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admin\Desktop\동근\1. 공사(2026)\제천하수처리장 최초침전지 슬러지 수집기 개량공사\일상감사\"/>
    </mc:Choice>
  </mc:AlternateContent>
  <xr:revisionPtr revIDLastSave="0" documentId="13_ncr:1_{66B11985-6311-4312-9C6E-BF54C0BD7947}" xr6:coauthVersionLast="47" xr6:coauthVersionMax="47" xr10:uidLastSave="{00000000-0000-0000-0000-000000000000}"/>
  <bookViews>
    <workbookView xWindow="-28920" yWindow="-165" windowWidth="29040" windowHeight="15720" firstSheet="2" activeTab="8" xr2:uid="{00000000-000D-0000-FFFF-FFFF00000000}"/>
  </bookViews>
  <sheets>
    <sheet name="표지" sheetId="10" r:id="rId1"/>
    <sheet name="설명서" sheetId="11" r:id="rId2"/>
    <sheet name="예정공정표" sheetId="12" r:id="rId3"/>
    <sheet name="갑지" sheetId="13" r:id="rId4"/>
    <sheet name="공사원가계산서" sheetId="9" r:id="rId5"/>
    <sheet name="공종별집계표" sheetId="7" r:id="rId6"/>
    <sheet name="공종별내역서" sheetId="6" r:id="rId7"/>
    <sheet name="일위대가목록" sheetId="5" r:id="rId8"/>
    <sheet name="일위대가" sheetId="4" r:id="rId9"/>
    <sheet name="단가대비표" sheetId="3" r:id="rId10"/>
    <sheet name="견적서1" sheetId="14" r:id="rId11"/>
    <sheet name="견적서2" sheetId="15" r:id="rId12"/>
    <sheet name="견적서3" sheetId="16" r:id="rId13"/>
    <sheet name=" 공사설정 " sheetId="2" state="hidden" r:id="rId14"/>
    <sheet name="Sheet1" sheetId="1" state="hidden"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________SUM1" localSheetId="4" hidden="1">{#N/A,#N/A,FALSE,"단축1";#N/A,#N/A,FALSE,"단축2";#N/A,#N/A,FALSE,"단축3";#N/A,#N/A,FALSE,"장축";#N/A,#N/A,FALSE,"4WD"}</definedName>
    <definedName name="_________SUM1" localSheetId="0" hidden="1">{#N/A,#N/A,FALSE,"단축1";#N/A,#N/A,FALSE,"단축2";#N/A,#N/A,FALSE,"단축3";#N/A,#N/A,FALSE,"장축";#N/A,#N/A,FALSE,"4WD"}</definedName>
    <definedName name="_________SUM1" hidden="1">{#N/A,#N/A,FALSE,"단축1";#N/A,#N/A,FALSE,"단축2";#N/A,#N/A,FALSE,"단축3";#N/A,#N/A,FALSE,"장축";#N/A,#N/A,FALSE,"4WD"}</definedName>
    <definedName name="___A3" localSheetId="4" hidden="1">{#N/A,#N/A,FALSE,"단축1";#N/A,#N/A,FALSE,"단축2";#N/A,#N/A,FALSE,"단축3";#N/A,#N/A,FALSE,"장축";#N/A,#N/A,FALSE,"4WD"}</definedName>
    <definedName name="___A3" localSheetId="0" hidden="1">{#N/A,#N/A,FALSE,"단축1";#N/A,#N/A,FALSE,"단축2";#N/A,#N/A,FALSE,"단축3";#N/A,#N/A,FALSE,"장축";#N/A,#N/A,FALSE,"4WD"}</definedName>
    <definedName name="___A3" hidden="1">{#N/A,#N/A,FALSE,"단축1";#N/A,#N/A,FALSE,"단축2";#N/A,#N/A,FALSE,"단축3";#N/A,#N/A,FALSE,"장축";#N/A,#N/A,FALSE,"4WD"}</definedName>
    <definedName name="__123Graph_A" localSheetId="4" hidden="1">#REF!</definedName>
    <definedName name="__123Graph_A" localSheetId="0" hidden="1">#REF!</definedName>
    <definedName name="__123Graph_A" hidden="1">#REF!</definedName>
    <definedName name="__123Graph_APOWERSAV" localSheetId="4" hidden="1">#REF!</definedName>
    <definedName name="__123Graph_APOWERSAV" localSheetId="0" hidden="1">#REF!</definedName>
    <definedName name="__123Graph_APOWERSAV" hidden="1">#REF!</definedName>
    <definedName name="__123Graph_B" localSheetId="4" hidden="1">#REF!</definedName>
    <definedName name="__123Graph_B" localSheetId="0" hidden="1">#REF!</definedName>
    <definedName name="__123Graph_B" hidden="1">#REF!</definedName>
    <definedName name="__123Graph_BPOWERSAV" localSheetId="0" hidden="1">#REF!</definedName>
    <definedName name="__123Graph_BPOWERSAV" hidden="1">#REF!</definedName>
    <definedName name="__123Graph_XPOWERSAV" localSheetId="0" hidden="1">#REF!</definedName>
    <definedName name="__123Graph_XPOWERSAV" hidden="1">#REF!</definedName>
    <definedName name="__dfdfe" hidden="1">#REF!</definedName>
    <definedName name="__IntlFixup" hidden="1">TRUE</definedName>
    <definedName name="__Key11" localSheetId="4" hidden="1">#REF!</definedName>
    <definedName name="__Key11" localSheetId="0" hidden="1">#REF!</definedName>
    <definedName name="__Key11" hidden="1">#REF!</definedName>
    <definedName name="_1__123Graph_ATOTAL_PQ" localSheetId="4" hidden="1">#REF!</definedName>
    <definedName name="_1__123Graph_ATOTAL_PQ" localSheetId="0" hidden="1">#REF!</definedName>
    <definedName name="_1__123Graph_ATOTAL_PQ" hidden="1">#REF!</definedName>
    <definedName name="_10_0_F" localSheetId="4" hidden="1">#REF!</definedName>
    <definedName name="_10_0_F" localSheetId="0" hidden="1">#REF!</definedName>
    <definedName name="_10_0_F" hidden="1">#REF!</definedName>
    <definedName name="_11_0_F" localSheetId="4" hidden="1">[1]노임단가!#REF!</definedName>
    <definedName name="_11_0_F" hidden="1">[1]노임단가!#REF!</definedName>
    <definedName name="_12_0_S" localSheetId="4" hidden="1">#REF!</definedName>
    <definedName name="_12_0_S" localSheetId="0" hidden="1">#REF!</definedName>
    <definedName name="_12_0_S" hidden="1">#REF!</definedName>
    <definedName name="_12211" localSheetId="4" hidden="1">#REF!</definedName>
    <definedName name="_12211" localSheetId="0" hidden="1">#REF!</definedName>
    <definedName name="_12211" hidden="1">#REF!</definedName>
    <definedName name="_16_0_0_F" localSheetId="4" hidden="1">#REF!</definedName>
    <definedName name="_16_0_0_F" localSheetId="0" hidden="1">#REF!</definedName>
    <definedName name="_16_0_0_F" hidden="1">#REF!</definedName>
    <definedName name="_17_0_0_S" localSheetId="4" hidden="1">#REF!</definedName>
    <definedName name="_17_0_0_S" localSheetId="0" hidden="1">#REF!</definedName>
    <definedName name="_17_0_0_S" hidden="1">#REF!</definedName>
    <definedName name="_19_2_0_Parse" localSheetId="4" hidden="1">[1]노임단가!#REF!</definedName>
    <definedName name="_19_2_0_Parse" hidden="1">[1]노임단가!#REF!</definedName>
    <definedName name="_2__123Graph_BTOTAL_PQ" localSheetId="4" hidden="1">#REF!</definedName>
    <definedName name="_2__123Graph_BTOTAL_PQ" localSheetId="0" hidden="1">#REF!</definedName>
    <definedName name="_2__123Graph_BTOTAL_PQ" hidden="1">#REF!</definedName>
    <definedName name="_2_0_0_F" hidden="1">#REF!</definedName>
    <definedName name="_2309f" hidden="1">#REF!</definedName>
    <definedName name="_23fil" hidden="1">#REF!</definedName>
    <definedName name="_23i99" hidden="1">#REF!</definedName>
    <definedName name="_24342" hidden="1">#REF!</definedName>
    <definedName name="_3__123Graph_CTOTAL_PQ" localSheetId="4" hidden="1">#REF!</definedName>
    <definedName name="_3__123Graph_CTOTAL_PQ" localSheetId="0" hidden="1">#REF!</definedName>
    <definedName name="_3__123Graph_CTOTAL_PQ" hidden="1">#REF!</definedName>
    <definedName name="_3¤§¤_¤¡" localSheetId="4" hidden="1">{#N/A,#N/A,FALSE,"Sheet1"}</definedName>
    <definedName name="_3¤§¤_¤¡" localSheetId="0" hidden="1">{#N/A,#N/A,FALSE,"Sheet1"}</definedName>
    <definedName name="_3¤§¤_¤¡" hidden="1">{#N/A,#N/A,FALSE,"Sheet1"}</definedName>
    <definedName name="_31a122_" localSheetId="4" hidden="1">{#N/A,#N/A,FALSE,"속도"}</definedName>
    <definedName name="_31a122_" localSheetId="0" hidden="1">{#N/A,#N/A,FALSE,"속도"}</definedName>
    <definedName name="_31a122_" hidden="1">{#N/A,#N/A,FALSE,"속도"}</definedName>
    <definedName name="_323fil" hidden="1">#REF!</definedName>
    <definedName name="_324dfel" hidden="1">#REF!</definedName>
    <definedName name="_32A3_" localSheetId="4" hidden="1">{#N/A,#N/A,FALSE,"단축1";#N/A,#N/A,FALSE,"단축2";#N/A,#N/A,FALSE,"단축3";#N/A,#N/A,FALSE,"장축";#N/A,#N/A,FALSE,"4WD"}</definedName>
    <definedName name="_32A3_" localSheetId="0" hidden="1">{#N/A,#N/A,FALSE,"단축1";#N/A,#N/A,FALSE,"단축2";#N/A,#N/A,FALSE,"단축3";#N/A,#N/A,FALSE,"장축";#N/A,#N/A,FALSE,"4WD"}</definedName>
    <definedName name="_32A3_" hidden="1">{#N/A,#N/A,FALSE,"단축1";#N/A,#N/A,FALSE,"단축2";#N/A,#N/A,FALSE,"단축3";#N/A,#N/A,FALSE,"장축";#N/A,#N/A,FALSE,"4WD"}</definedName>
    <definedName name="_32fial" hidden="1">#REF!</definedName>
    <definedName name="_333ddl" hidden="1">#REF!</definedName>
    <definedName name="_34234if" hidden="1">#REF!</definedName>
    <definedName name="_3ihil" hidden="1">#REF!</definedName>
    <definedName name="_4__123Graph_DTOTAL_PQ" localSheetId="4" hidden="1">#REF!</definedName>
    <definedName name="_4__123Graph_DTOTAL_PQ" localSheetId="0" hidden="1">#REF!</definedName>
    <definedName name="_4__123Graph_DTOTAL_PQ" hidden="1">#REF!</definedName>
    <definedName name="_4_0_0_F" hidden="1">#REF!</definedName>
    <definedName name="_44wrn.Ã¶°ñÁý°èÇ_._.5Ä­." localSheetId="4" hidden="1">{#N/A,#N/A,FALSE,"Sheet1"}</definedName>
    <definedName name="_44wrn.Ã¶°ñÁý°èÇ_._.5Ä­." localSheetId="0" hidden="1">{#N/A,#N/A,FALSE,"Sheet1"}</definedName>
    <definedName name="_44wrn.Ã¶°ñÁý°èÇ_._.5Ä­." hidden="1">{#N/A,#N/A,FALSE,"Sheet1"}</definedName>
    <definedName name="_5__123Graph_XTOTAL_PQ" localSheetId="4" hidden="1">#REF!</definedName>
    <definedName name="_5__123Graph_XTOTAL_PQ" localSheetId="0" hidden="1">#REF!</definedName>
    <definedName name="_5__123Graph_XTOTAL_PQ" hidden="1">#REF!</definedName>
    <definedName name="_6wrn.Ã¶°ñÁý°èÇ_._.5Ä­." localSheetId="4" hidden="1">{#N/A,#N/A,FALSE,"Sheet1"}</definedName>
    <definedName name="_6wrn.Ã¶°ñÁý°èÇ_._.5Ä­." localSheetId="0" hidden="1">{#N/A,#N/A,FALSE,"Sheet1"}</definedName>
    <definedName name="_6wrn.Ã¶°ñÁý°èÇ_._.5Ä­." hidden="1">{#N/A,#N/A,FALSE,"Sheet1"}</definedName>
    <definedName name="_7¤§¤_¤¡" localSheetId="4" hidden="1">{#N/A,#N/A,FALSE,"Sheet1"}</definedName>
    <definedName name="_7¤§¤_¤¡" localSheetId="0" hidden="1">{#N/A,#N/A,FALSE,"Sheet1"}</definedName>
    <definedName name="_7¤§¤_¤¡" hidden="1">{#N/A,#N/A,FALSE,"Sheet1"}</definedName>
    <definedName name="_a122" localSheetId="4" hidden="1">{#N/A,#N/A,FALSE,"속도"}</definedName>
    <definedName name="_a122" localSheetId="0" hidden="1">{#N/A,#N/A,FALSE,"속도"}</definedName>
    <definedName name="_a122" hidden="1">{#N/A,#N/A,FALSE,"속도"}</definedName>
    <definedName name="_aasseil" hidden="1">#REF!</definedName>
    <definedName name="_abecrombie" hidden="1">#REF!</definedName>
    <definedName name="_AE" hidden="1">#REF!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iblsl" hidden="1">#REF!</definedName>
    <definedName name="_bilil" hidden="1">#REF!</definedName>
    <definedName name="_bill" hidden="1">#REF!</definedName>
    <definedName name="_cceeil" hidden="1">#REF!</definedName>
    <definedName name="_ccill" hidden="1">#REF!</definedName>
    <definedName name="_cdill" hidden="1">#REF!</definedName>
    <definedName name="_cfecil" hidden="1">#REF!</definedName>
    <definedName name="_cfelllss" hidden="1">#REF!</definedName>
    <definedName name="_cicile" hidden="1">#REF!</definedName>
    <definedName name="_cill" hidden="1">#REF!</definedName>
    <definedName name="_ck" hidden="1">#REF!</definedName>
    <definedName name="_d2jkjl" hidden="1">#REF!</definedName>
    <definedName name="_d3fefe" hidden="1">#REF!</definedName>
    <definedName name="_daeidl" hidden="1">#REF!</definedName>
    <definedName name="_daeiel" hidden="1">#REF!</definedName>
    <definedName name="_dail" hidden="1">#REF!</definedName>
    <definedName name="_dcccil" hidden="1">#REF!</definedName>
    <definedName name="_ddaill" hidden="1">#REF!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Bin" localSheetId="4" hidden="1">[2]조명시설!#REF!</definedName>
    <definedName name="_Dist_Bin" hidden="1">[2]조명시설!#REF!</definedName>
    <definedName name="_Dist_Values" localSheetId="4" hidden="1">[2]조명시설!#REF!</definedName>
    <definedName name="_Dist_Values" hidden="1">[2]조명시설!#REF!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y8ielfey" hidden="1">#REF!</definedName>
    <definedName name="_ECS1"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_ECS1"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_ECS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iafl" hidden="1">#REF!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localSheetId="4" hidden="1">#REF!</definedName>
    <definedName name="_Fill" localSheetId="0"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xlnm._FilterDatabase" localSheetId="4" hidden="1">#REF!</definedName>
    <definedName name="_xlnm._FilterDatabase" localSheetId="0" hidden="1">#REF!</definedName>
    <definedName name="_xlnm._FilterDatabase"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qill" hidden="1">#REF!</definedName>
    <definedName name="_hhill" hidden="1">#REF!</definedName>
    <definedName name="_hierl" hidden="1">#REF!</definedName>
    <definedName name="_hill" hidden="1">#REF!</definedName>
    <definedName name="_hollister" hidden="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ill" hidden="1">#REF!</definedName>
    <definedName name="_KD2" hidden="1">#REF!</definedName>
    <definedName name="_KD3" hidden="1">#REF!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4" hidden="1">[3]CABLE!#REF!</definedName>
    <definedName name="_Key1" localSheetId="0" hidden="1">#REF!</definedName>
    <definedName name="_Key1" hidden="1">[3]CABLE!#REF!</definedName>
    <definedName name="_Key11" localSheetId="4" hidden="1">#REF!</definedName>
    <definedName name="_Key11" localSheetId="0" hidden="1">#REF!</definedName>
    <definedName name="_Key11" hidden="1">#REF!</definedName>
    <definedName name="_Key2" localSheetId="4" hidden="1">#REF!</definedName>
    <definedName name="_Key2" localSheetId="0" hidden="1">#REF!</definedName>
    <definedName name="_Key2" hidden="1">#REF!</definedName>
    <definedName name="_kill" hidden="1">#REF!</definedName>
    <definedName name="_KK2" hidden="1">#REF!</definedName>
    <definedName name="_KK3" hidden="1">#REF!</definedName>
    <definedName name="_kkiil" hidden="1">#REF!</definedName>
    <definedName name="_kkillli" hidden="1">#REF!</definedName>
    <definedName name="_levis" hidden="1">#REF!</definedName>
    <definedName name="_lielsz" hidden="1">#REF!</definedName>
    <definedName name="_lill" hidden="1">#REF!</definedName>
    <definedName name="_MatInverse_In" hidden="1">#REF!</definedName>
    <definedName name="_MatMult_A" hidden="1">#REF!</definedName>
    <definedName name="_MatMult_AxB"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naeil" hidden="1">#REF!</definedName>
    <definedName name="_naiel" hidden="1">#REF!</definedName>
    <definedName name="_naill" hidden="1">#REF!</definedName>
    <definedName name="_ncikl" hidden="1">#REF!</definedName>
    <definedName name="_ncr2" localSheetId="4" hidden="1">{#N/A,#N/A,FALSE,"현장 NCR 분석";#N/A,#N/A,FALSE,"현장품질감사";#N/A,#N/A,FALSE,"현장품질감사"}</definedName>
    <definedName name="_ncr2" localSheetId="0" hidden="1">{#N/A,#N/A,FALSE,"현장 NCR 분석";#N/A,#N/A,FALSE,"현장품질감사";#N/A,#N/A,FALSE,"현장품질감사"}</definedName>
    <definedName name="_ncr2" hidden="1">{#N/A,#N/A,FALSE,"현장 NCR 분석";#N/A,#N/A,FALSE,"현장품질감사";#N/A,#N/A,FALSE,"현장품질감사"}</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sill" hidden="1">#REF!</definedName>
    <definedName name="_nsoidi" hidden="1">#REF!</definedName>
    <definedName name="_oill" hidden="1">#REF!</definedName>
    <definedName name="_oillu" hidden="1">#REF!</definedName>
    <definedName name="_Order1" hidden="1">255</definedName>
    <definedName name="_Order2" hidden="1">255</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In" localSheetId="4" hidden="1">#REF!</definedName>
    <definedName name="_Parse_In" localSheetId="0" hidden="1">#REF!</definedName>
    <definedName name="_Parse_In" hidden="1">#REF!</definedName>
    <definedName name="_Parse_Out" localSheetId="4" hidden="1">#REF!</definedName>
    <definedName name="_Parse_Out" localSheetId="0" hidden="1">#REF!</definedName>
    <definedName name="_Parse_Out" hidden="1">#REF!</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kdie" hidden="1">#REF!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siddil" hidden="1">#REF!</definedName>
    <definedName name="_psill" hidden="1">#REF!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Regression_Int" hidden="1">1</definedName>
    <definedName name="_reirelfel" hidden="1">#REF!</definedName>
    <definedName name="_reiril" hidden="1">#REF!</definedName>
    <definedName name="_riel" hidden="1">#REF!</definedName>
    <definedName name="_rill" hidden="1">#REF!</definedName>
    <definedName name="_riririel" hidden="1">#REF!</definedName>
    <definedName name="_seiell2" hidden="1">#REF!</definedName>
    <definedName name="_sfile" hidden="1">#REF!</definedName>
    <definedName name="_sieieildl" hidden="1">#REF!</definedName>
    <definedName name="_sieisl" hidden="1">#REF!</definedName>
    <definedName name="_sill" hidden="1">#REF!</definedName>
    <definedName name="_sill2" hidden="1">#REF!</definedName>
    <definedName name="_sldilw" hidden="1">#REF!</definedName>
    <definedName name="_soiwill" hidden="1">#REF!</definedName>
    <definedName name="_Sort" localSheetId="4" hidden="1">#REF!</definedName>
    <definedName name="_Sort" localSheetId="0" hidden="1">#REF!</definedName>
    <definedName name="_Sort" hidden="1">#REF!</definedName>
    <definedName name="_ssoeoiif2" hidden="1">#REF!</definedName>
    <definedName name="_Table1_In1" localSheetId="4" hidden="1">#REF!</definedName>
    <definedName name="_Table1_In1" localSheetId="0" hidden="1">#REF!</definedName>
    <definedName name="_Table1_In1" hidden="1">#REF!</definedName>
    <definedName name="_Table1_Out" localSheetId="4" hidden="1">#REF!</definedName>
    <definedName name="_Table1_Out" localSheetId="0" hidden="1">#REF!</definedName>
    <definedName name="_Table1_Out" hidden="1">#REF!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sddd" hidden="1">#REF!</definedName>
    <definedName name="_wsill" hidden="1">#REF!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AAAA" localSheetId="4" hidden="1">[4]입찰안!#REF!</definedName>
    <definedName name="AAAA" hidden="1">[4]입찰안!#REF!</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"E:\WORK\VISUAL\MIRAE\LOADSYS\LoadDB.mdb"</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vvv" localSheetId="4" hidden="1">{"'Firr(선)'!$AS$1:$AY$62","'Firr(사)'!$AS$1:$AY$62","'Firr(회)'!$AS$1:$AY$62","'Firr(선)'!$L$1:$V$62","'Firr(사)'!$L$1:$V$62","'Firr(회)'!$L$1:$V$62"}</definedName>
    <definedName name="adfvvv" localSheetId="0" hidden="1">{"'Firr(선)'!$AS$1:$AY$62","'Firr(사)'!$AS$1:$AY$62","'Firr(회)'!$AS$1:$AY$62","'Firr(선)'!$L$1:$V$62","'Firr(사)'!$L$1:$V$62","'Firr(회)'!$L$1:$V$62"}</definedName>
    <definedName name="adfvvv" hidden="1">{"'Firr(선)'!$AS$1:$AY$62","'Firr(사)'!$AS$1:$AY$62","'Firr(회)'!$AS$1:$AY$62","'Firr(선)'!$L$1:$V$62","'Firr(사)'!$L$1:$V$62","'Firr(회)'!$L$1:$V$62"}</definedName>
    <definedName name="ADSDF" localSheetId="4" hidden="1">{#N/A,#N/A,TRUE,"Y생산";#N/A,#N/A,TRUE,"Y판매";#N/A,#N/A,TRUE,"Y총물량";#N/A,#N/A,TRUE,"Y능력";#N/A,#N/A,TRUE,"YKD"}</definedName>
    <definedName name="ADSDF" localSheetId="0" hidden="1">{#N/A,#N/A,TRUE,"Y생산";#N/A,#N/A,TRUE,"Y판매";#N/A,#N/A,TRUE,"Y총물량";#N/A,#N/A,TRUE,"Y능력";#N/A,#N/A,TRUE,"YKD"}</definedName>
    <definedName name="ADSDF" hidden="1">{#N/A,#N/A,TRUE,"Y생산";#N/A,#N/A,TRUE,"Y판매";#N/A,#N/A,TRUE,"Y총물량";#N/A,#N/A,TRUE,"Y능력";#N/A,#N/A,TRUE,"YKD"}</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sd" localSheetId="4" hidden="1">{#N/A,#N/A,FALSE,"단가표지"}</definedName>
    <definedName name="afasd" localSheetId="0" hidden="1">{#N/A,#N/A,FALSE,"단가표지"}</definedName>
    <definedName name="afasd" hidden="1">{#N/A,#N/A,FALSE,"단가표지"}</definedName>
    <definedName name="afd" localSheetId="4" hidden="1">{#N/A,#N/A,FALSE,"운반시간"}</definedName>
    <definedName name="afd" localSheetId="0" hidden="1">{#N/A,#N/A,FALSE,"운반시간"}</definedName>
    <definedName name="afd" hidden="1">{#N/A,#N/A,FALSE,"운반시간"}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rr"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2DocOpenMode" hidden="1">"AS2DocumentBrowse"</definedName>
    <definedName name="ASAS" hidden="1">{#N/A,#N/A,FALSE,"DAOCM 2차 검토"}</definedName>
    <definedName name="asfas" localSheetId="4" hidden="1">{#N/A,#N/A,FALSE,"표지목차"}</definedName>
    <definedName name="asfas" localSheetId="0" hidden="1">{#N/A,#N/A,FALSE,"표지목차"}</definedName>
    <definedName name="asfas" hidden="1">{#N/A,#N/A,FALSE,"표지목차"}</definedName>
    <definedName name="asfwe" localSheetId="4" hidden="1">{"'Firr(선)'!$AS$1:$AY$62","'Firr(사)'!$AS$1:$AY$62","'Firr(회)'!$AS$1:$AY$62","'Firr(선)'!$L$1:$V$62","'Firr(사)'!$L$1:$V$62","'Firr(회)'!$L$1:$V$62"}</definedName>
    <definedName name="asfwe" localSheetId="0" hidden="1">{"'Firr(선)'!$AS$1:$AY$62","'Firr(사)'!$AS$1:$AY$62","'Firr(회)'!$AS$1:$AY$62","'Firr(선)'!$L$1:$V$62","'Firr(사)'!$L$1:$V$62","'Firr(회)'!$L$1:$V$62"}</definedName>
    <definedName name="asfwe" hidden="1">{"'Firr(선)'!$AS$1:$AY$62","'Firr(사)'!$AS$1:$AY$62","'Firr(회)'!$AS$1:$AY$62","'Firr(선)'!$L$1:$V$62","'Firr(사)'!$L$1:$V$62","'Firr(회)'!$L$1:$V$62"}</definedName>
    <definedName name="as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r" localSheetId="4" hidden="1">{"'Firr(선)'!$AS$1:$AY$62","'Firr(사)'!$AS$1:$AY$62","'Firr(회)'!$AS$1:$AY$62","'Firr(선)'!$L$1:$V$62","'Firr(사)'!$L$1:$V$62","'Firr(회)'!$L$1:$V$62"}</definedName>
    <definedName name="awer" localSheetId="0" hidden="1">{"'Firr(선)'!$AS$1:$AY$62","'Firr(사)'!$AS$1:$AY$62","'Firr(회)'!$AS$1:$AY$62","'Firr(선)'!$L$1:$V$62","'Firr(사)'!$L$1:$V$62","'Firr(회)'!$L$1:$V$62"}</definedName>
    <definedName name="awer" hidden="1">{"'Firr(선)'!$AS$1:$AY$62","'Firr(사)'!$AS$1:$AY$62","'Firr(회)'!$AS$1:$AY$62","'Firr(선)'!$L$1:$V$62","'Firr(사)'!$L$1:$V$62","'Firr(회)'!$L$1:$V$62"}</definedName>
    <definedName name="bb" localSheetId="4" hidden="1">[5]내역서!#REF!</definedName>
    <definedName name="bb" hidden="1">[5]내역서!#REF!</definedName>
    <definedName name="BBC" localSheetId="4" hidden="1">[6]중기비!#REF!</definedName>
    <definedName name="BBC" hidden="1">[6]중기비!#REF!</definedName>
    <definedName name="bms" hidden="1">#REF!</definedName>
    <definedName name="BOOK2" localSheetId="4" hidden="1">{#N/A,#N/A,TRUE,"손익보고"}</definedName>
    <definedName name="BOOK2" localSheetId="0" hidden="1">{#N/A,#N/A,TRUE,"손익보고"}</definedName>
    <definedName name="BOOK2" hidden="1">{#N/A,#N/A,TRUE,"손익보고"}</definedName>
    <definedName name="BSB"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C" localSheetId="4" hidden="1">{#N/A,#N/A,FALSE,"혼합골재"}</definedName>
    <definedName name="CC" localSheetId="0" hidden="1">{#N/A,#N/A,FALSE,"혼합골재"}</definedName>
    <definedName name="CC" hidden="1">{#N/A,#N/A,FALSE,"혼합골재"}</definedName>
    <definedName name="CCB" hidden="1">[6]중기비!#REF!</definedName>
    <definedName name="cmrfid"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mrfid"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nltn" localSheetId="4" hidden="1">{"'신흥취수펌프 검토'!$M$2","'신흥취수펌프 검토'!$A$1:$AE$87"}</definedName>
    <definedName name="cnltn" localSheetId="0" hidden="1">{"'신흥취수펌프 검토'!$M$2","'신흥취수펌프 검토'!$A$1:$AE$87"}</definedName>
    <definedName name="cnltn" hidden="1">{"'신흥취수펌프 검토'!$M$2","'신흥취수펌프 검토'!$A$1:$AE$87"}</definedName>
    <definedName name="cxee" localSheetId="4" hidden="1">{"'Firr(선)'!$AS$1:$AY$62","'Firr(사)'!$AS$1:$AY$62","'Firr(회)'!$AS$1:$AY$62","'Firr(선)'!$L$1:$V$62","'Firr(사)'!$L$1:$V$62","'Firr(회)'!$L$1:$V$62"}</definedName>
    <definedName name="cxee" localSheetId="0" hidden="1">{"'Firr(선)'!$AS$1:$AY$62","'Firr(사)'!$AS$1:$AY$62","'Firr(회)'!$AS$1:$AY$62","'Firr(선)'!$L$1:$V$62","'Firr(사)'!$L$1:$V$62","'Firr(회)'!$L$1:$V$62"}</definedName>
    <definedName name="cxee" hidden="1">{"'Firr(선)'!$AS$1:$AY$62","'Firr(사)'!$AS$1:$AY$62","'Firr(회)'!$AS$1:$AY$62","'Firr(선)'!$L$1:$V$62","'Firr(사)'!$L$1:$V$62","'Firr(회)'!$L$1:$V$62"}</definedName>
    <definedName name="DDD" localSheetId="4" hidden="1">#REF!</definedName>
    <definedName name="DDD" localSheetId="0" hidden="1">#REF!</definedName>
    <definedName name="DDD" hidden="1">#REF!</definedName>
    <definedName name="ddddd" localSheetId="4" hidden="1">#REF!</definedName>
    <definedName name="ddddd" localSheetId="0" hidden="1">#REF!</definedName>
    <definedName name="ddddd" hidden="1">#REF!</definedName>
    <definedName name="dd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erwr" localSheetId="4" hidden="1">{"'Firr(선)'!$AS$1:$AY$62","'Firr(사)'!$AS$1:$AY$62","'Firr(회)'!$AS$1:$AY$62","'Firr(선)'!$L$1:$V$62","'Firr(사)'!$L$1:$V$62","'Firr(회)'!$L$1:$V$62"}</definedName>
    <definedName name="derwr" localSheetId="0" hidden="1">{"'Firr(선)'!$AS$1:$AY$62","'Firr(사)'!$AS$1:$AY$62","'Firr(회)'!$AS$1:$AY$62","'Firr(선)'!$L$1:$V$62","'Firr(사)'!$L$1:$V$62","'Firr(회)'!$L$1:$V$62"}</definedName>
    <definedName name="derwr" hidden="1">{"'Firr(선)'!$AS$1:$AY$62","'Firr(사)'!$AS$1:$AY$62","'Firr(회)'!$AS$1:$AY$62","'Firr(선)'!$L$1:$V$62","'Firr(사)'!$L$1:$V$62","'Firr(회)'!$L$1:$V$62"}</definedName>
    <definedName name="dfd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wer" localSheetId="4" hidden="1">{"'Firr(선)'!$AS$1:$AY$62","'Firr(사)'!$AS$1:$AY$62","'Firr(회)'!$AS$1:$AY$62","'Firr(선)'!$L$1:$V$62","'Firr(사)'!$L$1:$V$62","'Firr(회)'!$L$1:$V$62"}</definedName>
    <definedName name="dfwer" localSheetId="0" hidden="1">{"'Firr(선)'!$AS$1:$AY$62","'Firr(사)'!$AS$1:$AY$62","'Firr(회)'!$AS$1:$AY$62","'Firr(선)'!$L$1:$V$62","'Firr(사)'!$L$1:$V$62","'Firr(회)'!$L$1:$V$62"}</definedName>
    <definedName name="dfwer" hidden="1">{"'Firr(선)'!$AS$1:$AY$62","'Firr(사)'!$AS$1:$AY$62","'Firr(회)'!$AS$1:$AY$62","'Firr(선)'!$L$1:$V$62","'Firr(사)'!$L$1:$V$62","'Firr(회)'!$L$1:$V$62"}</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hidden="1">{#N/A,#N/A,FALSE,"현장 NCR 분석";#N/A,#N/A,FALSE,"현장품질감사";#N/A,#N/A,FALSE,"현장품질감사"}</definedName>
    <definedName name="dkdkdkdkd" localSheetId="4" hidden="1">{#N/A,#N/A,FALSE,"명세표"}</definedName>
    <definedName name="dkdkdkdkd" localSheetId="0" hidden="1">{#N/A,#N/A,FALSE,"명세표"}</definedName>
    <definedName name="dkdkdkdkd" hidden="1">{#N/A,#N/A,FALSE,"명세표"}</definedName>
    <definedName name="dldldldll" localSheetId="4" hidden="1">[7]조명시설!#REF!</definedName>
    <definedName name="dldldldll" hidden="1">[7]조명시설!#REF!</definedName>
    <definedName name="dlfdnl" localSheetId="4" hidden="1">{"'제10장(표)'!$A$5:$L$10"}</definedName>
    <definedName name="dlfdnl" localSheetId="0" hidden="1">{"'제10장(표)'!$A$5:$L$10"}</definedName>
    <definedName name="dlfdnl" hidden="1">{"'제10장(표)'!$A$5:$L$10"}</definedName>
    <definedName name="dn" localSheetId="4" hidden="1">{#N/A,#N/A,FALSE,"혼합골재"}</definedName>
    <definedName name="dn" localSheetId="0" hidden="1">{#N/A,#N/A,FALSE,"혼합골재"}</definedName>
    <definedName name="dn" hidden="1">{#N/A,#N/A,FALSE,"혼합골재"}</definedName>
    <definedName name="DSSDS" localSheetId="4" hidden="1">{#N/A,#N/A,FALSE,"명세표"}</definedName>
    <definedName name="DSSDS" localSheetId="0" hidden="1">{#N/A,#N/A,FALSE,"명세표"}</definedName>
    <definedName name="DSSDS" hidden="1">{#N/A,#N/A,FALSE,"명세표"}</definedName>
    <definedName name="DW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C"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기계"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기계"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기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e" localSheetId="4" hidden="1">{#N/A,#N/A,FALSE,"단가표지"}</definedName>
    <definedName name="ee" localSheetId="0" hidden="1">{#N/A,#N/A,FALSE,"단가표지"}</definedName>
    <definedName name="ee" hidden="1">{#N/A,#N/A,FALSE,"단가표지"}</definedName>
    <definedName name="eee" localSheetId="4" hidden="1">{#N/A,#N/A,FALSE,"신청통보";#N/A,#N/A,FALSE,"기성확인서";#N/A,#N/A,FALSE,"기성내역서"}</definedName>
    <definedName name="eee" localSheetId="0" hidden="1">{#N/A,#N/A,FALSE,"신청통보";#N/A,#N/A,FALSE,"기성확인서";#N/A,#N/A,FALSE,"기성내역서"}</definedName>
    <definedName name="eee" hidden="1">{#N/A,#N/A,FALSE,"신청통보";#N/A,#N/A,FALSE,"기성확인서";#N/A,#N/A,FALSE,"기성내역서"}</definedName>
    <definedName name="ef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wq" localSheetId="4" hidden="1">{"'Firr(선)'!$AS$1:$AY$62","'Firr(사)'!$AS$1:$AY$62","'Firr(회)'!$AS$1:$AY$62","'Firr(선)'!$L$1:$V$62","'Firr(사)'!$L$1:$V$62","'Firr(회)'!$L$1:$V$62"}</definedName>
    <definedName name="ewq" localSheetId="0" hidden="1">{"'Firr(선)'!$AS$1:$AY$62","'Firr(사)'!$AS$1:$AY$62","'Firr(회)'!$AS$1:$AY$62","'Firr(선)'!$L$1:$V$62","'Firr(사)'!$L$1:$V$62","'Firr(회)'!$L$1:$V$62"}</definedName>
    <definedName name="ewq" hidden="1">{"'Firr(선)'!$AS$1:$AY$62","'Firr(사)'!$AS$1:$AY$62","'Firr(회)'!$AS$1:$AY$62","'Firr(선)'!$L$1:$V$62","'Firr(사)'!$L$1:$V$62","'Firr(회)'!$L$1:$V$62"}</definedName>
    <definedName name="FAN견적의뢰" hidden="1">{#N/A,#N/A,FALSE,"기안지";#N/A,#N/A,FALSE,"통신지"}</definedName>
    <definedName name="F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hidden="1">{#N/A,#N/A,FALSE,"CCTV"}</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GFGFG" hidden="1">{#N/A,#N/A,FALSE,"조골재"}</definedName>
    <definedName name="FHFH" hidden="1">[8]수량산출!$A$1:$A$8561</definedName>
    <definedName name="FHFK" localSheetId="4" hidden="1">[8]수량산출!#REF!</definedName>
    <definedName name="FHFK" hidden="1">[8]수량산출!#REF!</definedName>
    <definedName name="fifofl" hidden="1">#REF!</definedName>
    <definedName name="FJD" localSheetId="4" hidden="1">{#N/A,#N/A,FALSE,"단축1";#N/A,#N/A,FALSE,"단축2";#N/A,#N/A,FALSE,"단축3";#N/A,#N/A,FALSE,"장축";#N/A,#N/A,FALSE,"4WD"}</definedName>
    <definedName name="FJD" localSheetId="0" hidden="1">{#N/A,#N/A,FALSE,"단축1";#N/A,#N/A,FALSE,"단축2";#N/A,#N/A,FALSE,"단축3";#N/A,#N/A,FALSE,"장축";#N/A,#N/A,FALSE,"4WD"}</definedName>
    <definedName name="FJD" hidden="1">{#N/A,#N/A,FALSE,"단축1";#N/A,#N/A,FALSE,"단축2";#N/A,#N/A,FALSE,"단축3";#N/A,#N/A,FALSE,"장축";#N/A,#N/A,FALSE,"4WD"}</definedName>
    <definedName name="FLEXIBLE.T.L" localSheetId="4" hidden="1">{#N/A,#N/A,FALSE,"단축1";#N/A,#N/A,FALSE,"단축2";#N/A,#N/A,FALSE,"단축3";#N/A,#N/A,FALSE,"장축";#N/A,#N/A,FALSE,"4WD"}</definedName>
    <definedName name="FLEXIBLE.T.L" localSheetId="0" hidden="1">{#N/A,#N/A,FALSE,"단축1";#N/A,#N/A,FALSE,"단축2";#N/A,#N/A,FALSE,"단축3";#N/A,#N/A,FALSE,"장축";#N/A,#N/A,FALSE,"4WD"}</definedName>
    <definedName name="FLEXIBLE.T.L" hidden="1">{#N/A,#N/A,FALSE,"단축1";#N/A,#N/A,FALSE,"단축2";#N/A,#N/A,FALSE,"단축3";#N/A,#N/A,FALSE,"장축";#N/A,#N/A,FALSE,"4WD"}</definedName>
    <definedName name="FULL" localSheetId="4" hidden="1">[9]경비2내역!#REF!</definedName>
    <definedName name="FULL" hidden="1">[9]경비2내역!#REF!</definedName>
    <definedName name="gbc"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MCO" localSheetId="4" hidden="1">#REF!</definedName>
    <definedName name="GEMCO" localSheetId="0" hidden="1">#REF!</definedName>
    <definedName name="GEMCO" hidden="1">#REF!</definedName>
    <definedName name="GEW"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4" hidden="1">#REF!</definedName>
    <definedName name="gfgdfg" localSheetId="0" hidden="1">#REF!</definedName>
    <definedName name="gfgdfg" hidden="1">#REF!</definedName>
    <definedName name="gfg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rew" localSheetId="4" hidden="1">#REF!</definedName>
    <definedName name="grew" localSheetId="0" hidden="1">#REF!</definedName>
    <definedName name="grew" hidden="1">#REF!</definedName>
    <definedName name="G견적" localSheetId="4" hidden="1">{#N/A,#N/A,TRUE,"손익보고"}</definedName>
    <definedName name="G견적" localSheetId="0" hidden="1">{#N/A,#N/A,TRUE,"손익보고"}</definedName>
    <definedName name="G견적" hidden="1">{#N/A,#N/A,TRUE,"손익보고"}</definedName>
    <definedName name="ha"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a"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an" localSheetId="4" hidden="1">#REF!</definedName>
    <definedName name="han" hidden="1">#REF!</definedName>
    <definedName name="hardwar" localSheetId="4" hidden="1">#REF!</definedName>
    <definedName name="hardwar" localSheetId="0" hidden="1">#REF!</definedName>
    <definedName name="hardwar" hidden="1">#REF!</definedName>
    <definedName name="HDGBG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ERE" localSheetId="4" hidden="1">{#N/A,#N/A,TRUE,"손익보고"}</definedName>
    <definedName name="HERE" localSheetId="0" hidden="1">{#N/A,#N/A,TRUE,"손익보고"}</definedName>
    <definedName name="HERE" hidden="1">{#N/A,#N/A,TRUE,"손익보고"}</definedName>
    <definedName name="h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 localSheetId="4" hidden="1">{#N/A,#N/A,FALSE,"명세표"}</definedName>
    <definedName name="hh" localSheetId="0" hidden="1">{#N/A,#N/A,FALSE,"명세표"}</definedName>
    <definedName name="hh" hidden="1">{#N/A,#N/A,FALSE,"명세표"}</definedName>
    <definedName name="HHHH" localSheetId="4" hidden="1">#REF!</definedName>
    <definedName name="HHHH" localSheetId="0" hidden="1">#REF!</definedName>
    <definedName name="HHHH" hidden="1">#REF!</definedName>
    <definedName name="hhj" localSheetId="4" hidden="1">{"'Firr(선)'!$AS$1:$AY$62","'Firr(사)'!$AS$1:$AY$62","'Firr(회)'!$AS$1:$AY$62","'Firr(선)'!$L$1:$V$62","'Firr(사)'!$L$1:$V$62","'Firr(회)'!$L$1:$V$62"}</definedName>
    <definedName name="hhj" localSheetId="0" hidden="1">{"'Firr(선)'!$AS$1:$AY$62","'Firr(사)'!$AS$1:$AY$62","'Firr(회)'!$AS$1:$AY$62","'Firr(선)'!$L$1:$V$62","'Firr(사)'!$L$1:$V$62","'Firr(회)'!$L$1:$V$62"}</definedName>
    <definedName name="hhj" hidden="1">{"'Firr(선)'!$AS$1:$AY$62","'Firr(사)'!$AS$1:$AY$62","'Firr(회)'!$AS$1:$AY$62","'Firr(선)'!$L$1:$V$62","'Firr(사)'!$L$1:$V$62","'Firr(회)'!$L$1:$V$62"}</definedName>
    <definedName name="HMHM"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4" hidden="1">{"'활동원단위'!$A$22:$G$26"}</definedName>
    <definedName name="HTML_Control" localSheetId="0" hidden="1">{"'활동원단위'!$A$22:$G$26"}</definedName>
    <definedName name="HTML_Control" hidden="1">{"'활동원단위'!$A$22:$G$26"}</definedName>
    <definedName name="HTML_Description" hidden="1">""</definedName>
    <definedName name="HTML_Email" hidden="1">""</definedName>
    <definedName name="HTML_Header" localSheetId="0" hidden="1">"8%"</definedName>
    <definedName name="HTML_Header" hidden="1">"활동원단위"</definedName>
    <definedName name="HTML_LastUpdate" localSheetId="0" hidden="1">"2000-11-08"</definedName>
    <definedName name="HTML_LastUpdate" hidden="1">"99-09-18"</definedName>
    <definedName name="HTML_LineAfter" hidden="1">FALSE</definedName>
    <definedName name="HTML_LineBefore" hidden="1">FALSE</definedName>
    <definedName name="HTML_Name" localSheetId="0" hidden="1">"이제찬"</definedName>
    <definedName name="HTML_Name" hidden="1">"교통계획부"</definedName>
    <definedName name="HTML_OBDlg2" hidden="1">TRUE</definedName>
    <definedName name="HTML_OBDlg3" hidden="1">TRUE</definedName>
    <definedName name="HTML_OBDlg4" hidden="1">TRUE</definedName>
    <definedName name="HTML_OS" hidden="1">0</definedName>
    <definedName name="HTML_PathFile" localSheetId="0" hidden="1">"C:\My Documents\MyHTML.htm"</definedName>
    <definedName name="HTML_PathFile" hidden="1">"C:\My Documents\chunho\MyHTML.htm"</definedName>
    <definedName name="HTML_PathTemplate" hidden="1">"C:\USERS\JHW\Kwangju\Distribution-Analysis\HTMLTemp.htm"</definedName>
    <definedName name="HTML_Title" localSheetId="0" hidden="1">"Firrsrwd"</definedName>
    <definedName name="HTML_Title" hidden="1">"WON"</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YP" localSheetId="4" hidden="1">#REF!</definedName>
    <definedName name="HYP" localSheetId="0" hidden="1">#REF!</definedName>
    <definedName name="HYP" hidden="1">#REF!</definedName>
    <definedName name="i" localSheetId="4" hidden="1">{#N/A,#N/A,FALSE,"중기변환"}</definedName>
    <definedName name="i" localSheetId="0" hidden="1">{#N/A,#N/A,FALSE,"중기변환"}</definedName>
    <definedName name="i" hidden="1">{#N/A,#N/A,FALSE,"중기변환"}</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localSheetId="4" hidden="1">{#N/A,#N/A,FALSE,"일위대가"}</definedName>
    <definedName name="j" localSheetId="0" hidden="1">{#N/A,#N/A,FALSE,"일위대가"}</definedName>
    <definedName name="j" hidden="1">{#N/A,#N/A,FALSE,"일위대가"}</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JJ" localSheetId="4" hidden="1">#REF!</definedName>
    <definedName name="JJJJJJ" localSheetId="0" hidden="1">#REF!</definedName>
    <definedName name="JJJJJJ" hidden="1">#REF!</definedName>
    <definedName name="jkjk"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YJY"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localSheetId="4" hidden="1">[10]날개벽수량표!#REF!</definedName>
    <definedName name="KKK" hidden="1">[10]날개벽수량표!#REF!</definedName>
    <definedName name="kkkkk" localSheetId="4" hidden="1">[11]날개벽수량표!#REF!</definedName>
    <definedName name="kkkkk" hidden="1">[11]날개벽수량표!#REF!</definedName>
    <definedName name="klkkk" localSheetId="4" hidden="1">[12]날개벽수량표!#REF!</definedName>
    <definedName name="klkkk" hidden="1">[12]날개벽수량표!#REF!</definedName>
    <definedName name="kpqeiwri" hidden="1">#REF!</definedName>
    <definedName name="ksk" hidden="1">#REF!</definedName>
    <definedName name="KUK"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EE" localSheetId="4" hidden="1">[13]오존실배관내역!#REF!</definedName>
    <definedName name="LEE" hidden="1">[13]오존실배관내역!#REF!</definedName>
    <definedName name="lj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ㅏㅎ" localSheetId="4" hidden="1">{#N/A,#N/A,FALSE,"2~8번"}</definedName>
    <definedName name="ljkㅏㅎ" localSheetId="0" hidden="1">{#N/A,#N/A,FALSE,"2~8번"}</definedName>
    <definedName name="ljkㅏㅎ" hidden="1">{#N/A,#N/A,FALSE,"2~8번"}</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 localSheetId="4" hidden="1">#REF!</definedName>
    <definedName name="m" localSheetId="0" hidden="1">#REF!</definedName>
    <definedName name="m" hidden="1">#REF!</definedName>
    <definedName name="MM" localSheetId="4" hidden="1">{#N/A,#N/A,FALSE,"단가표지"}</definedName>
    <definedName name="MM" localSheetId="0" hidden="1">{#N/A,#N/A,FALSE,"단가표지"}</definedName>
    <definedName name="MM" hidden="1">{#N/A,#N/A,FALSE,"단가표지"}</definedName>
    <definedName name="n" localSheetId="4" hidden="1">{#N/A,#N/A,FALSE,"산출근거"}</definedName>
    <definedName name="n" localSheetId="0" hidden="1">{#N/A,#N/A,FALSE,"산출근거"}</definedName>
    <definedName name="n" hidden="1">{#N/A,#N/A,FALSE,"산출근거"}</definedName>
    <definedName name="ncr" localSheetId="4" hidden="1">{#N/A,#N/A,FALSE,"현장 NCR 분석";#N/A,#N/A,FALSE,"현장품질감사";#N/A,#N/A,FALSE,"현장품질감사"}</definedName>
    <definedName name="ncr" localSheetId="0" hidden="1">{#N/A,#N/A,FALSE,"현장 NCR 분석";#N/A,#N/A,FALSE,"현장품질감사";#N/A,#N/A,FALSE,"현장품질감사"}</definedName>
    <definedName name="ncr" hidden="1">{#N/A,#N/A,FALSE,"현장 NCR 분석";#N/A,#N/A,FALSE,"현장품질감사";#N/A,#N/A,FALSE,"현장품질감사"}</definedName>
    <definedName name="NEWNAME" localSheetId="4" hidden="1">{#N/A,#N/A,FALSE,"CCTV"}</definedName>
    <definedName name="NEWNAME" localSheetId="0" hidden="1">{#N/A,#N/A,FALSE,"CCTV"}</definedName>
    <definedName name="NEWNAME" hidden="1">{#N/A,#N/A,FALSE,"CCTV"}</definedName>
    <definedName name="n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S" hidden="1">#REF!</definedName>
    <definedName name="ODD" localSheetId="4" hidden="1">{#N/A,#N/A,FALSE,"명세표"}</definedName>
    <definedName name="ODD" localSheetId="0" hidden="1">{#N/A,#N/A,FALSE,"명세표"}</definedName>
    <definedName name="ODD" hidden="1">{#N/A,#N/A,FALSE,"명세표"}</definedName>
    <definedName name="ODH" localSheetId="4" hidden="1">#REF!</definedName>
    <definedName name="ODH" localSheetId="0" hidden="1">#REF!</definedName>
    <definedName name="ODH" hidden="1">#REF!</definedName>
    <definedName name="OH" localSheetId="4" hidden="1">{#N/A,#N/A,FALSE,"명세표"}</definedName>
    <definedName name="OH" localSheetId="0" hidden="1">{#N/A,#N/A,FALSE,"명세표"}</definedName>
    <definedName name="OH" hidden="1">{#N/A,#N/A,FALSE,"명세표"}</definedName>
    <definedName name="OHH" localSheetId="4" hidden="1">{#N/A,#N/A,FALSE,"명세표"}</definedName>
    <definedName name="OHH" localSheetId="0" hidden="1">{#N/A,#N/A,FALSE,"명세표"}</definedName>
    <definedName name="OHH" hidden="1">{#N/A,#N/A,FALSE,"명세표"}</definedName>
    <definedName name="old예산" localSheetId="4" hidden="1">{#N/A,#N/A,TRUE,"손익보고"}</definedName>
    <definedName name="old예산" localSheetId="0" hidden="1">{#N/A,#N/A,TRUE,"손익보고"}</definedName>
    <definedName name="old예산" hidden="1">{#N/A,#N/A,TRUE,"손익보고"}</definedName>
    <definedName name="OOO" localSheetId="4" hidden="1">#REF!</definedName>
    <definedName name="OOO" localSheetId="0" hidden="1">#REF!</definedName>
    <definedName name="OOO" hidden="1">#REF!</definedName>
    <definedName name="OPP" hidden="1">#REF!</definedName>
    <definedName name="ORDER1" hidden="1">255</definedName>
    <definedName name="ORDER2" hidden="1">255</definedName>
    <definedName name="owoel" hidden="1">#REF!</definedName>
    <definedName name="piiuer" hidden="1">#REF!</definedName>
    <definedName name="POI" localSheetId="4" hidden="1">#REF!</definedName>
    <definedName name="POI" localSheetId="0" hidden="1">#REF!</definedName>
    <definedName name="POI" hidden="1">#REF!</definedName>
    <definedName name="PPK" localSheetId="4" hidden="1">{#N/A,#N/A,FALSE,"96 3월물량표";#N/A,#N/A,FALSE,"96 4월물량표";#N/A,#N/A,FALSE,"96 5월물량표"}</definedName>
    <definedName name="PPK" localSheetId="0" hidden="1">{#N/A,#N/A,FALSE,"96 3월물량표";#N/A,#N/A,FALSE,"96 4월물량표";#N/A,#N/A,FALSE,"96 5월물량표"}</definedName>
    <definedName name="PPK" hidden="1">{#N/A,#N/A,FALSE,"96 3월물량표";#N/A,#N/A,FALSE,"96 4월물량표";#N/A,#N/A,FALSE,"96 5월물량표"}</definedName>
    <definedName name="_xlnm.Print_Area" localSheetId="3">갑지!$A$1:$AC$21</definedName>
    <definedName name="_xlnm.Print_Area" localSheetId="4">공사원가계산서!$A$1:$F$31</definedName>
    <definedName name="_xlnm.Print_Area" localSheetId="5">공종별집계표!$A$1:$M$29</definedName>
    <definedName name="psie" hidden="1">#REF!</definedName>
    <definedName name="QAWER" localSheetId="4" hidden="1">{#N/A,#N/A,FALSE,"단축1";#N/A,#N/A,FALSE,"단축2";#N/A,#N/A,FALSE,"단축3";#N/A,#N/A,FALSE,"장축";#N/A,#N/A,FALSE,"4WD"}</definedName>
    <definedName name="QAWER" localSheetId="0" hidden="1">{#N/A,#N/A,FALSE,"단축1";#N/A,#N/A,FALSE,"단축2";#N/A,#N/A,FALSE,"단축3";#N/A,#N/A,FALSE,"장축";#N/A,#N/A,FALSE,"4WD"}</definedName>
    <definedName name="QAWER" hidden="1">{#N/A,#N/A,FALSE,"단축1";#N/A,#N/A,FALSE,"단축2";#N/A,#N/A,FALSE,"단축3";#N/A,#N/A,FALSE,"장축";#N/A,#N/A,FALSE,"4WD"}</definedName>
    <definedName name="qkjrkjrk" localSheetId="0" hidden="1">{"'Sheet1'!$A$9:$I$36"}</definedName>
    <definedName name="qkjrkjrk" hidden="1">{"'Sheet1'!$A$9:$I$36"}</definedName>
    <definedName name="qkqh1" localSheetId="4" hidden="1">{#N/A,#N/A,FALSE,"명세표"}</definedName>
    <definedName name="qkqh1" localSheetId="0" hidden="1">{#N/A,#N/A,FALSE,"명세표"}</definedName>
    <definedName name="qkqh1" hidden="1">{#N/A,#N/A,FALSE,"명세표"}</definedName>
    <definedName name="qor" localSheetId="4" hidden="1">#REF!</definedName>
    <definedName name="qor" localSheetId="0" hidden="1">#REF!</definedName>
    <definedName name="qor" hidden="1">#REF!</definedName>
    <definedName name="qqq" localSheetId="4" hidden="1">#REF!</definedName>
    <definedName name="qqq" localSheetId="0" hidden="1">#REF!</definedName>
    <definedName name="qqq" hidden="1">#REF!</definedName>
    <definedName name="QQQAAASSS" localSheetId="4" hidden="1">{#N/A,#N/A,TRUE,"Y생산";#N/A,#N/A,TRUE,"Y판매";#N/A,#N/A,TRUE,"Y총물량";#N/A,#N/A,TRUE,"Y능력";#N/A,#N/A,TRUE,"YKD"}</definedName>
    <definedName name="QQQAAASSS" localSheetId="0" hidden="1">{#N/A,#N/A,TRUE,"Y생산";#N/A,#N/A,TRUE,"Y판매";#N/A,#N/A,TRUE,"Y총물량";#N/A,#N/A,TRUE,"Y능력";#N/A,#N/A,TRUE,"YKD"}</definedName>
    <definedName name="QQQAAASSS" hidden="1">{#N/A,#N/A,TRUE,"Y생산";#N/A,#N/A,TRUE,"Y판매";#N/A,#N/A,TRUE,"Y총물량";#N/A,#N/A,TRUE,"Y능력";#N/A,#N/A,TRUE,"YKD"}</definedName>
    <definedName name="QQQQQQQ" localSheetId="4" hidden="1">{#N/A,#N/A,TRUE,"Y생산";#N/A,#N/A,TRUE,"Y판매";#N/A,#N/A,TRUE,"Y총물량";#N/A,#N/A,TRUE,"Y능력";#N/A,#N/A,TRUE,"YKD"}</definedName>
    <definedName name="QQQQQQQ" localSheetId="0" hidden="1">{#N/A,#N/A,TRUE,"Y생산";#N/A,#N/A,TRUE,"Y판매";#N/A,#N/A,TRUE,"Y총물량";#N/A,#N/A,TRUE,"Y능력";#N/A,#N/A,TRUE,"YKD"}</definedName>
    <definedName name="QQQQQQQ" hidden="1">{#N/A,#N/A,TRUE,"Y생산";#N/A,#N/A,TRUE,"Y판매";#N/A,#N/A,TRUE,"Y총물량";#N/A,#N/A,TRUE,"Y능력";#N/A,#N/A,TRUE,"YKD"}</definedName>
    <definedName name="qsdf" localSheetId="4" hidden="1">{"'Firr(선)'!$AS$1:$AY$62","'Firr(사)'!$AS$1:$AY$62","'Firr(회)'!$AS$1:$AY$62","'Firr(선)'!$L$1:$V$62","'Firr(사)'!$L$1:$V$62","'Firr(회)'!$L$1:$V$62"}</definedName>
    <definedName name="qsdf" localSheetId="0" hidden="1">{"'Firr(선)'!$AS$1:$AY$62","'Firr(사)'!$AS$1:$AY$62","'Firr(회)'!$AS$1:$AY$62","'Firr(선)'!$L$1:$V$62","'Firr(사)'!$L$1:$V$62","'Firr(회)'!$L$1:$V$62"}</definedName>
    <definedName name="qsdf" hidden="1">{"'Firr(선)'!$AS$1:$AY$62","'Firr(사)'!$AS$1:$AY$62","'Firr(회)'!$AS$1:$AY$62","'Firr(선)'!$L$1:$V$62","'Firr(사)'!$L$1:$V$62","'Firr(회)'!$L$1:$V$62"}</definedName>
    <definedName name="qw" localSheetId="4" hidden="1">{#N/A,#N/A,FALSE,"단가표지"}</definedName>
    <definedName name="qw" localSheetId="0" hidden="1">{#N/A,#N/A,FALSE,"단가표지"}</definedName>
    <definedName name="qw" hidden="1">{#N/A,#N/A,FALSE,"단가표지"}</definedName>
    <definedName name="QWS" hidden="1">#REF!</definedName>
    <definedName name="R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kstp" hidden="1">{#N/A,#N/A,FALSE,"DAOCM 2차 검토"}</definedName>
    <definedName name="RK" hidden="1">[8]수량산출!#REF!</definedName>
    <definedName name="rkswjq2." localSheetId="4" hidden="1">{#N/A,#N/A,FALSE,"현장 NCR 분석";#N/A,#N/A,FALSE,"현장품질감사";#N/A,#N/A,FALSE,"현장품질감사"}</definedName>
    <definedName name="rkswjq2." localSheetId="0" hidden="1">{#N/A,#N/A,FALSE,"현장 NCR 분석";#N/A,#N/A,FALSE,"현장품질감사";#N/A,#N/A,FALSE,"현장품질감사"}</definedName>
    <definedName name="rkswjq2." hidden="1">{#N/A,#N/A,FALSE,"현장 NCR 분석";#N/A,#N/A,FALSE,"현장품질감사";#N/A,#N/A,FALSE,"현장품질감사"}</definedName>
    <definedName name="RLA" localSheetId="4" hidden="1">{#N/A,#N/A,TRUE,"Y생산";#N/A,#N/A,TRUE,"Y판매";#N/A,#N/A,TRUE,"Y총물량";#N/A,#N/A,TRUE,"Y능력";#N/A,#N/A,TRUE,"YKD"}</definedName>
    <definedName name="RLA" localSheetId="0" hidden="1">{#N/A,#N/A,TRUE,"Y생산";#N/A,#N/A,TRUE,"Y판매";#N/A,#N/A,TRUE,"Y총물량";#N/A,#N/A,TRUE,"Y능력";#N/A,#N/A,TRUE,"YKD"}</definedName>
    <definedName name="RLA" hidden="1">{#N/A,#N/A,TRUE,"Y생산";#N/A,#N/A,TRUE,"Y판매";#N/A,#N/A,TRUE,"Y총물량";#N/A,#N/A,TRUE,"Y능력";#N/A,#N/A,TRUE,"YKD"}</definedName>
    <definedName name="rlch.ncr" localSheetId="4" hidden="1">{#N/A,#N/A,FALSE,"현장 NCR 분석";#N/A,#N/A,FALSE,"현장품질감사";#N/A,#N/A,FALSE,"현장품질감사"}</definedName>
    <definedName name="rlch.ncr" localSheetId="0" hidden="1">{#N/A,#N/A,FALSE,"현장 NCR 분석";#N/A,#N/A,FALSE,"현장품질감사";#N/A,#N/A,FALSE,"현장품질감사"}</definedName>
    <definedName name="rlch.ncr" hidden="1">{#N/A,#N/A,FALSE,"현장 NCR 분석";#N/A,#N/A,FALSE,"현장품질감사";#N/A,#N/A,FALSE,"현장품질감사"}</definedName>
    <definedName name="Royalty" localSheetId="4" hidden="1">{#N/A,#N/A,FALSE,"Sheet1"}</definedName>
    <definedName name="Royalty" localSheetId="0" hidden="1">{#N/A,#N/A,FALSE,"Sheet1"}</definedName>
    <definedName name="Royalty" hidden="1">{#N/A,#N/A,FALSE,"Sheet1"}</definedName>
    <definedName name="rth" hidden="1">#REF!</definedName>
    <definedName name="RUSWJ\" localSheetId="0" hidden="1">{"'Sheet1'!$A$9:$I$36"}</definedName>
    <definedName name="RUSWJ\" hidden="1">{"'Sheet1'!$A$9:$I$36"}</definedName>
    <definedName name="SAG" localSheetId="4" hidden="1">{#N/A,#N/A,TRUE,"Y생산";#N/A,#N/A,TRUE,"Y판매";#N/A,#N/A,TRUE,"Y총물량";#N/A,#N/A,TRUE,"Y능력";#N/A,#N/A,TRUE,"YKD"}</definedName>
    <definedName name="SAG" localSheetId="0" hidden="1">{#N/A,#N/A,TRUE,"Y생산";#N/A,#N/A,TRUE,"Y판매";#N/A,#N/A,TRUE,"Y총물량";#N/A,#N/A,TRUE,"Y능력";#N/A,#N/A,TRUE,"YKD"}</definedName>
    <definedName name="SAG" hidden="1">{#N/A,#N/A,TRUE,"Y생산";#N/A,#N/A,TRUE,"Y판매";#N/A,#N/A,TRUE,"Y총물량";#N/A,#N/A,TRUE,"Y능력";#N/A,#N/A,TRUE,"YKD"}</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S" localSheetId="4" hidden="1">{"'Firr(선)'!$AS$1:$AY$62","'Firr(사)'!$AS$1:$AY$62","'Firr(회)'!$AS$1:$AY$62","'Firr(선)'!$L$1:$V$62","'Firr(사)'!$L$1:$V$62","'Firr(회)'!$L$1:$V$62"}</definedName>
    <definedName name="SDAS" localSheetId="0" hidden="1">{"'Firr(선)'!$AS$1:$AY$62","'Firr(사)'!$AS$1:$AY$62","'Firr(회)'!$AS$1:$AY$62","'Firr(선)'!$L$1:$V$62","'Firr(사)'!$L$1:$V$62","'Firr(회)'!$L$1:$V$62"}</definedName>
    <definedName name="SDAS" hidden="1">{"'Firr(선)'!$AS$1:$AY$62","'Firr(사)'!$AS$1:$AY$62","'Firr(회)'!$AS$1:$AY$62","'Firr(선)'!$L$1:$V$62","'Firr(사)'!$L$1:$V$62","'Firr(회)'!$L$1:$V$62"}</definedName>
    <definedName name="SDCFG\" hidden="1">{#N/A,#N/A,FALSE,"운반시간"}</definedName>
    <definedName name="SDF" hidden="1">{#N/A,#N/A,FALSE,"혼합골재"}</definedName>
    <definedName name="SDFG" localSheetId="4" hidden="1">{#N/A,#N/A,FALSE,"단축1";#N/A,#N/A,FALSE,"단축2";#N/A,#N/A,FALSE,"단축3";#N/A,#N/A,FALSE,"장축";#N/A,#N/A,FALSE,"4WD"}</definedName>
    <definedName name="SDFG" localSheetId="0" hidden="1">{#N/A,#N/A,FALSE,"단축1";#N/A,#N/A,FALSE,"단축2";#N/A,#N/A,FALSE,"단축3";#N/A,#N/A,FALSE,"장축";#N/A,#N/A,FALSE,"4WD"}</definedName>
    <definedName name="SDFG" hidden="1">{#N/A,#N/A,FALSE,"단축1";#N/A,#N/A,FALSE,"단축2";#N/A,#N/A,FALSE,"단축3";#N/A,#N/A,FALSE,"장축";#N/A,#N/A,FALSE,"4WD"}</definedName>
    <definedName name="SDFGSDFG" localSheetId="4" hidden="1">{#N/A,#N/A,TRUE,"Y생산";#N/A,#N/A,TRUE,"Y판매";#N/A,#N/A,TRUE,"Y총물량";#N/A,#N/A,TRUE,"Y능력";#N/A,#N/A,TRUE,"YKD"}</definedName>
    <definedName name="SDFGSDFG" localSheetId="0" hidden="1">{#N/A,#N/A,TRUE,"Y생산";#N/A,#N/A,TRUE,"Y판매";#N/A,#N/A,TRUE,"Y총물량";#N/A,#N/A,TRUE,"Y능력";#N/A,#N/A,TRUE,"YKD"}</definedName>
    <definedName name="SDFGSDFG" hidden="1">{#N/A,#N/A,TRUE,"Y생산";#N/A,#N/A,TRUE,"Y판매";#N/A,#N/A,TRUE,"Y총물량";#N/A,#N/A,TRUE,"Y능력";#N/A,#N/A,TRUE,"YKD"}</definedName>
    <definedName name="sdg" localSheetId="4" hidden="1">#REF!</definedName>
    <definedName name="sdg" localSheetId="0" hidden="1">#REF!</definedName>
    <definedName name="sdg" hidden="1">#REF!</definedName>
    <definedName name="SEP" localSheetId="4" hidden="1">{#N/A,#N/A,FALSE,"단가표지"}</definedName>
    <definedName name="SEP" localSheetId="0" hidden="1">{#N/A,#N/A,FALSE,"단가표지"}</definedName>
    <definedName name="SEP" hidden="1">{#N/A,#N/A,FALSE,"단가표지"}</definedName>
    <definedName name="S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sdfe" hidden="1">#REF!</definedName>
    <definedName name="sheet" localSheetId="4" hidden="1">{#N/A,#N/A,FALSE,"골재소요량";#N/A,#N/A,FALSE,"골재소요량"}</definedName>
    <definedName name="sheet" localSheetId="0" hidden="1">{#N/A,#N/A,FALSE,"골재소요량";#N/A,#N/A,FALSE,"골재소요량"}</definedName>
    <definedName name="sheet" hidden="1">{#N/A,#N/A,FALSE,"골재소요량";#N/A,#N/A,FALSE,"골재소요량"}</definedName>
    <definedName name="skdfsk" hidden="1">#REF!</definedName>
    <definedName name="solver_lin" hidden="1">0</definedName>
    <definedName name="solver_num" hidden="1">0</definedName>
    <definedName name="solver_opt" localSheetId="4" hidden="1">#REF!</definedName>
    <definedName name="solver_opt" localSheetId="0" hidden="1">#REF!</definedName>
    <definedName name="solver_opt" hidden="1">#REF!</definedName>
    <definedName name="solver_typ" hidden="1">3</definedName>
    <definedName name="solver_val" hidden="1">0</definedName>
    <definedName name="SS" localSheetId="0" hidden="1">{"'단계별시설공사비'!$A$3:$K$51"}</definedName>
    <definedName name="SS" hidden="1">{"'단계별시설공사비'!$A$3:$K$51"}</definedName>
    <definedName name="sss" localSheetId="4" hidden="1">#REF!</definedName>
    <definedName name="sss" hidden="1">#REF!</definedName>
    <definedName name="SVS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TEWR" localSheetId="4" hidden="1">{#N/A,#N/A,TRUE,"Y생산";#N/A,#N/A,TRUE,"Y판매";#N/A,#N/A,TRUE,"Y총물량";#N/A,#N/A,TRUE,"Y능력";#N/A,#N/A,TRUE,"YKD"}</definedName>
    <definedName name="TEWR" localSheetId="0" hidden="1">{#N/A,#N/A,TRUE,"Y생산";#N/A,#N/A,TRUE,"Y판매";#N/A,#N/A,TRUE,"Y총물량";#N/A,#N/A,TRUE,"Y능력";#N/A,#N/A,TRUE,"YKD"}</definedName>
    <definedName name="TEWR" hidden="1">{#N/A,#N/A,TRUE,"Y생산";#N/A,#N/A,TRUE,"Y판매";#N/A,#N/A,TRUE,"Y총물량";#N/A,#N/A,TRUE,"Y능력";#N/A,#N/A,TRUE,"YKD"}</definedName>
    <definedName name="tr" localSheetId="4" hidden="1">#REF!</definedName>
    <definedName name="tr" localSheetId="0" hidden="1">#REF!</definedName>
    <definedName name="tr" hidden="1">#REF!</definedName>
    <definedName name="TT" localSheetId="4" hidden="1">{#N/A,#N/A,FALSE,"단축1";#N/A,#N/A,FALSE,"단축2";#N/A,#N/A,FALSE,"단축3";#N/A,#N/A,FALSE,"장축";#N/A,#N/A,FALSE,"4WD"}</definedName>
    <definedName name="TT" localSheetId="0" hidden="1">{#N/A,#N/A,FALSE,"단축1";#N/A,#N/A,FALSE,"단축2";#N/A,#N/A,FALSE,"단축3";#N/A,#N/A,FALSE,"장축";#N/A,#N/A,FALSE,"4WD"}</definedName>
    <definedName name="TT" hidden="1">{#N/A,#N/A,FALSE,"단축1";#N/A,#N/A,FALSE,"단축2";#N/A,#N/A,FALSE,"단축3";#N/A,#N/A,FALSE,"장축";#N/A,#N/A,FALSE,"4WD"}</definedName>
    <definedName name="TTTT" localSheetId="4" hidden="1">#REF!</definedName>
    <definedName name="TTTT" localSheetId="0" hidden="1">#REF!</definedName>
    <definedName name="TTTT" hidden="1">#REF!</definedName>
    <definedName name="TTYRY" hidden="1">{#N/A,#N/A,FALSE,"부대1"}</definedName>
    <definedName name="ty" localSheetId="4" hidden="1">{"'Firr(선)'!$AS$1:$AY$62","'Firr(사)'!$AS$1:$AY$62","'Firr(회)'!$AS$1:$AY$62","'Firr(선)'!$L$1:$V$62","'Firr(사)'!$L$1:$V$62","'Firr(회)'!$L$1:$V$62"}</definedName>
    <definedName name="ty" localSheetId="0" hidden="1">{"'Firr(선)'!$AS$1:$AY$62","'Firr(사)'!$AS$1:$AY$62","'Firr(회)'!$AS$1:$AY$62","'Firr(선)'!$L$1:$V$62","'Firr(사)'!$L$1:$V$62","'Firr(회)'!$L$1:$V$62"}</definedName>
    <definedName name="ty" hidden="1">{"'Firr(선)'!$AS$1:$AY$62","'Firr(사)'!$AS$1:$AY$62","'Firr(회)'!$AS$1:$AY$62","'Firr(선)'!$L$1:$V$62","'Firr(사)'!$L$1:$V$62","'Firr(회)'!$L$1:$V$62"}</definedName>
    <definedName name="tykd" localSheetId="4" hidden="1">{"'제10장(표)'!$A$5:$L$10"}</definedName>
    <definedName name="tykd" localSheetId="0" hidden="1">{"'제10장(표)'!$A$5:$L$10"}</definedName>
    <definedName name="tykd" hidden="1">{"'제10장(표)'!$A$5:$L$10"}</definedName>
    <definedName name="U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4" hidden="1">{#N/A,#N/A,FALSE,"노무비"}</definedName>
    <definedName name="v" localSheetId="0" hidden="1">{#N/A,#N/A,FALSE,"노무비"}</definedName>
    <definedName name="v" hidden="1">{#N/A,#N/A,FALSE,"노무비"}</definedName>
    <definedName name="VSV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ARF" localSheetId="4" hidden="1">{#N/A,#N/A,TRUE,"Y생산";#N/A,#N/A,TRUE,"Y판매";#N/A,#N/A,TRUE,"Y총물량";#N/A,#N/A,TRUE,"Y능력";#N/A,#N/A,TRUE,"YKD"}</definedName>
    <definedName name="WEARF" localSheetId="0" hidden="1">{#N/A,#N/A,TRUE,"Y생산";#N/A,#N/A,TRUE,"Y판매";#N/A,#N/A,TRUE,"Y총물량";#N/A,#N/A,TRUE,"Y능력";#N/A,#N/A,TRUE,"YKD"}</definedName>
    <definedName name="WEARF" hidden="1">{#N/A,#N/A,TRUE,"Y생산";#N/A,#N/A,TRUE,"Y판매";#N/A,#N/A,TRUE,"Y총물량";#N/A,#N/A,TRUE,"Y능력";#N/A,#N/A,TRUE,"YKD"}</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hekd" localSheetId="4" hidden="1">{#N/A,#N/A,FALSE,"포장단가"}</definedName>
    <definedName name="whekd" localSheetId="0" hidden="1">{#N/A,#N/A,FALSE,"포장단가"}</definedName>
    <definedName name="whekd" hidden="1">{#N/A,#N/A,FALSE,"포장단가"}</definedName>
    <definedName name="win.VESSEL"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_1"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_1"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jsr" localSheetId="4" hidden="1">#REF!</definedName>
    <definedName name="wjsr" localSheetId="0" hidden="1">#REF!</definedName>
    <definedName name="wjsr" hidden="1">#REF!</definedName>
    <definedName name="WLQ" localSheetId="4" hidden="1">{#N/A,#N/A,FALSE,"명세표"}</definedName>
    <definedName name="WLQ" localSheetId="0" hidden="1">{#N/A,#N/A,FALSE,"명세표"}</definedName>
    <definedName name="WLQ" hidden="1">{#N/A,#N/A,FALSE,"명세표"}</definedName>
    <definedName name="wm.조골재1" localSheetId="4" hidden="1">{#N/A,#N/A,FALSE,"조골재"}</definedName>
    <definedName name="wm.조골재1" localSheetId="0" hidden="1">{#N/A,#N/A,FALSE,"조골재"}</definedName>
    <definedName name="wm.조골재1" hidden="1">{#N/A,#N/A,FALSE,"조골재"}</definedName>
    <definedName name="WQERT" localSheetId="4" hidden="1">{#N/A,#N/A,TRUE,"Y생산";#N/A,#N/A,TRUE,"Y판매";#N/A,#N/A,TRUE,"Y총물량";#N/A,#N/A,TRUE,"Y능력";#N/A,#N/A,TRUE,"YKD"}</definedName>
    <definedName name="WQERT" localSheetId="0" hidden="1">{#N/A,#N/A,TRUE,"Y생산";#N/A,#N/A,TRUE,"Y판매";#N/A,#N/A,TRUE,"Y총물량";#N/A,#N/A,TRUE,"Y능력";#N/A,#N/A,TRUE,"YKD"}</definedName>
    <definedName name="WQERT" hidden="1">{#N/A,#N/A,TRUE,"Y생산";#N/A,#N/A,TRUE,"Y판매";#N/A,#N/A,TRUE,"Y총물량";#N/A,#N/A,TRUE,"Y능력";#N/A,#N/A,TRUE,"YKD"}</definedName>
    <definedName name="WQW"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localSheetId="4" hidden="1">{#N/A,#N/A,FALSE,"CCTV"}</definedName>
    <definedName name="WRITE" localSheetId="0" hidden="1">{#N/A,#N/A,FALSE,"CCTV"}</definedName>
    <definedName name="WRITE" hidden="1">{#N/A,#N/A,FALSE,"CCTV"}</definedName>
    <definedName name="wrn.2번." localSheetId="4" hidden="1">{#N/A,#N/A,FALSE,"2~8번"}</definedName>
    <definedName name="wrn.2번." localSheetId="0" hidden="1">{#N/A,#N/A,FALSE,"2~8번"}</definedName>
    <definedName name="wrn.2번." hidden="1">{#N/A,#N/A,FALSE,"2~8번"}</definedName>
    <definedName name="wrn.345." localSheetId="4" hidden="1">{#N/A,#N/A,FALSE,"96 3월물량표";#N/A,#N/A,FALSE,"96 4월물량표";#N/A,#N/A,FALSE,"96 5월물량표"}</definedName>
    <definedName name="wrn.345." localSheetId="0" hidden="1">{#N/A,#N/A,FALSE,"96 3월물량표";#N/A,#N/A,FALSE,"96 4월물량표";#N/A,#N/A,FALSE,"96 5월물량표"}</definedName>
    <definedName name="wrn.345." hidden="1">{#N/A,#N/A,FALSE,"96 3월물량표";#N/A,#N/A,FALSE,"96 4월물량표";#N/A,#N/A,FALSE,"96 5월물량표"}</definedName>
    <definedName name="wrn.97년._.사업계획._.및._.예산지침." localSheetId="4" hidden="1">{#N/A,#N/A,TRUE,"1";#N/A,#N/A,TRUE,"2";#N/A,#N/A,TRUE,"3";#N/A,#N/A,TRUE,"4";#N/A,#N/A,TRUE,"5";#N/A,#N/A,TRUE,"6";#N/A,#N/A,TRUE,"7"}</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BM." localSheetId="4" hidden="1">{#N/A,#N/A,FALSE,"CCTV"}</definedName>
    <definedName name="wrn.BM." localSheetId="0" hidden="1">{#N/A,#N/A,FALSE,"CCTV"}</definedName>
    <definedName name="wrn.BM." hidden="1">{#N/A,#N/A,FALSE,"CCTV"}</definedName>
    <definedName name="wrn.DACOM._.광전송장치._.투찰가._.검토." hidden="1">{#N/A,#N/A,FALSE,"DAOCM 2차 검토"}</definedName>
    <definedName name="wrn.EM." localSheetId="4" hidden="1">{#N/A,#N/A,FALSE,"전제";#N/A,#N/A,FALSE,"표지";#N/A,#N/A,FALSE,"6D16";#N/A,#N/A,FALSE,"6D22";#N/A,#N/A,FALSE,"6D22-T";#N/A,#N/A,FALSE,"Q-DEG";#N/A,#N/A,FALSE,"총손";#N/A,#N/A,FALSE,"대당";#N/A,#N/A,FALSE,"가공비"}</definedName>
    <definedName name="wrn.EM." localSheetId="0" hidden="1">{#N/A,#N/A,FALSE,"전제";#N/A,#N/A,FALSE,"표지";#N/A,#N/A,FALSE,"6D16";#N/A,#N/A,FALSE,"6D22";#N/A,#N/A,FALSE,"6D22-T";#N/A,#N/A,FALSE,"Q-DEG";#N/A,#N/A,FALSE,"총손";#N/A,#N/A,FALSE,"대당";#N/A,#N/A,FALSE,"가공비"}</definedName>
    <definedName name="wrn.EM." hidden="1">{#N/A,#N/A,FALSE,"전제";#N/A,#N/A,FALSE,"표지";#N/A,#N/A,FALSE,"6D16";#N/A,#N/A,FALSE,"6D22";#N/A,#N/A,FALSE,"6D22-T";#N/A,#N/A,FALSE,"Q-DEG";#N/A,#N/A,FALSE,"총손";#N/A,#N/A,FALSE,"대당";#N/A,#N/A,FALSE,"가공비"}</definedName>
    <definedName name="wrn.su." localSheetId="4" hidden="1">{#N/A,#N/A,FALSE,"표지";#N/A,#N/A,FALSE,"전제";#N/A,#N/A,FALSE,"손익-자 (2)";#N/A,#N/A,FALSE,"손익-자";#N/A,#N/A,FALSE,"손익-마 (2)";#N/A,#N/A,FALSE,"손익-마";#N/A,#N/A,FALSE,"총손최종"}</definedName>
    <definedName name="wrn.su." localSheetId="0" hidden="1">{#N/A,#N/A,FALSE,"표지";#N/A,#N/A,FALSE,"전제";#N/A,#N/A,FALSE,"손익-자 (2)";#N/A,#N/A,FALSE,"손익-자";#N/A,#N/A,FALSE,"손익-마 (2)";#N/A,#N/A,FALSE,"손익-마";#N/A,#N/A,FALSE,"총손최종"}</definedName>
    <definedName name="wrn.su." hidden="1">{#N/A,#N/A,FALSE,"표지";#N/A,#N/A,FALSE,"전제";#N/A,#N/A,FALSE,"손익-자 (2)";#N/A,#N/A,FALSE,"손익-자";#N/A,#N/A,FALSE,"손익-마 (2)";#N/A,#N/A,FALSE,"손익-마";#N/A,#N/A,FALSE,"총손최종"}</definedName>
    <definedName name="wrn.test1." localSheetId="4" hidden="1">{#N/A,#N/A,FALSE,"명세표"}</definedName>
    <definedName name="wrn.test1." localSheetId="0" hidden="1">{#N/A,#N/A,FALSE,"명세표"}</definedName>
    <definedName name="wrn.test1." hidden="1">{#N/A,#N/A,FALSE,"명세표"}</definedName>
    <definedName name="wrn.VESSEL및N2._.구입사양서."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T수익성._.FULL._.SET." localSheetId="4"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wrn.VT수익성._.FULL._.SET." localSheetId="0"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wrn.VT수익성._.FULL._.SET."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wrn.Y차._.종합." localSheetId="4" hidden="1">{#N/A,#N/A,TRUE,"Y생산";#N/A,#N/A,TRUE,"Y판매";#N/A,#N/A,TRUE,"Y총물량";#N/A,#N/A,TRUE,"Y능력";#N/A,#N/A,TRUE,"YKD"}</definedName>
    <definedName name="wrn.Y차._.종합." localSheetId="0" hidden="1">{#N/A,#N/A,TRUE,"Y생산";#N/A,#N/A,TRUE,"Y판매";#N/A,#N/A,TRUE,"Y총물량";#N/A,#N/A,TRUE,"Y능력";#N/A,#N/A,TRUE,"YKD"}</definedName>
    <definedName name="wrn.Y차._.종합." hidden="1">{#N/A,#N/A,TRUE,"Y생산";#N/A,#N/A,TRUE,"Y판매";#N/A,#N/A,TRUE,"Y총물량";#N/A,#N/A,TRUE,"Y능력";#N/A,#N/A,TRUE,"YKD"}</definedName>
    <definedName name="wrn.각종보고서._.전체인쇄._.기본형." localSheetId="4"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0"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4"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0"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4"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0"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4"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0"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4" hidden="1">{#N/A,#N/A,FALSE,"일위대가목록";#N/A,#N/A,FALSE,"산출근거목록";#N/A,#N/A,FALSE,"노무비";#N/A,#N/A,FALSE,"재료비";#N/A,#N/A,FALSE,"경비";#N/A,#N/A,FALSE,"기타";#N/A,#N/A,FALSE,"중기목록"}</definedName>
    <definedName name="wrn.각종수량집계._.전체인쇄." localSheetId="0"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경비인쇄." localSheetId="4" hidden="1">{#N/A,#N/A,FALSE,"경비"}</definedName>
    <definedName name="wrn.경비인쇄." localSheetId="0" hidden="1">{#N/A,#N/A,FALSE,"경비"}</definedName>
    <definedName name="wrn.경비인쇄." hidden="1">{#N/A,#N/A,FALSE,"경비"}</definedName>
    <definedName name="wrn.골재소요량." localSheetId="4" hidden="1">{#N/A,#N/A,FALSE,"골재소요량";#N/A,#N/A,FALSE,"골재소요량"}</definedName>
    <definedName name="wrn.골재소요량." localSheetId="0" hidden="1">{#N/A,#N/A,FALSE,"골재소요량";#N/A,#N/A,FALSE,"골재소요량"}</definedName>
    <definedName name="wrn.골재소요량." hidden="1">{#N/A,#N/A,FALSE,"골재소요량";#N/A,#N/A,FALSE,"골재소요량"}</definedName>
    <definedName name="wrn.교대구조계산."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4" hidden="1">{#N/A,#N/A,FALSE,"전력간선"}</definedName>
    <definedName name="wrn.교육청." localSheetId="0" hidden="1">{#N/A,#N/A,FALSE,"전력간선"}</definedName>
    <definedName name="wrn.교육청." hidden="1">{#N/A,#N/A,FALSE,"전력간선"}</definedName>
    <definedName name="wrn.구조2." localSheetId="4" hidden="1">{#N/A,#N/A,FALSE,"구조2"}</definedName>
    <definedName name="wrn.구조2." localSheetId="0" hidden="1">{#N/A,#N/A,FALSE,"구조2"}</definedName>
    <definedName name="wrn.구조2." hidden="1">{#N/A,#N/A,FALSE,"구조2"}</definedName>
    <definedName name="wrn.기성." localSheetId="4" hidden="1">{#N/A,#N/A,FALSE,"신청통보";#N/A,#N/A,FALSE,"기성확인서";#N/A,#N/A,FALSE,"기성내역서"}</definedName>
    <definedName name="wrn.기성." localSheetId="0" hidden="1">{#N/A,#N/A,FALSE,"신청통보";#N/A,#N/A,FALSE,"기성확인서";#N/A,#N/A,FALSE,"기성내역서"}</definedName>
    <definedName name="wrn.기성." hidden="1">{#N/A,#N/A,FALSE,"신청통보";#N/A,#N/A,FALSE,"기성확인서";#N/A,#N/A,FALSE,"기성내역서"}</definedName>
    <definedName name="wrn.기타인쇄." localSheetId="4" hidden="1">{#N/A,#N/A,FALSE,"기타"}</definedName>
    <definedName name="wrn.기타인쇄." localSheetId="0" hidden="1">{#N/A,#N/A,FALSE,"기타"}</definedName>
    <definedName name="wrn.기타인쇄." hidden="1">{#N/A,#N/A,FALSE,"기타"}</definedName>
    <definedName name="wrn.노무비인쇄." localSheetId="4" hidden="1">{#N/A,#N/A,FALSE,"노무비"}</definedName>
    <definedName name="wrn.노무비인쇄." localSheetId="0" hidden="1">{#N/A,#N/A,FALSE,"노무비"}</definedName>
    <definedName name="wrn.노무비인쇄." hidden="1">{#N/A,#N/A,FALSE,"노무비"}</definedName>
    <definedName name="wrn.단가산출서."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4" hidden="1">{#N/A,#N/A,FALSE,"단가표지"}</definedName>
    <definedName name="wrn.단가표지." localSheetId="0" hidden="1">{#N/A,#N/A,FALSE,"단가표지"}</definedName>
    <definedName name="wrn.단가표지." hidden="1">{#N/A,#N/A,FALSE,"단가표지"}</definedName>
    <definedName name="wrn.배수1." localSheetId="4" hidden="1">{#N/A,#N/A,FALSE,"배수1"}</definedName>
    <definedName name="wrn.배수1." localSheetId="0" hidden="1">{#N/A,#N/A,FALSE,"배수1"}</definedName>
    <definedName name="wrn.배수1." hidden="1">{#N/A,#N/A,FALSE,"배수1"}</definedName>
    <definedName name="wrn.배수2." localSheetId="4" hidden="1">{#N/A,#N/A,FALSE,"배수2"}</definedName>
    <definedName name="wrn.배수2." localSheetId="0" hidden="1">{#N/A,#N/A,FALSE,"배수2"}</definedName>
    <definedName name="wrn.배수2." hidden="1">{#N/A,#N/A,FALSE,"배수2"}</definedName>
    <definedName name="wrn.부대1." localSheetId="4" hidden="1">{#N/A,#N/A,FALSE,"부대1"}</definedName>
    <definedName name="wrn.부대1." localSheetId="0" hidden="1">{#N/A,#N/A,FALSE,"부대1"}</definedName>
    <definedName name="wrn.부대1." hidden="1">{#N/A,#N/A,FALSE,"부대1"}</definedName>
    <definedName name="wrn.부대2." localSheetId="4" hidden="1">{#N/A,#N/A,FALSE,"부대2"}</definedName>
    <definedName name="wrn.부대2." localSheetId="0" hidden="1">{#N/A,#N/A,FALSE,"부대2"}</definedName>
    <definedName name="wrn.부대2." hidden="1">{#N/A,#N/A,FALSE,"부대2"}</definedName>
    <definedName name="wrn.부산주경기장."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산출근거목록인쇄." localSheetId="4" hidden="1">{#N/A,#N/A,FALSE,"산출근거목록"}</definedName>
    <definedName name="wrn.산출근거목록인쇄." localSheetId="0" hidden="1">{#N/A,#N/A,FALSE,"산출근거목록"}</definedName>
    <definedName name="wrn.산출근거목록인쇄." hidden="1">{#N/A,#N/A,FALSE,"산출근거목록"}</definedName>
    <definedName name="wrn.산출근거인쇄." localSheetId="4" hidden="1">{#N/A,#N/A,FALSE,"산출근거"}</definedName>
    <definedName name="wrn.산출근거인쇄." localSheetId="0" hidden="1">{#N/A,#N/A,FALSE,"산출근거"}</definedName>
    <definedName name="wrn.산출근거인쇄." hidden="1">{#N/A,#N/A,FALSE,"산출근거"}</definedName>
    <definedName name="wrn.산출근거인쇄._.토개공변환." localSheetId="4" hidden="1">{#N/A,#N/A,FALSE,"산출근거변환"}</definedName>
    <definedName name="wrn.산출근거인쇄._.토개공변환." localSheetId="0" hidden="1">{#N/A,#N/A,FALSE,"산출근거변환"}</definedName>
    <definedName name="wrn.산출근거인쇄._.토개공변환." hidden="1">{#N/A,#N/A,FALSE,"산출근거변환"}</definedName>
    <definedName name="wrn.선사." localSheetId="4" hidden="1">{#N/A,#N/A,FALSE,"품의서";#N/A,#N/A,FALSE,"전제";#N/A,#N/A,FALSE,"총손";#N/A,#N/A,FALSE,"손익"}</definedName>
    <definedName name="wrn.선사." localSheetId="0" hidden="1">{#N/A,#N/A,FALSE,"품의서";#N/A,#N/A,FALSE,"전제";#N/A,#N/A,FALSE,"총손";#N/A,#N/A,FALSE,"손익"}</definedName>
    <definedName name="wrn.선사." hidden="1">{#N/A,#N/A,FALSE,"품의서";#N/A,#N/A,FALSE,"전제";#N/A,#N/A,FALSE,"총손";#N/A,#N/A,FALSE,"손익"}</definedName>
    <definedName name="wrn.설계내역서인쇄." localSheetId="4" hidden="1">{#N/A,#N/A,FALSE,"설계내역서"}</definedName>
    <definedName name="wrn.설계내역서인쇄." localSheetId="0" hidden="1">{#N/A,#N/A,FALSE,"설계내역서"}</definedName>
    <definedName name="wrn.설계내역서인쇄." hidden="1">{#N/A,#N/A,FALSE,"설계내역서"}</definedName>
    <definedName name="wrn.속도." localSheetId="4" hidden="1">{#N/A,#N/A,FALSE,"속도"}</definedName>
    <definedName name="wrn.속도." localSheetId="0" hidden="1">{#N/A,#N/A,FALSE,"속도"}</definedName>
    <definedName name="wrn.속도." hidden="1">{#N/A,#N/A,FALSE,"속도"}</definedName>
    <definedName name="wrn.손익._.보고." localSheetId="4" hidden="1">{#N/A,#N/A,TRUE,"손익보고"}</definedName>
    <definedName name="wrn.손익._.보고." localSheetId="0" hidden="1">{#N/A,#N/A,TRUE,"손익보고"}</definedName>
    <definedName name="wrn.손익._.보고." hidden="1">{#N/A,#N/A,TRUE,"손익보고"}</definedName>
    <definedName name="wrn.수." localSheetId="4" hidden="1">{#N/A,"수불부",FALSE,"사급자재수불서";#N/A,"수불부",FALSE,"사급자재수불서"}</definedName>
    <definedName name="wrn.수." localSheetId="0" hidden="1">{#N/A,"수불부",FALSE,"사급자재수불서";#N/A,"수불부",FALSE,"사급자재수불서"}</definedName>
    <definedName name="wrn.수." hidden="1">{#N/A,"수불부",FALSE,"사급자재수불서";#N/A,"수불부",FALSE,"사급자재수불서"}</definedName>
    <definedName name="wrn.시행결의." localSheetId="4" hidden="1">{#N/A,#N/A,FALSE,"결의서";#N/A,#N/A,FALSE,"내역서";#N/A,#N/A,FALSE,"도급예상";#N/A,#N/A,FALSE,"시방서"}</definedName>
    <definedName name="wrn.시행결의." localSheetId="0" hidden="1">{#N/A,#N/A,FALSE,"결의서";#N/A,#N/A,FALSE,"내역서";#N/A,#N/A,FALSE,"도급예상";#N/A,#N/A,FALSE,"시방서"}</definedName>
    <definedName name="wrn.시행결의." hidden="1">{#N/A,#N/A,FALSE,"결의서";#N/A,#N/A,FALSE,"내역서";#N/A,#N/A,FALSE,"도급예상";#N/A,#N/A,FALSE,"시방서"}</definedName>
    <definedName name="wrn.신용찬." localSheetId="4" hidden="1">{#N/A,#N/A,TRUE,"토적및재료집계";#N/A,#N/A,TRUE,"토적및재료집계";#N/A,#N/A,TRUE,"단위량"}</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업체별._.견적공사명." localSheetId="4" hidden="1">{"SJ - 기본 보기",#N/A,FALSE,"공사별 외주견적"}</definedName>
    <definedName name="wrn.업체별._.견적공사명." localSheetId="0" hidden="1">{"SJ - 기본 보기",#N/A,FALSE,"공사별 외주견적"}</definedName>
    <definedName name="wrn.업체별._.견적공사명." hidden="1">{"SJ - 기본 보기",#N/A,FALSE,"공사별 외주견적"}</definedName>
    <definedName name="wrn.연동제." hidden="1">{#N/A,#N/A,TRUE,"총괄"}</definedName>
    <definedName name="wrn.외주기성." localSheetId="4" hidden="1">{#N/A,#N/A,FALSE,"신청통보";#N/A,#N/A,FALSE,"기성확인서";#N/A,#N/A,FALSE,"기성내역서"}</definedName>
    <definedName name="wrn.외주기성." localSheetId="0" hidden="1">{#N/A,#N/A,FALSE,"신청통보";#N/A,#N/A,FALSE,"기성확인서";#N/A,#N/A,FALSE,"기성내역서"}</definedName>
    <definedName name="wrn.외주기성." hidden="1">{#N/A,#N/A,FALSE,"신청통보";#N/A,#N/A,FALSE,"기성확인서";#N/A,#N/A,FALSE,"기성내역서"}</definedName>
    <definedName name="wrn.운반시간." localSheetId="4" hidden="1">{#N/A,#N/A,FALSE,"운반시간"}</definedName>
    <definedName name="wrn.운반시간." localSheetId="0" hidden="1">{#N/A,#N/A,FALSE,"운반시간"}</definedName>
    <definedName name="wrn.운반시간." hidden="1">{#N/A,#N/A,FALSE,"운반시간"}</definedName>
    <definedName name="wrn.원가계산서인쇄." localSheetId="4" hidden="1">{#N/A,#N/A,FALSE,"원가계산서"}</definedName>
    <definedName name="wrn.원가계산서인쇄." localSheetId="0" hidden="1">{#N/A,#N/A,FALSE,"원가계산서"}</definedName>
    <definedName name="wrn.원가계산서인쇄." hidden="1">{#N/A,#N/A,FALSE,"원가계산서"}</definedName>
    <definedName name="wrn.이정표." localSheetId="4" hidden="1">{#N/A,#N/A,FALSE,"이정표"}</definedName>
    <definedName name="wrn.이정표." localSheetId="0" hidden="1">{#N/A,#N/A,FALSE,"이정표"}</definedName>
    <definedName name="wrn.이정표." hidden="1">{#N/A,#N/A,FALSE,"이정표"}</definedName>
    <definedName name="wrn.일위대가." localSheetId="4" hidden="1">{#N/A,#N/A,TRUE,"대가1"}</definedName>
    <definedName name="wrn.일위대가." localSheetId="0" hidden="1">{#N/A,#N/A,TRUE,"대가1"}</definedName>
    <definedName name="wrn.일위대가." hidden="1">{#N/A,#N/A,TRUE,"대가1"}</definedName>
    <definedName name="wrn.일위대가목록인쇄." localSheetId="4" hidden="1">{#N/A,#N/A,FALSE,"일위대가목록"}</definedName>
    <definedName name="wrn.일위대가목록인쇄." localSheetId="0" hidden="1">{#N/A,#N/A,FALSE,"일위대가목록"}</definedName>
    <definedName name="wrn.일위대가목록인쇄." hidden="1">{#N/A,#N/A,FALSE,"일위대가목록"}</definedName>
    <definedName name="wrn.일위대가인쇄." localSheetId="4" hidden="1">{#N/A,#N/A,FALSE,"일위대가"}</definedName>
    <definedName name="wrn.일위대가인쇄." localSheetId="0" hidden="1">{#N/A,#N/A,FALSE,"일위대가"}</definedName>
    <definedName name="wrn.일위대가인쇄." hidden="1">{#N/A,#N/A,FALSE,"일위대가"}</definedName>
    <definedName name="wrn.일위대가인쇄._.수자원변환." localSheetId="4" hidden="1">{#N/A,#N/A,FALSE,"일위대가변환"}</definedName>
    <definedName name="wrn.일위대가인쇄._.수자원변환." localSheetId="0" hidden="1">{#N/A,#N/A,FALSE,"일위대가변환"}</definedName>
    <definedName name="wrn.일위대가인쇄._.수자원변환." hidden="1">{#N/A,#N/A,FALSE,"일위대가변환"}</definedName>
    <definedName name="wrn.재료비인쇄." localSheetId="4" hidden="1">{#N/A,#N/A,FALSE,"재료비"}</definedName>
    <definedName name="wrn.재료비인쇄." localSheetId="0" hidden="1">{#N/A,#N/A,FALSE,"재료비"}</definedName>
    <definedName name="wrn.재료비인쇄." hidden="1">{#N/A,#N/A,FALSE,"재료비"}</definedName>
    <definedName name="wrn.전부인쇄." localSheetId="4" hidden="1">{#N/A,#N/A,FALSE,"단축1";#N/A,#N/A,FALSE,"단축2";#N/A,#N/A,FALSE,"단축3";#N/A,#N/A,FALSE,"장축";#N/A,#N/A,FALSE,"4WD"}</definedName>
    <definedName name="wrn.전부인쇄." localSheetId="0" hidden="1">{#N/A,#N/A,FALSE,"단축1";#N/A,#N/A,FALSE,"단축2";#N/A,#N/A,FALSE,"단축3";#N/A,#N/A,FALSE,"장축";#N/A,#N/A,FALSE,"4WD"}</definedName>
    <definedName name="wrn.전부인쇄." hidden="1">{#N/A,#N/A,FALSE,"단축1";#N/A,#N/A,FALSE,"단축2";#N/A,#N/A,FALSE,"단축3";#N/A,#N/A,FALSE,"장축";#N/A,#N/A,FALSE,"4WD"}</definedName>
    <definedName name="wrn.전열선출서." hidden="1">{#N/A,#N/A,FALSE,"전열산출서"}</definedName>
    <definedName name="wrn.조골재." localSheetId="4" hidden="1">{#N/A,#N/A,FALSE,"조골재"}</definedName>
    <definedName name="wrn.조골재." localSheetId="0" hidden="1">{#N/A,#N/A,FALSE,"조골재"}</definedName>
    <definedName name="wrn.조골재." hidden="1">{#N/A,#N/A,FALSE,"조골재"}</definedName>
    <definedName name="wrn.중기목록인쇄." localSheetId="4" hidden="1">{#N/A,#N/A,FALSE,"중기목록"}</definedName>
    <definedName name="wrn.중기목록인쇄." localSheetId="0" hidden="1">{#N/A,#N/A,FALSE,"중기목록"}</definedName>
    <definedName name="wrn.중기목록인쇄." hidden="1">{#N/A,#N/A,FALSE,"중기목록"}</definedName>
    <definedName name="wrn.중기산출기초인쇄." localSheetId="4" hidden="1">{#N/A,#N/A,FALSE,"중기산출기초"}</definedName>
    <definedName name="wrn.중기산출기초인쇄." localSheetId="0" hidden="1">{#N/A,#N/A,FALSE,"중기산출기초"}</definedName>
    <definedName name="wrn.중기산출기초인쇄." hidden="1">{#N/A,#N/A,FALSE,"중기산출기초"}</definedName>
    <definedName name="wrn.중기인쇄." localSheetId="4" hidden="1">{#N/A,#N/A,FALSE,"중기"}</definedName>
    <definedName name="wrn.중기인쇄." localSheetId="0" hidden="1">{#N/A,#N/A,FALSE,"중기"}</definedName>
    <definedName name="wrn.중기인쇄." hidden="1">{#N/A,#N/A,FALSE,"중기"}</definedName>
    <definedName name="wrn.중기인쇄._.일반형변환." localSheetId="4" hidden="1">{#N/A,#N/A,FALSE,"중기변환"}</definedName>
    <definedName name="wrn.중기인쇄._.일반형변환." localSheetId="0" hidden="1">{#N/A,#N/A,FALSE,"중기변환"}</definedName>
    <definedName name="wrn.중기인쇄._.일반형변환." hidden="1">{#N/A,#N/A,FALSE,"중기변환"}</definedName>
    <definedName name="wrn.직좌." localSheetId="4" hidden="1">{#N/A,#N/A,FALSE,"품의서";#N/A,#N/A,FALSE,"전제";#N/A,#N/A,FALSE,"총손";#N/A,#N/A,FALSE,"손익";#N/A,#N/A,FALSE,"대당";#N/A,#N/A,FALSE,"가공비";#N/A,#N/A,FALSE,"재료비";#N/A,#N/A,FALSE,"판비";#N/A,#N/A,FALSE,"가격"}</definedName>
    <definedName name="wrn.직좌." localSheetId="0" hidden="1">{#N/A,#N/A,FALSE,"품의서";#N/A,#N/A,FALSE,"전제";#N/A,#N/A,FALSE,"총손";#N/A,#N/A,FALSE,"손익";#N/A,#N/A,FALSE,"대당";#N/A,#N/A,FALSE,"가공비";#N/A,#N/A,FALSE,"재료비";#N/A,#N/A,FALSE,"판비";#N/A,#N/A,FALSE,"가격"}</definedName>
    <definedName name="wrn.직좌." hidden="1">{#N/A,#N/A,FALSE,"품의서";#N/A,#N/A,FALSE,"전제";#N/A,#N/A,FALSE,"총손";#N/A,#N/A,FALSE,"손익";#N/A,#N/A,FALSE,"대당";#N/A,#N/A,FALSE,"가공비";#N/A,#N/A,FALSE,"재료비";#N/A,#N/A,FALSE,"판비";#N/A,#N/A,FALSE,"가격"}</definedName>
    <definedName name="wrn.직중." localSheetId="4" hidden="1">{#N/A,#N/A,FALSE,"표지";#N/A,#N/A,FALSE,"전제";#N/A,#N/A,FALSE,"대당";#N/A,#N/A,FALSE,"가공비";#N/A,#N/A,FALSE,"재료비";#N/A,#N/A,FALSE,"손익"}</definedName>
    <definedName name="wrn.직중." localSheetId="0" hidden="1">{#N/A,#N/A,FALSE,"표지";#N/A,#N/A,FALSE,"전제";#N/A,#N/A,FALSE,"대당";#N/A,#N/A,FALSE,"가공비";#N/A,#N/A,FALSE,"재료비";#N/A,#N/A,FALSE,"손익"}</definedName>
    <definedName name="wrn.직중." hidden="1">{#N/A,#N/A,FALSE,"표지";#N/A,#N/A,FALSE,"전제";#N/A,#N/A,FALSE,"대당";#N/A,#N/A,FALSE,"가공비";#N/A,#N/A,FALSE,"재료비";#N/A,#N/A,FALSE,"손익"}</definedName>
    <definedName name="wrn.철골집계표._.5칸." localSheetId="4" hidden="1">{#N/A,#N/A,FALSE,"Sheet1"}</definedName>
    <definedName name="wrn.철골집계표._.5칸." localSheetId="0" hidden="1">{#N/A,#N/A,FALSE,"Sheet1"}</definedName>
    <definedName name="wrn.철골집계표._.5칸." hidden="1">{#N/A,#N/A,FALSE,"Sheet1"}</definedName>
    <definedName name="wrn.토공1." localSheetId="4" hidden="1">{#N/A,#N/A,FALSE,"구조1"}</definedName>
    <definedName name="wrn.토공1." localSheetId="0" hidden="1">{#N/A,#N/A,FALSE,"구조1"}</definedName>
    <definedName name="wrn.토공1." hidden="1">{#N/A,#N/A,FALSE,"구조1"}</definedName>
    <definedName name="wrn.토공2." localSheetId="4" hidden="1">{#N/A,#N/A,FALSE,"토공2"}</definedName>
    <definedName name="wrn.토공2." localSheetId="0" hidden="1">{#N/A,#N/A,FALSE,"토공2"}</definedName>
    <definedName name="wrn.토공2." hidden="1">{#N/A,#N/A,FALSE,"토공2"}</definedName>
    <definedName name="wrn.통신지." hidden="1">{#N/A,#N/A,FALSE,"기안지";#N/A,#N/A,FALSE,"통신지"}</definedName>
    <definedName name="wrn.포장1." localSheetId="4" hidden="1">{#N/A,#N/A,FALSE,"포장1";#N/A,#N/A,FALSE,"포장1"}</definedName>
    <definedName name="wrn.포장1." localSheetId="0" hidden="1">{#N/A,#N/A,FALSE,"포장1";#N/A,#N/A,FALSE,"포장1"}</definedName>
    <definedName name="wrn.포장1." hidden="1">{#N/A,#N/A,FALSE,"포장1";#N/A,#N/A,FALSE,"포장1"}</definedName>
    <definedName name="wrn.포장2." localSheetId="4" hidden="1">{#N/A,#N/A,FALSE,"포장2"}</definedName>
    <definedName name="wrn.포장2." localSheetId="0" hidden="1">{#N/A,#N/A,FALSE,"포장2"}</definedName>
    <definedName name="wrn.포장2." hidden="1">{#N/A,#N/A,FALSE,"포장2"}</definedName>
    <definedName name="wrn.포장단가." localSheetId="4" hidden="1">{#N/A,#N/A,FALSE,"포장단가"}</definedName>
    <definedName name="wrn.포장단가." localSheetId="0" hidden="1">{#N/A,#N/A,FALSE,"포장단가"}</definedName>
    <definedName name="wrn.포장단가." hidden="1">{#N/A,#N/A,FALSE,"포장단가"}</definedName>
    <definedName name="wrn.표지." localSheetId="4" hidden="1">{#N/A,#N/A,FALSE,"표지"}</definedName>
    <definedName name="wrn.표지." localSheetId="0" hidden="1">{#N/A,#N/A,FALSE,"표지"}</definedName>
    <definedName name="wrn.표지." hidden="1">{#N/A,#N/A,FALSE,"표지"}</definedName>
    <definedName name="wrn.표지목차." localSheetId="4" hidden="1">{#N/A,#N/A,FALSE,"표지목차"}</definedName>
    <definedName name="wrn.표지목차." localSheetId="0" hidden="1">{#N/A,#N/A,FALSE,"표지목차"}</definedName>
    <definedName name="wrn.표지목차." hidden="1">{#N/A,#N/A,FALSE,"표지목차"}</definedName>
    <definedName name="wrn.현장._.NCR._.분석." localSheetId="4" hidden="1">{#N/A,#N/A,FALSE,"현장 NCR 분석";#N/A,#N/A,FALSE,"현장품질감사";#N/A,#N/A,FALSE,"현장품질감사"}</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4" hidden="1">{#N/A,#N/A,FALSE,"혼합골재"}</definedName>
    <definedName name="wrn.혼합골재." localSheetId="0" hidden="1">{#N/A,#N/A,FALSE,"혼합골재"}</definedName>
    <definedName name="wrn.혼합골재." hidden="1">{#N/A,#N/A,FALSE,"혼합골재"}</definedName>
    <definedName name="ww" hidden="1">[5]내역서!#REF!</definedName>
    <definedName name="x" hidden="1">{#N/A,#N/A,FALSE,"운반시간"}</definedName>
    <definedName name="xhrhd" localSheetId="4" hidden="1">{#N/A,#N/A,FALSE,"토공2"}</definedName>
    <definedName name="xhrhd" localSheetId="0" hidden="1">{#N/A,#N/A,FALSE,"토공2"}</definedName>
    <definedName name="xhrhd" hidden="1">{#N/A,#N/A,FALSE,"토공2"}</definedName>
    <definedName name="xmrrlwhrjs" localSheetId="4" hidden="1">{#N/A,#N/A,FALSE,"현장 NCR 분석";#N/A,#N/A,FALSE,"현장품질감사";#N/A,#N/A,FALSE,"현장품질감사"}</definedName>
    <definedName name="xmrrlwhrjs" localSheetId="0" hidden="1">{#N/A,#N/A,FALSE,"현장 NCR 분석";#N/A,#N/A,FALSE,"현장품질감사";#N/A,#N/A,FALSE,"현장품질감사"}</definedName>
    <definedName name="xmrrlwhrjs" hidden="1">{#N/A,#N/A,FALSE,"현장 NCR 분석";#N/A,#N/A,FALSE,"현장품질감사";#N/A,#N/A,FALSE,"현장품질감사"}</definedName>
    <definedName name="xx" hidden="1">{#N/A,#N/A,FALSE,"포장1";#N/A,#N/A,FALSE,"포장1"}</definedName>
    <definedName name="xxca" localSheetId="4" hidden="1">{"'Firr(선)'!$AS$1:$AY$62","'Firr(사)'!$AS$1:$AY$62","'Firr(회)'!$AS$1:$AY$62","'Firr(선)'!$L$1:$V$62","'Firr(사)'!$L$1:$V$62","'Firr(회)'!$L$1:$V$62"}</definedName>
    <definedName name="xxca" localSheetId="0" hidden="1">{"'Firr(선)'!$AS$1:$AY$62","'Firr(사)'!$AS$1:$AY$62","'Firr(회)'!$AS$1:$AY$62","'Firr(선)'!$L$1:$V$62","'Firr(사)'!$L$1:$V$62","'Firr(회)'!$L$1:$V$62"}</definedName>
    <definedName name="xxca" hidden="1">{"'Firr(선)'!$AS$1:$AY$62","'Firr(사)'!$AS$1:$AY$62","'Firr(회)'!$AS$1:$AY$62","'Firr(선)'!$L$1:$V$62","'Firr(사)'!$L$1:$V$62","'Firr(회)'!$L$1:$V$62"}</definedName>
    <definedName name="YBG견적서통" localSheetId="4" hidden="1">{#N/A,#N/A,TRUE,"손익보고"}</definedName>
    <definedName name="YBG견적서통" localSheetId="0" hidden="1">{#N/A,#N/A,TRUE,"손익보고"}</definedName>
    <definedName name="YBG견적서통" hidden="1">{#N/A,#N/A,TRUE,"손익보고"}</definedName>
    <definedName name="yyy" localSheetId="4" hidden="1">[14]수량산출!$A$1:$A$8561</definedName>
    <definedName name="yyy" hidden="1">[15]수량산출!$A$1:$A$8561</definedName>
    <definedName name="yyyy"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_7C9E3C89_86A0_11D2_9795_00A0C94ACFC5_.wvu.PrintArea" localSheetId="4" hidden="1">#REF!</definedName>
    <definedName name="Z_7C9E3C89_86A0_11D2_9795_00A0C94ACFC5_.wvu.PrintArea" localSheetId="0" hidden="1">#REF!</definedName>
    <definedName name="Z_7C9E3C89_86A0_11D2_9795_00A0C94ACFC5_.wvu.PrintArea" hidden="1">#REF!</definedName>
    <definedName name="za" localSheetId="4" hidden="1">#REF!</definedName>
    <definedName name="za" localSheetId="0" hidden="1">#REF!</definedName>
    <definedName name="za" hidden="1">#REF!</definedName>
    <definedName name="zx" localSheetId="4" hidden="1">[16]노임단가!#REF!</definedName>
    <definedName name="zx" hidden="1">[16]노임단가!#REF!</definedName>
    <definedName name="ZZZ" localSheetId="4" hidden="1">{#N/A,#N/A,FALSE,"배수2"}</definedName>
    <definedName name="ZZZ" localSheetId="0" hidden="1">{#N/A,#N/A,FALSE,"배수2"}</definedName>
    <definedName name="ZZZ" hidden="1">{#N/A,#N/A,FALSE,"배수2"}</definedName>
    <definedName name="ㄱ" hidden="1">{#N/A,#N/A,TRUE,"토적및재료집계";#N/A,#N/A,TRUE,"토적및재료집계";#N/A,#N/A,TRUE,"단위량"}</definedName>
    <definedName name="ㄱㄱ" localSheetId="4" hidden="1">{#N/A,#N/A,FALSE,"명세표"}</definedName>
    <definedName name="ㄱㄱ" localSheetId="0" hidden="1">{#N/A,#N/A,FALSE,"명세표"}</definedName>
    <definedName name="ㄱㄱ" hidden="1">{#N/A,#N/A,FALSE,"명세표"}</definedName>
    <definedName name="ㄱㄷㄷㄱ" localSheetId="4" hidden="1">{#N/A,#N/A,FALSE,"구조2"}</definedName>
    <definedName name="ㄱㄷㄷㄱ" localSheetId="0" hidden="1">{#N/A,#N/A,FALSE,"구조2"}</definedName>
    <definedName name="ㄱㄷㄷㄱ" hidden="1">{#N/A,#N/A,FALSE,"구조2"}</definedName>
    <definedName name="ㄱㅁㄴ" localSheetId="4" hidden="1">{#N/A,#N/A,FALSE,"토공2"}</definedName>
    <definedName name="ㄱㅁㄴ" localSheetId="0" hidden="1">{#N/A,#N/A,FALSE,"토공2"}</definedName>
    <definedName name="ㄱㅁㄴ" hidden="1">{#N/A,#N/A,FALSE,"토공2"}</definedName>
    <definedName name="ㄱㅇ" localSheetId="4" hidden="1">{#N/A,#N/A,FALSE,"단축1";#N/A,#N/A,FALSE,"단축2";#N/A,#N/A,FALSE,"단축3";#N/A,#N/A,FALSE,"장축";#N/A,#N/A,FALSE,"4WD"}</definedName>
    <definedName name="ㄱㅇ" localSheetId="0" hidden="1">{#N/A,#N/A,FALSE,"단축1";#N/A,#N/A,FALSE,"단축2";#N/A,#N/A,FALSE,"단축3";#N/A,#N/A,FALSE,"장축";#N/A,#N/A,FALSE,"4WD"}</definedName>
    <definedName name="ㄱㅇ" hidden="1">{#N/A,#N/A,FALSE,"단축1";#N/A,#N/A,FALSE,"단축2";#N/A,#N/A,FALSE,"단축3";#N/A,#N/A,FALSE,"장축";#N/A,#N/A,FALSE,"4WD"}</definedName>
    <definedName name="ㄱㅈㅎ" localSheetId="4" hidden="1">#REF!</definedName>
    <definedName name="ㄱㅈㅎ" localSheetId="0" hidden="1">#REF!</definedName>
    <definedName name="ㄱㅈㅎ" hidden="1">#REF!</definedName>
    <definedName name="가" hidden="1">{#N/A,#N/A,FALSE,"골재소요량";#N/A,#N/A,FALSE,"골재소요량"}</definedName>
    <definedName name="가S_O" hidden="1">{#N/A,#N/A,FALSE,"DAOCM 2차 검토"}</definedName>
    <definedName name="가나" localSheetId="0" hidden="1">{"'Sheet1'!$A$9:$I$36"}</definedName>
    <definedName name="가나" hidden="1">{"'Sheet1'!$A$9:$I$36"}</definedName>
    <definedName name="가나1" localSheetId="0" hidden="1">{"'Sheet1'!$A$9:$I$36"}</definedName>
    <definedName name="가나1" hidden="1">{"'Sheet1'!$A$9:$I$36"}</definedName>
    <definedName name="가나11" localSheetId="0" hidden="1">{"'Sheet1'!$A$9:$I$36"}</definedName>
    <definedName name="가나11" hidden="1">{"'Sheet1'!$A$9:$I$36"}</definedName>
    <definedName name="가나111" localSheetId="0" hidden="1">{"'Sheet1'!$A$9:$I$36"}</definedName>
    <definedName name="가나111" hidden="1">{"'Sheet1'!$A$9:$I$36"}</definedName>
    <definedName name="가나다" localSheetId="0" hidden="1">{"'Sheet1'!$A$9:$I$36"}</definedName>
    <definedName name="가나다" hidden="1">{"'Sheet1'!$A$9:$I$36"}</definedName>
    <definedName name="가나다라" localSheetId="4" hidden="1">{"'제10장(표)'!$A$5:$L$10"}</definedName>
    <definedName name="가나다라" localSheetId="0" hidden="1">{"'제10장(표)'!$A$5:$L$10"}</definedName>
    <definedName name="가나다라" hidden="1">{"'제10장(표)'!$A$5:$L$10"}</definedName>
    <definedName name="가나다라마" localSheetId="0" hidden="1">{"'Sheet1'!$A$9:$I$36"}</definedName>
    <definedName name="가나다라마" hidden="1">{"'Sheet1'!$A$9:$I$36"}</definedName>
    <definedName name="가나다라마바사" localSheetId="4" hidden="1">{#N/A,#N/A,FALSE,"명세표"}</definedName>
    <definedName name="가나다라마바사" localSheetId="0" hidden="1">{#N/A,#N/A,FALSE,"명세표"}</definedName>
    <definedName name="가나다라마바사" hidden="1">{#N/A,#N/A,FALSE,"명세표"}</definedName>
    <definedName name="가로" localSheetId="4" hidden="1">{#N/A,#N/A,FALSE,"전력간선"}</definedName>
    <definedName name="가로" localSheetId="0" hidden="1">{#N/A,#N/A,FALSE,"전력간선"}</definedName>
    <definedName name="가로" hidden="1">{#N/A,#N/A,FALSE,"전력간선"}</definedName>
    <definedName name="가아" localSheetId="4" hidden="1">[17]수량산출!#REF!</definedName>
    <definedName name="가아" hidden="1">[18]수량산출!#REF!</definedName>
    <definedName name="가아나" localSheetId="4" hidden="1">{#N/A,#N/A,TRUE,"Y생산";#N/A,#N/A,TRUE,"Y판매";#N/A,#N/A,TRUE,"Y총물량";#N/A,#N/A,TRUE,"Y능력";#N/A,#N/A,TRUE,"YKD"}</definedName>
    <definedName name="가아나" localSheetId="0" hidden="1">{#N/A,#N/A,TRUE,"Y생산";#N/A,#N/A,TRUE,"Y판매";#N/A,#N/A,TRUE,"Y총물량";#N/A,#N/A,TRUE,"Y능력";#N/A,#N/A,TRUE,"YKD"}</definedName>
    <definedName name="가아나" hidden="1">{#N/A,#N/A,TRUE,"Y생산";#N/A,#N/A,TRUE,"Y판매";#N/A,#N/A,TRUE,"Y총물량";#N/A,#N/A,TRUE,"Y능력";#N/A,#N/A,TRUE,"YKD"}</definedName>
    <definedName name="간" localSheetId="4" hidden="1">{#N/A,#N/A,FALSE,"명세표"}</definedName>
    <definedName name="간" localSheetId="0" hidden="1">{#N/A,#N/A,FALSE,"명세표"}</definedName>
    <definedName name="간" hidden="1">{#N/A,#N/A,FALSE,"명세표"}</definedName>
    <definedName name="간접비" localSheetId="4" hidden="1">{#N/A,#N/A,FALSE,"현장 NCR 분석";#N/A,#N/A,FALSE,"현장품질감사";#N/A,#N/A,FALSE,"현장품질감사"}</definedName>
    <definedName name="간접비" localSheetId="0" hidden="1">{#N/A,#N/A,FALSE,"현장 NCR 분석";#N/A,#N/A,FALSE,"현장품질감사";#N/A,#N/A,FALSE,"현장품질감사"}</definedName>
    <definedName name="간접비" hidden="1">{#N/A,#N/A,FALSE,"현장 NCR 분석";#N/A,#N/A,FALSE,"현장품질감사";#N/A,#N/A,FALSE,"현장품질감사"}</definedName>
    <definedName name="간접비.ncr" localSheetId="4" hidden="1">{#N/A,#N/A,FALSE,"현장 NCR 분석";#N/A,#N/A,FALSE,"현장품질감사";#N/A,#N/A,FALSE,"현장품질감사"}</definedName>
    <definedName name="간접비.ncr" localSheetId="0" hidden="1">{#N/A,#N/A,FALSE,"현장 NCR 분석";#N/A,#N/A,FALSE,"현장품질감사";#N/A,#N/A,FALSE,"현장품질감사"}</definedName>
    <definedName name="간접비.ncr" hidden="1">{#N/A,#N/A,FALSE,"현장 NCR 분석";#N/A,#N/A,FALSE,"현장품질감사";#N/A,#N/A,FALSE,"현장품질감사"}</definedName>
    <definedName name="갈매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강아지" localSheetId="4" hidden="1">#REF!</definedName>
    <definedName name="강아지" localSheetId="0" hidden="1">#REF!</definedName>
    <definedName name="강아지" hidden="1">#REF!</definedName>
    <definedName name="개선내용" localSheetId="4" hidden="1">{#N/A,#N/A,TRUE,"Y생산";#N/A,#N/A,TRUE,"Y판매";#N/A,#N/A,TRUE,"Y총물량";#N/A,#N/A,TRUE,"Y능력";#N/A,#N/A,TRUE,"YKD"}</definedName>
    <definedName name="개선내용" localSheetId="0" hidden="1">{#N/A,#N/A,TRUE,"Y생산";#N/A,#N/A,TRUE,"Y판매";#N/A,#N/A,TRUE,"Y총물량";#N/A,#N/A,TRUE,"Y능력";#N/A,#N/A,TRUE,"YKD"}</definedName>
    <definedName name="개선내용" hidden="1">{#N/A,#N/A,TRUE,"Y생산";#N/A,#N/A,TRUE,"Y판매";#N/A,#N/A,TRUE,"Y총물량";#N/A,#N/A,TRUE,"Y능력";#N/A,#N/A,TRUE,"YKD"}</definedName>
    <definedName name="개선실적" localSheetId="4" hidden="1">{#N/A,#N/A,TRUE,"Y생산";#N/A,#N/A,TRUE,"Y판매";#N/A,#N/A,TRUE,"Y총물량";#N/A,#N/A,TRUE,"Y능력";#N/A,#N/A,TRUE,"YKD"}</definedName>
    <definedName name="개선실적" localSheetId="0" hidden="1">{#N/A,#N/A,TRUE,"Y생산";#N/A,#N/A,TRUE,"Y판매";#N/A,#N/A,TRUE,"Y총물량";#N/A,#N/A,TRUE,"Y능력";#N/A,#N/A,TRUE,"YKD"}</definedName>
    <definedName name="개선실적" hidden="1">{#N/A,#N/A,TRUE,"Y생산";#N/A,#N/A,TRUE,"Y판매";#N/A,#N/A,TRUE,"Y총물량";#N/A,#N/A,TRUE,"Y능력";#N/A,#N/A,TRUE,"YKD"}</definedName>
    <definedName name="개소별명세표" localSheetId="4" hidden="1">{#N/A,#N/A,FALSE,"명세표"}</definedName>
    <definedName name="개소별명세표" localSheetId="0" hidden="1">{#N/A,#N/A,FALSE,"명세표"}</definedName>
    <definedName name="개소별명세표" hidden="1">{#N/A,#N/A,FALSE,"명세표"}</definedName>
    <definedName name="거ㅏ" hidden="1">[19]수량산출!$A$3:$H$8539</definedName>
    <definedName name="건축" localSheetId="4" hidden="1">{#N/A,#N/A,TRUE,"토적및재료집계";#N/A,#N/A,TRUE,"토적및재료집계";#N/A,#N/A,TRUE,"단위량"}</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원가" hidden="1">[20]전기!$B$4:$B$163</definedName>
    <definedName name="검토서D" hidden="1">{#N/A,#N/A,FALSE,"현장 NCR 분석";#N/A,#N/A,FALSE,"현장품질감사";#N/A,#N/A,FALSE,"현장품질감사"}</definedName>
    <definedName name="견적ㄹㄹㄹ" localSheetId="0" hidden="1">{"'Sheet1'!$A$9:$I$36"}</definedName>
    <definedName name="견적ㄹㄹㄹ" hidden="1">{"'Sheet1'!$A$9:$I$36"}</definedName>
    <definedName name="견적서" localSheetId="4" hidden="1">{#N/A,#N/A,TRUE,"손익보고"}</definedName>
    <definedName name="견적서" localSheetId="0" hidden="1">{#N/A,#N/A,TRUE,"손익보고"}</definedName>
    <definedName name="견적서" hidden="1">{#N/A,#N/A,TRUE,"손익보고"}</definedName>
    <definedName name="견적의뢰" localSheetId="4" hidden="1">{#N/A,#N/A,FALSE,"신청통보";#N/A,#N/A,FALSE,"기성확인서";#N/A,#N/A,FALSE,"기성내역서"}</definedName>
    <definedName name="견적의뢰" localSheetId="0" hidden="1">{#N/A,#N/A,FALSE,"신청통보";#N/A,#N/A,FALSE,"기성확인서";#N/A,#N/A,FALSE,"기성내역서"}</definedName>
    <definedName name="견적의뢰" hidden="1">{#N/A,#N/A,FALSE,"신청통보";#N/A,#N/A,FALSE,"기성확인서";#N/A,#N/A,FALSE,"기성내역서"}</definedName>
    <definedName name="견적조건" localSheetId="4" hidden="1">{#N/A,#N/A,FALSE,"CCTV"}</definedName>
    <definedName name="견적조건" localSheetId="0" hidden="1">{#N/A,#N/A,FALSE,"CCTV"}</definedName>
    <definedName name="견적조건" hidden="1">{#N/A,#N/A,FALSE,"CCTV"}</definedName>
    <definedName name="견적조건8" localSheetId="4" hidden="1">{#N/A,#N/A,FALSE,"CCTV"}</definedName>
    <definedName name="견적조건8" localSheetId="0" hidden="1">{#N/A,#N/A,FALSE,"CCTV"}</definedName>
    <definedName name="견적조건8" hidden="1">{#N/A,#N/A,FALSE,"CCTV"}</definedName>
    <definedName name="경계블럭연장" localSheetId="4" hidden="1">[21]조명시설!#REF!</definedName>
    <definedName name="경계블럭연장" hidden="1">[22]조명시설!#REF!</definedName>
    <definedName name="경상비8월" localSheetId="4" hidden="1">{#N/A,#N/A,FALSE,"단축1";#N/A,#N/A,FALSE,"단축2";#N/A,#N/A,FALSE,"단축3";#N/A,#N/A,FALSE,"장축";#N/A,#N/A,FALSE,"4WD"}</definedName>
    <definedName name="경상비8월" localSheetId="0" hidden="1">{#N/A,#N/A,FALSE,"단축1";#N/A,#N/A,FALSE,"단축2";#N/A,#N/A,FALSE,"단축3";#N/A,#N/A,FALSE,"장축";#N/A,#N/A,FALSE,"4WD"}</definedName>
    <definedName name="경상비8월" hidden="1">{#N/A,#N/A,FALSE,"단축1";#N/A,#N/A,FALSE,"단축2";#N/A,#N/A,FALSE,"단축3";#N/A,#N/A,FALSE,"장축";#N/A,#N/A,FALSE,"4WD"}</definedName>
    <definedName name="고" hidden="1">{#N/A,#N/A,FALSE,"조골재"}</definedName>
    <definedName name="고문" hidden="1">{#N/A,#N/A,FALSE,"현장 NCR 분석";#N/A,#N/A,FALSE,"현장품질감사";#N/A,#N/A,FALSE,"현장품질감사"}</definedName>
    <definedName name="곡동" localSheetId="4" hidden="1">{"'Firr(선)'!$AS$1:$AY$62","'Firr(사)'!$AS$1:$AY$62","'Firr(회)'!$AS$1:$AY$62","'Firr(선)'!$L$1:$V$62","'Firr(사)'!$L$1:$V$62","'Firr(회)'!$L$1:$V$62"}</definedName>
    <definedName name="곡동" localSheetId="0" hidden="1">{"'Firr(선)'!$AS$1:$AY$62","'Firr(사)'!$AS$1:$AY$62","'Firr(회)'!$AS$1:$AY$62","'Firr(선)'!$L$1:$V$62","'Firr(사)'!$L$1:$V$62","'Firr(회)'!$L$1:$V$62"}</definedName>
    <definedName name="곡동" hidden="1">{"'Firr(선)'!$AS$1:$AY$62","'Firr(사)'!$AS$1:$AY$62","'Firr(회)'!$AS$1:$AY$62","'Firr(선)'!$L$1:$V$62","'Firr(사)'!$L$1:$V$62","'Firr(회)'!$L$1:$V$62"}</definedName>
    <definedName name="골재.시멘트집꼐" localSheetId="4" hidden="1">#REF!</definedName>
    <definedName name="골재.시멘트집꼐" localSheetId="0" hidden="1">#REF!</definedName>
    <definedName name="골재.시멘트집꼐" hidden="1">#REF!</definedName>
    <definedName name="공가원가VMS\" hidden="1">{#N/A,#N/A,TRUE,"토적및재료집계";#N/A,#N/A,TRUE,"토적및재료집계";#N/A,#N/A,TRUE,"단위량"}</definedName>
    <definedName name="공과잡비"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기1" localSheetId="4" hidden="1">[23]설계내역서!#REF!</definedName>
    <definedName name="공기1" hidden="1">[23]설계내역서!#REF!</definedName>
    <definedName name="공사공정"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공정"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시방서" localSheetId="4" hidden="1">{#N/A,#N/A,FALSE,"명세표"}</definedName>
    <definedName name="공사시방서" localSheetId="0" hidden="1">{#N/A,#N/A,FALSE,"명세표"}</definedName>
    <definedName name="공사시방서" hidden="1">{#N/A,#N/A,FALSE,"명세표"}</definedName>
    <definedName name="공사시방서1" localSheetId="4" hidden="1">{#N/A,#N/A,FALSE,"명세표"}</definedName>
    <definedName name="공사시방서1" localSheetId="0" hidden="1">{#N/A,#N/A,FALSE,"명세표"}</definedName>
    <definedName name="공사시방서1" hidden="1">{#N/A,#N/A,FALSE,"명세표"}</definedName>
    <definedName name="공사원가계산서" localSheetId="4" hidden="1">{#N/A,#N/A,TRUE,"토적및재료집계";#N/A,#N/A,TRUE,"토적및재료집계";#N/A,#N/A,TRUE,"단위량"}</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정"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표"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제" hidden="1">[24]조명시설!#REF!</definedName>
    <definedName name="곽동준" localSheetId="4" hidden="1">{"'Firr(선)'!$AS$1:$AY$62","'Firr(사)'!$AS$1:$AY$62","'Firr(회)'!$AS$1:$AY$62","'Firr(선)'!$L$1:$V$62","'Firr(사)'!$L$1:$V$62","'Firr(회)'!$L$1:$V$62"}</definedName>
    <definedName name="곽동준" localSheetId="0" hidden="1">{"'Firr(선)'!$AS$1:$AY$62","'Firr(사)'!$AS$1:$AY$62","'Firr(회)'!$AS$1:$AY$62","'Firr(선)'!$L$1:$V$62","'Firr(사)'!$L$1:$V$62","'Firr(회)'!$L$1:$V$62"}</definedName>
    <definedName name="곽동준" hidden="1">{"'Firr(선)'!$AS$1:$AY$62","'Firr(사)'!$AS$1:$AY$62","'Firr(회)'!$AS$1:$AY$62","'Firr(선)'!$L$1:$V$62","'Firr(사)'!$L$1:$V$62","'Firr(회)'!$L$1:$V$62"}</definedName>
    <definedName name="곽동중" localSheetId="4" hidden="1">{"'Firr(선)'!$AS$1:$AY$62","'Firr(사)'!$AS$1:$AY$62","'Firr(회)'!$AS$1:$AY$62","'Firr(선)'!$L$1:$V$62","'Firr(사)'!$L$1:$V$62","'Firr(회)'!$L$1:$V$62"}</definedName>
    <definedName name="곽동중" localSheetId="0" hidden="1">{"'Firr(선)'!$AS$1:$AY$62","'Firr(사)'!$AS$1:$AY$62","'Firr(회)'!$AS$1:$AY$62","'Firr(선)'!$L$1:$V$62","'Firr(사)'!$L$1:$V$62","'Firr(회)'!$L$1:$V$62"}</definedName>
    <definedName name="곽동중" hidden="1">{"'Firr(선)'!$AS$1:$AY$62","'Firr(사)'!$AS$1:$AY$62","'Firr(회)'!$AS$1:$AY$62","'Firr(선)'!$L$1:$V$62","'Firr(사)'!$L$1:$V$62","'Firr(회)'!$L$1:$V$62"}</definedName>
    <definedName name="광" hidden="1">{#N/A,#N/A,TRUE,"토적및재료집계";#N/A,#N/A,TRUE,"토적및재료집계";#N/A,#N/A,TRUE,"단위량"}</definedName>
    <definedName name="구" localSheetId="4" hidden="1">[6]중기비!#REF!</definedName>
    <definedName name="구" hidden="1">[6]중기비!#REF!</definedName>
    <definedName name="구산갑지" localSheetId="4" hidden="1">'[25]#REF'!#REF!</definedName>
    <definedName name="구산갑지" hidden="1">'[25]#REF'!#REF!</definedName>
    <definedName name="구조물" localSheetId="4" hidden="1">{#N/A,#N/A,FALSE,"속도"}</definedName>
    <definedName name="구조물" localSheetId="0" hidden="1">{#N/A,#N/A,FALSE,"속도"}</definedName>
    <definedName name="구조물" hidden="1">{#N/A,#N/A,FALSE,"속도"}</definedName>
    <definedName name="구차한" localSheetId="4" hidden="1">{#N/A,#N/A,TRUE,"손익보고"}</definedName>
    <definedName name="구차한" localSheetId="0" hidden="1">{#N/A,#N/A,TRUE,"손익보고"}</definedName>
    <definedName name="구차한" hidden="1">{#N/A,#N/A,TRUE,"손익보고"}</definedName>
    <definedName name="구흥회" localSheetId="4" hidden="1">{#N/A,#N/A,TRUE,"손익보고"}</definedName>
    <definedName name="구흥회" localSheetId="0" hidden="1">{#N/A,#N/A,TRUE,"손익보고"}</definedName>
    <definedName name="구흥회" hidden="1">{#N/A,#N/A,TRUE,"손익보고"}</definedName>
    <definedName name="근거2" localSheetId="4" hidden="1">{#N/A,#N/A,FALSE,"단축1";#N/A,#N/A,FALSE,"단축2";#N/A,#N/A,FALSE,"단축3";#N/A,#N/A,FALSE,"장축";#N/A,#N/A,FALSE,"4WD"}</definedName>
    <definedName name="근거2" localSheetId="0" hidden="1">{#N/A,#N/A,FALSE,"단축1";#N/A,#N/A,FALSE,"단축2";#N/A,#N/A,FALSE,"단축3";#N/A,#N/A,FALSE,"장축";#N/A,#N/A,FALSE,"4WD"}</definedName>
    <definedName name="근거2" hidden="1">{#N/A,#N/A,FALSE,"단축1";#N/A,#N/A,FALSE,"단축2";#N/A,#N/A,FALSE,"단축3";#N/A,#N/A,FALSE,"장축";#N/A,#N/A,FALSE,"4WD"}</definedName>
    <definedName name="금형" localSheetId="4" hidden="1">{#N/A,#N/A,FALSE,"단축1";#N/A,#N/A,FALSE,"단축2";#N/A,#N/A,FALSE,"단축3";#N/A,#N/A,FALSE,"장축";#N/A,#N/A,FALSE,"4WD"}</definedName>
    <definedName name="금형" localSheetId="0" hidden="1">{#N/A,#N/A,FALSE,"단축1";#N/A,#N/A,FALSE,"단축2";#N/A,#N/A,FALSE,"단축3";#N/A,#N/A,FALSE,"장축";#N/A,#N/A,FALSE,"4WD"}</definedName>
    <definedName name="금형" hidden="1">{#N/A,#N/A,FALSE,"단축1";#N/A,#N/A,FALSE,"단축2";#N/A,#N/A,FALSE,"단축3";#N/A,#N/A,FALSE,"장축";#N/A,#N/A,FALSE,"4WD"}</definedName>
    <definedName name="금형편성표" localSheetId="4" hidden="1">{#N/A,#N/A,FALSE,"단축1";#N/A,#N/A,FALSE,"단축2";#N/A,#N/A,FALSE,"단축3";#N/A,#N/A,FALSE,"장축";#N/A,#N/A,FALSE,"4WD"}</definedName>
    <definedName name="금형편성표" localSheetId="0" hidden="1">{#N/A,#N/A,FALSE,"단축1";#N/A,#N/A,FALSE,"단축2";#N/A,#N/A,FALSE,"단축3";#N/A,#N/A,FALSE,"장축";#N/A,#N/A,FALSE,"4WD"}</definedName>
    <definedName name="금형편성표" hidden="1">{#N/A,#N/A,FALSE,"단축1";#N/A,#N/A,FALSE,"단축2";#N/A,#N/A,FALSE,"단축3";#N/A,#N/A,FALSE,"장축";#N/A,#N/A,FALSE,"4WD"}</definedName>
    <definedName name="기3"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3"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계" localSheetId="0" hidden="1">{"'단계별시설공사비'!$A$3:$K$51"}</definedName>
    <definedName name="기계" hidden="1">{"'단계별시설공사비'!$A$3:$K$51"}</definedName>
    <definedName name="기별" hidden="1">{#N/A,#N/A,FALSE,"현장 NCR 분석";#N/A,#N/A,FALSE,"현장품질감사";#N/A,#N/A,FALSE,"현장품질감사"}</definedName>
    <definedName name="기성3" localSheetId="4" hidden="1">{#N/A,#N/A,FALSE,"CCTV"}</definedName>
    <definedName name="기성3" localSheetId="0" hidden="1">{#N/A,#N/A,FALSE,"CCTV"}</definedName>
    <definedName name="기성3" hidden="1">{#N/A,#N/A,FALSE,"CCTV"}</definedName>
    <definedName name="기술3" localSheetId="4" hidden="1">{#N/A,#N/A,TRUE,"손익보고"}</definedName>
    <definedName name="기술3" localSheetId="0" hidden="1">{#N/A,#N/A,TRUE,"손익보고"}</definedName>
    <definedName name="기술3" hidden="1">{#N/A,#N/A,TRUE,"손익보고"}</definedName>
    <definedName name="기자재3"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자재3"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자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주조딕"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주조딕"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초" localSheetId="4" hidden="1">{#N/A,#N/A,FALSE,"현장 NCR 분석";#N/A,#N/A,FALSE,"현장품질감사";#N/A,#N/A,FALSE,"현장품질감사"}</definedName>
    <definedName name="기초" localSheetId="0" hidden="1">{#N/A,#N/A,FALSE,"현장 NCR 분석";#N/A,#N/A,FALSE,"현장품질감사";#N/A,#N/A,FALSE,"현장품질감사"}</definedName>
    <definedName name="기초" hidden="1">{#N/A,#N/A,FALSE,"현장 NCR 분석";#N/A,#N/A,FALSE,"현장품질감사";#N/A,#N/A,FALSE,"현장품질감사"}</definedName>
    <definedName name="기초.ㄷㄷ" localSheetId="4" hidden="1">{#N/A,#N/A,FALSE,"현장 NCR 분석";#N/A,#N/A,FALSE,"현장품질감사";#N/A,#N/A,FALSE,"현장품질감사"}</definedName>
    <definedName name="기초.ㄷㄷ" localSheetId="0" hidden="1">{#N/A,#N/A,FALSE,"현장 NCR 분석";#N/A,#N/A,FALSE,"현장품질감사";#N/A,#N/A,FALSE,"현장품질감사"}</definedName>
    <definedName name="기초.ㄷㄷ" hidden="1">{#N/A,#N/A,FALSE,"현장 NCR 분석";#N/A,#N/A,FALSE,"현장품질감사";#N/A,#N/A,FALSE,"현장품질감사"}</definedName>
    <definedName name="기초처리.xls" localSheetId="4" hidden="1">{#N/A,#N/A,FALSE,"현장 NCR 분석";#N/A,#N/A,FALSE,"현장품질감사";#N/A,#N/A,FALSE,"현장품질감사"}</definedName>
    <definedName name="기초처리.xls" localSheetId="0" hidden="1">{#N/A,#N/A,FALSE,"현장 NCR 분석";#N/A,#N/A,FALSE,"현장품질감사";#N/A,#N/A,FALSE,"현장품질감사"}</definedName>
    <definedName name="기초처리.xls" hidden="1">{#N/A,#N/A,FALSE,"현장 NCR 분석";#N/A,#N/A,FALSE,"현장품질감사";#N/A,#N/A,FALSE,"현장품질감사"}</definedName>
    <definedName name="기초처리2" localSheetId="4" hidden="1">{#N/A,#N/A,FALSE,"현장 NCR 분석";#N/A,#N/A,FALSE,"현장품질감사";#N/A,#N/A,FALSE,"현장품질감사"}</definedName>
    <definedName name="기초처리2" localSheetId="0" hidden="1">{#N/A,#N/A,FALSE,"현장 NCR 분석";#N/A,#N/A,FALSE,"현장품질감사";#N/A,#N/A,FALSE,"현장품질감사"}</definedName>
    <definedName name="기초처리2" hidden="1">{#N/A,#N/A,FALSE,"현장 NCR 분석";#N/A,#N/A,FALSE,"현장품질감사";#N/A,#N/A,FALSE,"현장품질감사"}</definedName>
    <definedName name="기타경비2" localSheetId="4" hidden="1">{#N/A,#N/A,TRUE,"토적및재료집계";#N/A,#N/A,TRUE,"토적및재료집계";#N/A,#N/A,TRUE,"단위량"}</definedName>
    <definedName name="기타경비2" localSheetId="0" hidden="1">{#N/A,#N/A,TRUE,"토적및재료집계";#N/A,#N/A,TRUE,"토적및재료집계";#N/A,#N/A,TRUE,"단위량"}</definedName>
    <definedName name="기타경비2" hidden="1">{#N/A,#N/A,TRUE,"토적및재료집계";#N/A,#N/A,TRUE,"토적및재료집계";#N/A,#N/A,TRUE,"단위량"}</definedName>
    <definedName name="긴급전화" hidden="1">{#N/A,#N/A,TRUE,"토적및재료집계";#N/A,#N/A,TRUE,"토적및재료집계";#N/A,#N/A,TRUE,"단위량"}</definedName>
    <definedName name="김" localSheetId="4" hidden="1">{#N/A,#N/A,FALSE,"명세표"}</definedName>
    <definedName name="김" localSheetId="0" hidden="1">{#N/A,#N/A,FALSE,"명세표"}</definedName>
    <definedName name="김" hidden="1">{#N/A,#N/A,FALSE,"명세표"}</definedName>
    <definedName name="김1" localSheetId="4" hidden="1">{"'Firr(선)'!$AS$1:$AY$62","'Firr(사)'!$AS$1:$AY$62","'Firr(회)'!$AS$1:$AY$62","'Firr(선)'!$L$1:$V$62","'Firr(사)'!$L$1:$V$62","'Firr(회)'!$L$1:$V$62"}</definedName>
    <definedName name="김1" localSheetId="0" hidden="1">{"'Firr(선)'!$AS$1:$AY$62","'Firr(사)'!$AS$1:$AY$62","'Firr(회)'!$AS$1:$AY$62","'Firr(선)'!$L$1:$V$62","'Firr(사)'!$L$1:$V$62","'Firr(회)'!$L$1:$V$62"}</definedName>
    <definedName name="김1" hidden="1">{"'Firr(선)'!$AS$1:$AY$62","'Firr(사)'!$AS$1:$AY$62","'Firr(회)'!$AS$1:$AY$62","'Firr(선)'!$L$1:$V$62","'Firr(사)'!$L$1:$V$62","'Firr(회)'!$L$1:$V$62"}</definedName>
    <definedName name="김동" localSheetId="4" hidden="1">{"'Firr(선)'!$AS$1:$AY$62","'Firr(사)'!$AS$1:$AY$62","'Firr(회)'!$AS$1:$AY$62","'Firr(선)'!$L$1:$V$62","'Firr(사)'!$L$1:$V$62","'Firr(회)'!$L$1:$V$62"}</definedName>
    <definedName name="김동" localSheetId="0" hidden="1">{"'Firr(선)'!$AS$1:$AY$62","'Firr(사)'!$AS$1:$AY$62","'Firr(회)'!$AS$1:$AY$62","'Firr(선)'!$L$1:$V$62","'Firr(사)'!$L$1:$V$62","'Firr(회)'!$L$1:$V$62"}</definedName>
    <definedName name="김동" hidden="1">{"'Firr(선)'!$AS$1:$AY$62","'Firr(사)'!$AS$1:$AY$62","'Firr(회)'!$AS$1:$AY$62","'Firr(선)'!$L$1:$V$62","'Firr(사)'!$L$1:$V$62","'Firr(회)'!$L$1:$V$62"}</definedName>
    <definedName name="김동준" localSheetId="4" hidden="1">{"'Firr(선)'!$AS$1:$AY$62","'Firr(사)'!$AS$1:$AY$62","'Firr(회)'!$AS$1:$AY$62","'Firr(선)'!$L$1:$V$62","'Firr(사)'!$L$1:$V$62","'Firr(회)'!$L$1:$V$62"}</definedName>
    <definedName name="김동준" localSheetId="0" hidden="1">{"'Firr(선)'!$AS$1:$AY$62","'Firr(사)'!$AS$1:$AY$62","'Firr(회)'!$AS$1:$AY$62","'Firr(선)'!$L$1:$V$62","'Firr(사)'!$L$1:$V$62","'Firr(회)'!$L$1:$V$62"}</definedName>
    <definedName name="김동준" hidden="1">{"'Firr(선)'!$AS$1:$AY$62","'Firr(사)'!$AS$1:$AY$62","'Firr(회)'!$AS$1:$AY$62","'Firr(선)'!$L$1:$V$62","'Firr(사)'!$L$1:$V$62","'Firr(회)'!$L$1:$V$62"}</definedName>
    <definedName name="ㄳ" localSheetId="4" hidden="1">{#N/A,#N/A,FALSE,"단가표지"}</definedName>
    <definedName name="ㄳ" localSheetId="0" hidden="1">{#N/A,#N/A,FALSE,"단가표지"}</definedName>
    <definedName name="ㄳ" hidden="1">{#N/A,#N/A,FALSE,"단가표지"}</definedName>
    <definedName name="ㄴ" localSheetId="0" hidden="1">#REF!</definedName>
    <definedName name="ㄴㄱㄹ" localSheetId="4" hidden="1">#REF!</definedName>
    <definedName name="ㄴㄱㄹ" localSheetId="0" hidden="1">#REF!</definedName>
    <definedName name="ㄴㄱㄹ" hidden="1">#REF!</definedName>
    <definedName name="ㄴㄴ" localSheetId="0" hidden="1">{#N/A,#N/A,FALSE,"명세표"}</definedName>
    <definedName name="ㄴㄴ" hidden="1">{#N/A,#N/A,FALSE,"명세표"}</definedName>
    <definedName name="ㄴㄴㄴ" localSheetId="4" hidden="1">#REF!</definedName>
    <definedName name="ㄴㄴㄴ" localSheetId="0" hidden="1">#REF!</definedName>
    <definedName name="ㄴㄴㄴ" hidden="1">#REF!</definedName>
    <definedName name="ㄴㄴㄴㄴ" localSheetId="4" hidden="1">#REF!</definedName>
    <definedName name="ㄴㄴㄴㄴ" localSheetId="0" hidden="1">#REF!</definedName>
    <definedName name="ㄴㄴㄴㄴ" hidden="1">#REF!</definedName>
    <definedName name="ㄴㄴㄴㄴㄴ" localSheetId="0" hidden="1">#REF!</definedName>
    <definedName name="ㄴㄴㄴㄴㄴ" hidden="1">#REF!</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localSheetId="4" hidden="1">{#N/A,"수불부",FALSE,"사급자재수불서";#N/A,"수불부",FALSE,"사급자재수불서"}</definedName>
    <definedName name="ㄴㄹㄴㅁㅎㅇㄹ" localSheetId="0" hidden="1">{#N/A,"수불부",FALSE,"사급자재수불서";#N/A,"수불부",FALSE,"사급자재수불서"}</definedName>
    <definedName name="ㄴㄹㄴㅁㅎㅇㄹ" hidden="1">{#N/A,"수불부",FALSE,"사급자재수불서";#N/A,"수불부",FALSE,"사급자재수불서"}</definedName>
    <definedName name="ㄴㄻㄴㅇ" localSheetId="4" hidden="1">{#N/A,#N/A,FALSE,"조골재"}</definedName>
    <definedName name="ㄴㄻㄴㅇ" localSheetId="0" hidden="1">{#N/A,#N/A,FALSE,"조골재"}</definedName>
    <definedName name="ㄴㄻㄴㅇ" hidden="1">{#N/A,#N/A,FALSE,"조골재"}</definedName>
    <definedName name="ㄴㅁㄹㄴㅁㅇㄴㅇㅁㄹㄴ" localSheetId="4" hidden="1">{#N/A,#N/A,FALSE,"단가표지"}</definedName>
    <definedName name="ㄴㅁㄹㄴㅁㅇㄴㅇㅁㄹㄴ" localSheetId="0" hidden="1">{#N/A,#N/A,FALSE,"단가표지"}</definedName>
    <definedName name="ㄴㅁㄹㄴㅁㅇㄴㅇㅁㄹㄴ" hidden="1">{#N/A,#N/A,FALSE,"단가표지"}</definedName>
    <definedName name="ㄴㅁㄻㄴㅇㄹㅇㄴㄹ" localSheetId="4" hidden="1">{#N/A,"수불부",FALSE,"사급자재수불서";#N/A,"수불부",FALSE,"사급자재수불서"}</definedName>
    <definedName name="ㄴㅁㄻㄴㅇㄹㅇㄴㄹ" localSheetId="0" hidden="1">{#N/A,"수불부",FALSE,"사급자재수불서";#N/A,"수불부",FALSE,"사급자재수불서"}</definedName>
    <definedName name="ㄴㅁㄻㄴㅇㄹㅇㄴㄹ" hidden="1">{#N/A,"수불부",FALSE,"사급자재수불서";#N/A,"수불부",FALSE,"사급자재수불서"}</definedName>
    <definedName name="ㄴㅁㅇㅁㄴ" hidden="1">#REF!</definedName>
    <definedName name="ㄴㅇㄹㄴ" localSheetId="4" hidden="1">{#N/A,"수불부",FALSE,"사급자재수불서";#N/A,"수불부",FALSE,"사급자재수불서"}</definedName>
    <definedName name="ㄴㅇㄹㄴ" localSheetId="0" hidden="1">{#N/A,"수불부",FALSE,"사급자재수불서";#N/A,"수불부",FALSE,"사급자재수불서"}</definedName>
    <definedName name="ㄴㅇㄹㄴ" hidden="1">{#N/A,"수불부",FALSE,"사급자재수불서";#N/A,"수불부",FALSE,"사급자재수불서"}</definedName>
    <definedName name="ㄴㅇㄹㄴㄹ" localSheetId="4" hidden="1">{"'Sheet1'!$D$19","'Sheet1'!$B$22:$E$22"}</definedName>
    <definedName name="ㄴㅇㄹㄴㄹ" localSheetId="0" hidden="1">{"'Sheet1'!$D$19","'Sheet1'!$B$22:$E$22"}</definedName>
    <definedName name="ㄴㅇㄹㄴㄹ" hidden="1">{"'Sheet1'!$D$19","'Sheet1'!$B$22:$E$22"}</definedName>
    <definedName name="ㄴㅇㅁㄴㅇ" hidden="1">{#N/A,#N/A,FALSE,"단가표지"}</definedName>
    <definedName name="ㄴㅇ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ㅎㄴㅇ" hidden="1">#REF!</definedName>
    <definedName name="ㄴㅌㄴㅌ" hidden="1">{#N/A,#N/A,FALSE,"CCTV"}</definedName>
    <definedName name="내역" localSheetId="4" hidden="1">{#N/A,#N/A,FALSE,"신청통보";#N/A,#N/A,FALSE,"기성확인서";#N/A,#N/A,FALSE,"기성내역서"}</definedName>
    <definedName name="내역" localSheetId="0" hidden="1">{#N/A,#N/A,FALSE,"신청통보";#N/A,#N/A,FALSE,"기성확인서";#N/A,#N/A,FALSE,"기성내역서"}</definedName>
    <definedName name="내역" hidden="1">{#N/A,#N/A,FALSE,"신청통보";#N/A,#N/A,FALSE,"기성확인서";#N/A,#N/A,FALSE,"기성내역서"}</definedName>
    <definedName name="내역서" localSheetId="4" hidden="1">{#N/A,#N/A,FALSE,"현장 NCR 분석";#N/A,#N/A,FALSE,"현장품질감사";#N/A,#N/A,FALSE,"현장품질감사"}</definedName>
    <definedName name="내역서" localSheetId="0" hidden="1">{#N/A,#N/A,FALSE,"현장 NCR 분석";#N/A,#N/A,FALSE,"현장품질감사";#N/A,#N/A,FALSE,"현장품질감사"}</definedName>
    <definedName name="내역서" hidden="1">{#N/A,#N/A,FALSE,"현장 NCR 분석";#N/A,#N/A,FALSE,"현장품질감사";#N/A,#N/A,FALSE,"현장품질감사"}</definedName>
    <definedName name="내역서2" localSheetId="4" hidden="1">{"'단계별시설공사비'!$A$3:$K$51"}</definedName>
    <definedName name="내역서2" localSheetId="0" hidden="1">{"'단계별시설공사비'!$A$3:$K$51"}</definedName>
    <definedName name="내역서2" hidden="1">{"'단계별시설공사비'!$A$3:$K$51"}</definedName>
    <definedName name="내역서3안" localSheetId="4" hidden="1">{"'제10장(표)'!$A$5:$L$10"}</definedName>
    <definedName name="내역서3안" localSheetId="0" hidden="1">{"'제10장(표)'!$A$5:$L$10"}</definedName>
    <definedName name="내역서3안" hidden="1">{"'제10장(표)'!$A$5:$L$10"}</definedName>
    <definedName name="넣러" localSheetId="4" hidden="1">{#N/A,#N/A,FALSE,"표지목차"}</definedName>
    <definedName name="넣러" localSheetId="0" hidden="1">{#N/A,#N/A,FALSE,"표지목차"}</definedName>
    <definedName name="넣러" hidden="1">{#N/A,#N/A,FALSE,"표지목차"}</definedName>
    <definedName name="노무비단가산출서" localSheetId="4" hidden="1">#REF!</definedName>
    <definedName name="노무비단가산출서" localSheetId="0" hidden="1">#REF!</definedName>
    <definedName name="노무비단가산출서" hidden="1">#REF!</definedName>
    <definedName name="노원문화"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단가" localSheetId="4" hidden="1">{"SJ - 기본 보기",#N/A,FALSE,"공사별 외주견적"}</definedName>
    <definedName name="노임단가" hidden="1">{"SJ - 기본 보기",#N/A,FALSE,"공사별 외주견적"}</definedName>
    <definedName name="놓ㄹ노" localSheetId="4" hidden="1">{#N/A,#N/A,FALSE,"골재소요량";#N/A,#N/A,FALSE,"골재소요량"}</definedName>
    <definedName name="놓ㄹ노" localSheetId="0" hidden="1">{#N/A,#N/A,FALSE,"골재소요량";#N/A,#N/A,FALSE,"골재소요량"}</definedName>
    <definedName name="놓ㄹ노" hidden="1">{#N/A,#N/A,FALSE,"골재소요량";#N/A,#N/A,FALSE,"골재소요량"}</definedName>
    <definedName name="ㄶㅇㅀㄴㅇ" localSheetId="4" hidden="1">{#N/A,#N/A,FALSE,"표지목차"}</definedName>
    <definedName name="ㄶㅇㅀㄴㅇ" localSheetId="0" hidden="1">{#N/A,#N/A,FALSE,"표지목차"}</definedName>
    <definedName name="ㄶㅇㅀㄴㅇ" hidden="1">{#N/A,#N/A,FALSE,"표지목차"}</definedName>
    <definedName name="ㄷ" hidden="1">{#N/A,#N/A,TRUE,"토적및재료집계";#N/A,#N/A,TRUE,"토적및재료집계";#N/A,#N/A,TRUE,"단위량"}</definedName>
    <definedName name="ㄷㄱ" localSheetId="4" hidden="1">{#N/A,#N/A,FALSE,"단가표지"}</definedName>
    <definedName name="ㄷㄱ" localSheetId="0" hidden="1">{#N/A,#N/A,FALSE,"단가표지"}</definedName>
    <definedName name="ㄷㄱ" hidden="1">{#N/A,#N/A,FALSE,"단가표지"}</definedName>
    <definedName name="ㄷㄳ" localSheetId="4" hidden="1">{#N/A,#N/A,FALSE,"단축1";#N/A,#N/A,FALSE,"단축2";#N/A,#N/A,FALSE,"단축3";#N/A,#N/A,FALSE,"장축";#N/A,#N/A,FALSE,"4WD"}</definedName>
    <definedName name="ㄷㄳ" localSheetId="0" hidden="1">{#N/A,#N/A,FALSE,"단축1";#N/A,#N/A,FALSE,"단축2";#N/A,#N/A,FALSE,"단축3";#N/A,#N/A,FALSE,"장축";#N/A,#N/A,FALSE,"4WD"}</definedName>
    <definedName name="ㄷㄳ" hidden="1">{#N/A,#N/A,FALSE,"단축1";#N/A,#N/A,FALSE,"단축2";#N/A,#N/A,FALSE,"단축3";#N/A,#N/A,FALSE,"장축";#N/A,#N/A,FALSE,"4WD"}</definedName>
    <definedName name="ㄷㄷ" localSheetId="4" hidden="1">#REF!</definedName>
    <definedName name="ㄷㄷ" localSheetId="0" hidden="1">#REF!</definedName>
    <definedName name="ㄷㄷ" hidden="1">#REF!</definedName>
    <definedName name="ㄷㅅ"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숃ㄱ" hidden="1">#REF!</definedName>
    <definedName name="ㄷㅇ" localSheetId="4" hidden="1">{#N/A,#N/A,TRUE,"Y생산";#N/A,#N/A,TRUE,"Y판매";#N/A,#N/A,TRUE,"Y총물량";#N/A,#N/A,TRUE,"Y능력";#N/A,#N/A,TRUE,"YKD"}</definedName>
    <definedName name="ㄷㅇ" localSheetId="0" hidden="1">{#N/A,#N/A,TRUE,"Y생산";#N/A,#N/A,TRUE,"Y판매";#N/A,#N/A,TRUE,"Y총물량";#N/A,#N/A,TRUE,"Y능력";#N/A,#N/A,TRUE,"YKD"}</definedName>
    <definedName name="ㄷㅇ" hidden="1">{#N/A,#N/A,TRUE,"Y생산";#N/A,#N/A,TRUE,"Y판매";#N/A,#N/A,TRUE,"Y총물량";#N/A,#N/A,TRUE,"Y능력";#N/A,#N/A,TRUE,"YKD"}</definedName>
    <definedName name="ㄷ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다" hidden="1">{#N/A,#N/A,FALSE,"표지목차"}</definedName>
    <definedName name="다라" hidden="1">{#N/A,#N/A,FALSE,"표지목차"}</definedName>
    <definedName name="단가1" localSheetId="0" hidden="1">{"'단계별시설공사비'!$A$3:$K$51"}</definedName>
    <definedName name="단가1" hidden="1">{"'단계별시설공사비'!$A$3:$K$51"}</definedName>
    <definedName name="단가기준" localSheetId="4" hidden="1">{#N/A,#N/A,TRUE,"Y생산";#N/A,#N/A,TRUE,"Y판매";#N/A,#N/A,TRUE,"Y총물량";#N/A,#N/A,TRUE,"Y능력";#N/A,#N/A,TRUE,"YKD"}</definedName>
    <definedName name="단가기준" localSheetId="0" hidden="1">{#N/A,#N/A,TRUE,"Y생산";#N/A,#N/A,TRUE,"Y판매";#N/A,#N/A,TRUE,"Y총물량";#N/A,#N/A,TRUE,"Y능력";#N/A,#N/A,TRUE,"YKD"}</definedName>
    <definedName name="단가기준" hidden="1">{#N/A,#N/A,TRUE,"Y생산";#N/A,#N/A,TRUE,"Y판매";#N/A,#N/A,TRUE,"Y총물량";#N/A,#N/A,TRUE,"Y능력";#N/A,#N/A,TRUE,"YKD"}</definedName>
    <definedName name="단기" localSheetId="4" hidden="1">{#N/A,#N/A,TRUE,"Y생산";#N/A,#N/A,TRUE,"Y판매";#N/A,#N/A,TRUE,"Y총물량";#N/A,#N/A,TRUE,"Y능력";#N/A,#N/A,TRUE,"YKD"}</definedName>
    <definedName name="단기" localSheetId="0" hidden="1">{#N/A,#N/A,TRUE,"Y생산";#N/A,#N/A,TRUE,"Y판매";#N/A,#N/A,TRUE,"Y총물량";#N/A,#N/A,TRUE,"Y능력";#N/A,#N/A,TRUE,"YKD"}</definedName>
    <definedName name="단기" hidden="1">{#N/A,#N/A,TRUE,"Y생산";#N/A,#N/A,TRUE,"Y판매";#N/A,#N/A,TRUE,"Y총물량";#N/A,#N/A,TRUE,"Y능력";#N/A,#N/A,TRUE,"YKD"}</definedName>
    <definedName name="단기대여금" localSheetId="4" hidden="1">{#N/A,#N/A,TRUE,"Y생산";#N/A,#N/A,TRUE,"Y판매";#N/A,#N/A,TRUE,"Y총물량";#N/A,#N/A,TRUE,"Y능력";#N/A,#N/A,TRUE,"YKD"}</definedName>
    <definedName name="단기대여금" localSheetId="0" hidden="1">{#N/A,#N/A,TRUE,"Y생산";#N/A,#N/A,TRUE,"Y판매";#N/A,#N/A,TRUE,"Y총물량";#N/A,#N/A,TRUE,"Y능력";#N/A,#N/A,TRUE,"YKD"}</definedName>
    <definedName name="단기대여금" hidden="1">{#N/A,#N/A,TRUE,"Y생산";#N/A,#N/A,TRUE,"Y판매";#N/A,#N/A,TRUE,"Y총물량";#N/A,#N/A,TRUE,"Y능력";#N/A,#N/A,TRUE,"YKD"}</definedName>
    <definedName name="단독200정화조" localSheetId="0" hidden="1">{"'용량1'!$A$1:$AF$491"}</definedName>
    <definedName name="단독200정화조" hidden="1">{"'용량1'!$A$1:$AF$491"}</definedName>
    <definedName name="단조편성표" localSheetId="4" hidden="1">{#N/A,#N/A,FALSE,"단축1";#N/A,#N/A,FALSE,"단축2";#N/A,#N/A,FALSE,"단축3";#N/A,#N/A,FALSE,"장축";#N/A,#N/A,FALSE,"4WD"}</definedName>
    <definedName name="단조편성표" localSheetId="0" hidden="1">{#N/A,#N/A,FALSE,"단축1";#N/A,#N/A,FALSE,"단축2";#N/A,#N/A,FALSE,"단축3";#N/A,#N/A,FALSE,"장축";#N/A,#N/A,FALSE,"4WD"}</definedName>
    <definedName name="단조편성표" hidden="1">{#N/A,#N/A,FALSE,"단축1";#N/A,#N/A,FALSE,"단축2";#N/A,#N/A,FALSE,"단축3";#N/A,#N/A,FALSE,"장축";#N/A,#N/A,FALSE,"4WD"}</definedName>
    <definedName name="대구경천공"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리석포장" hidden="1">{#N/A,#N/A,TRUE,"총괄"}</definedName>
    <definedName name="대방총괄" localSheetId="4" hidden="1">{#N/A,#N/A,FALSE,"단축1";#N/A,#N/A,FALSE,"단축2";#N/A,#N/A,FALSE,"단축3";#N/A,#N/A,FALSE,"장축";#N/A,#N/A,FALSE,"4WD"}</definedName>
    <definedName name="대방총괄" localSheetId="0" hidden="1">{#N/A,#N/A,FALSE,"단축1";#N/A,#N/A,FALSE,"단축2";#N/A,#N/A,FALSE,"단축3";#N/A,#N/A,FALSE,"장축";#N/A,#N/A,FALSE,"4WD"}</definedName>
    <definedName name="대방총괄" hidden="1">{#N/A,#N/A,FALSE,"단축1";#N/A,#N/A,FALSE,"단축2";#N/A,#N/A,FALSE,"단축3";#N/A,#N/A,FALSE,"장축";#N/A,#N/A,FALSE,"4WD"}</definedName>
    <definedName name="대비2" localSheetId="0" hidden="1">{"'단계별시설공사비'!$A$3:$K$51"}</definedName>
    <definedName name="대비2" hidden="1">{"'단계별시설공사비'!$A$3:$K$51"}</definedName>
    <definedName name="대비3" localSheetId="0" hidden="1">{"'단계별시설공사비'!$A$3:$K$51"}</definedName>
    <definedName name="대비3" hidden="1">{"'단계별시설공사비'!$A$3:$K$51"}</definedName>
    <definedName name="대비표2" localSheetId="4" hidden="1">{#N/A,#N/A,FALSE,"증감대비표";#N/A,#N/A,FALSE,"결의서";#N/A,#N/A,FALSE,"내역서";#N/A,#N/A,FALSE,"도급예상"}</definedName>
    <definedName name="대비표2" localSheetId="0" hidden="1">{#N/A,#N/A,FALSE,"증감대비표";#N/A,#N/A,FALSE,"결의서";#N/A,#N/A,FALSE,"내역서";#N/A,#N/A,FALSE,"도급예상"}</definedName>
    <definedName name="대비표2" hidden="1">{#N/A,#N/A,FALSE,"증감대비표";#N/A,#N/A,FALSE,"결의서";#N/A,#N/A,FALSE,"내역서";#N/A,#N/A,FALSE,"도급예상"}</definedName>
    <definedName name="더"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급" localSheetId="4" hidden="1">{#N/A,#N/A,FALSE,"증감대비표";#N/A,#N/A,FALSE,"결의서";#N/A,#N/A,FALSE,"내역서";#N/A,#N/A,FALSE,"도급예상"}</definedName>
    <definedName name="도급" localSheetId="0" hidden="1">{#N/A,#N/A,FALSE,"증감대비표";#N/A,#N/A,FALSE,"결의서";#N/A,#N/A,FALSE,"내역서";#N/A,#N/A,FALSE,"도급예상"}</definedName>
    <definedName name="도급" hidden="1">{#N/A,#N/A,FALSE,"증감대비표";#N/A,#N/A,FALSE,"결의서";#N/A,#N/A,FALSE,"내역서";#N/A,#N/A,FALSE,"도급예상"}</definedName>
    <definedName name="도급내역111" localSheetId="4" hidden="1">{#N/A,#N/A,FALSE,"결의서";#N/A,#N/A,FALSE,"내역서";#N/A,#N/A,FALSE,"비목별예상공사";#N/A,#N/A,FALSE,"도급예상";#N/A,#N/A,FALSE,"산출내역"}</definedName>
    <definedName name="도급내역111" localSheetId="0" hidden="1">{#N/A,#N/A,FALSE,"결의서";#N/A,#N/A,FALSE,"내역서";#N/A,#N/A,FALSE,"비목별예상공사";#N/A,#N/A,FALSE,"도급예상";#N/A,#N/A,FALSE,"산출내역"}</definedName>
    <definedName name="도급내역111" hidden="1">{#N/A,#N/A,FALSE,"결의서";#N/A,#N/A,FALSE,"내역서";#N/A,#N/A,FALSE,"비목별예상공사";#N/A,#N/A,FALSE,"도급예상";#N/A,#N/A,FALSE,"산출내역"}</definedName>
    <definedName name="도급내역2" localSheetId="4" hidden="1">{#N/A,#N/A,FALSE,"증감대비표";#N/A,#N/A,FALSE,"결의서";#N/A,#N/A,FALSE,"내역서";#N/A,#N/A,FALSE,"도급예상"}</definedName>
    <definedName name="도급내역2" localSheetId="0" hidden="1">{#N/A,#N/A,FALSE,"증감대비표";#N/A,#N/A,FALSE,"결의서";#N/A,#N/A,FALSE,"내역서";#N/A,#N/A,FALSE,"도급예상"}</definedName>
    <definedName name="도급내역2" hidden="1">{#N/A,#N/A,FALSE,"증감대비표";#N/A,#N/A,FALSE,"결의서";#N/A,#N/A,FALSE,"내역서";#N/A,#N/A,FALSE,"도급예상"}</definedName>
    <definedName name="도급대비" localSheetId="4" hidden="1">{#N/A,#N/A,FALSE,"신청통보";#N/A,#N/A,FALSE,"기성확인서";#N/A,#N/A,FALSE,"기성내역서"}</definedName>
    <definedName name="도급대비" localSheetId="0" hidden="1">{#N/A,#N/A,FALSE,"신청통보";#N/A,#N/A,FALSE,"기성확인서";#N/A,#N/A,FALSE,"기성내역서"}</definedName>
    <definedName name="도급대비" hidden="1">{#N/A,#N/A,FALSE,"신청통보";#N/A,#N/A,FALSE,"기성확인서";#N/A,#N/A,FALSE,"기성내역서"}</definedName>
    <definedName name="도급대비2" localSheetId="4" hidden="1">{#N/A,#N/A,FALSE,"신청통보";#N/A,#N/A,FALSE,"기성확인서";#N/A,#N/A,FALSE,"기성내역서"}</definedName>
    <definedName name="도급대비2" localSheetId="0" hidden="1">{#N/A,#N/A,FALSE,"신청통보";#N/A,#N/A,FALSE,"기성확인서";#N/A,#N/A,FALSE,"기성내역서"}</definedName>
    <definedName name="도급대비2" hidden="1">{#N/A,#N/A,FALSE,"신청통보";#N/A,#N/A,FALSE,"기성확인서";#N/A,#N/A,FALSE,"기성내역서"}</definedName>
    <definedName name="도급대비표" localSheetId="4" hidden="1">{#N/A,#N/A,FALSE,"결의서";#N/A,#N/A,FALSE,"내역서";#N/A,#N/A,FALSE,"도급예상";#N/A,#N/A,FALSE,"시방서"}</definedName>
    <definedName name="도급대비표" localSheetId="0" hidden="1">{#N/A,#N/A,FALSE,"결의서";#N/A,#N/A,FALSE,"내역서";#N/A,#N/A,FALSE,"도급예상";#N/A,#N/A,FALSE,"시방서"}</definedName>
    <definedName name="도급대비표" hidden="1">{#N/A,#N/A,FALSE,"결의서";#N/A,#N/A,FALSE,"내역서";#N/A,#N/A,FALSE,"도급예상";#N/A,#N/A,FALSE,"시방서"}</definedName>
    <definedName name="도급대비표1" localSheetId="4" hidden="1">{#N/A,#N/A,FALSE,"결의서";#N/A,#N/A,FALSE,"내역서";#N/A,#N/A,FALSE,"도급예상";#N/A,#N/A,FALSE,"시방서"}</definedName>
    <definedName name="도급대비표1" localSheetId="0" hidden="1">{#N/A,#N/A,FALSE,"결의서";#N/A,#N/A,FALSE,"내역서";#N/A,#N/A,FALSE,"도급예상";#N/A,#N/A,FALSE,"시방서"}</definedName>
    <definedName name="도급대비표1" hidden="1">{#N/A,#N/A,FALSE,"결의서";#N/A,#N/A,FALSE,"내역서";#N/A,#N/A,FALSE,"도급예상";#N/A,#N/A,FALSE,"시방서"}</definedName>
    <definedName name="도급대비표3" localSheetId="4" hidden="1">{#N/A,#N/A,FALSE,"증감대비표";#N/A,#N/A,FALSE,"결의서";#N/A,#N/A,FALSE,"내역서";#N/A,#N/A,FALSE,"도급예상"}</definedName>
    <definedName name="도급대비표3" localSheetId="0" hidden="1">{#N/A,#N/A,FALSE,"증감대비표";#N/A,#N/A,FALSE,"결의서";#N/A,#N/A,FALSE,"내역서";#N/A,#N/A,FALSE,"도급예상"}</definedName>
    <definedName name="도급대비표3" hidden="1">{#N/A,#N/A,FALSE,"증감대비표";#N/A,#N/A,FALSE,"결의서";#N/A,#N/A,FALSE,"내역서";#N/A,#N/A,FALSE,"도급예상"}</definedName>
    <definedName name="도급반영확인서" localSheetId="4" hidden="1">{#N/A,#N/A,FALSE,"신청통보";#N/A,#N/A,FALSE,"기성확인서";#N/A,#N/A,FALSE,"기성내역서"}</definedName>
    <definedName name="도급반영확인서" localSheetId="0" hidden="1">{#N/A,#N/A,FALSE,"신청통보";#N/A,#N/A,FALSE,"기성확인서";#N/A,#N/A,FALSE,"기성내역서"}</definedName>
    <definedName name="도급반영확인서" hidden="1">{#N/A,#N/A,FALSE,"신청통보";#N/A,#N/A,FALSE,"기성확인서";#N/A,#N/A,FALSE,"기성내역서"}</definedName>
    <definedName name="도급예상1" localSheetId="4" hidden="1">{#N/A,#N/A,FALSE,"결의서";#N/A,#N/A,FALSE,"내역서";#N/A,#N/A,FALSE,"도급예상";#N/A,#N/A,FALSE,"시방서"}</definedName>
    <definedName name="도급예상1" localSheetId="0" hidden="1">{#N/A,#N/A,FALSE,"결의서";#N/A,#N/A,FALSE,"내역서";#N/A,#N/A,FALSE,"도급예상";#N/A,#N/A,FALSE,"시방서"}</definedName>
    <definedName name="도급예상1" hidden="1">{#N/A,#N/A,FALSE,"결의서";#N/A,#N/A,FALSE,"내역서";#N/A,#N/A,FALSE,"도급예상";#N/A,#N/A,FALSE,"시방서"}</definedName>
    <definedName name="도급표" localSheetId="4" hidden="1">{#N/A,#N/A,FALSE,"신청통보";#N/A,#N/A,FALSE,"기성확인서";#N/A,#N/A,FALSE,"기성내역서"}</definedName>
    <definedName name="도급표" localSheetId="0" hidden="1">{#N/A,#N/A,FALSE,"신청통보";#N/A,#N/A,FALSE,"기성확인서";#N/A,#N/A,FALSE,"기성내역서"}</definedName>
    <definedName name="도급표" hidden="1">{#N/A,#N/A,FALSE,"신청통보";#N/A,#N/A,FALSE,"기성확인서";#N/A,#N/A,FALSE,"기성내역서"}</definedName>
    <definedName name="도급확인서" localSheetId="4" hidden="1">{#N/A,#N/A,FALSE,"신청통보";#N/A,#N/A,FALSE,"기성확인서";#N/A,#N/A,FALSE,"기성내역서"}</definedName>
    <definedName name="도급확인서" localSheetId="0" hidden="1">{#N/A,#N/A,FALSE,"신청통보";#N/A,#N/A,FALSE,"기성확인서";#N/A,#N/A,FALSE,"기성내역서"}</definedName>
    <definedName name="도급확인서" hidden="1">{#N/A,#N/A,FALSE,"신청통보";#N/A,#N/A,FALSE,"기성확인서";#N/A,#N/A,FALSE,"기성내역서"}</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준" localSheetId="4" hidden="1">{"'Firr(선)'!$AS$1:$AY$62","'Firr(사)'!$AS$1:$AY$62","'Firr(회)'!$AS$1:$AY$62","'Firr(선)'!$L$1:$V$62","'Firr(사)'!$L$1:$V$62","'Firr(회)'!$L$1:$V$62"}</definedName>
    <definedName name="동준" localSheetId="0" hidden="1">{"'Firr(선)'!$AS$1:$AY$62","'Firr(사)'!$AS$1:$AY$62","'Firr(회)'!$AS$1:$AY$62","'Firr(선)'!$L$1:$V$62","'Firr(사)'!$L$1:$V$62","'Firr(회)'!$L$1:$V$62"}</definedName>
    <definedName name="동준" hidden="1">{"'Firr(선)'!$AS$1:$AY$62","'Firr(사)'!$AS$1:$AY$62","'Firr(회)'!$AS$1:$AY$62","'Firr(선)'!$L$1:$V$62","'Firr(사)'!$L$1:$V$62","'Firr(회)'!$L$1:$V$62"}</definedName>
    <definedName name="동준친" localSheetId="4" hidden="1">{"'Firr(선)'!$AS$1:$AY$62","'Firr(사)'!$AS$1:$AY$62","'Firr(회)'!$AS$1:$AY$62","'Firr(선)'!$L$1:$V$62","'Firr(사)'!$L$1:$V$62","'Firr(회)'!$L$1:$V$62"}</definedName>
    <definedName name="동준친" localSheetId="0" hidden="1">{"'Firr(선)'!$AS$1:$AY$62","'Firr(사)'!$AS$1:$AY$62","'Firr(회)'!$AS$1:$AY$62","'Firr(선)'!$L$1:$V$62","'Firr(사)'!$L$1:$V$62","'Firr(회)'!$L$1:$V$62"}</definedName>
    <definedName name="동준친" hidden="1">{"'Firr(선)'!$AS$1:$AY$62","'Firr(사)'!$AS$1:$AY$62","'Firr(회)'!$AS$1:$AY$62","'Firr(선)'!$L$1:$V$62","'Firr(사)'!$L$1:$V$62","'Firr(회)'!$L$1:$V$62"}</definedName>
    <definedName name="ㄹ" localSheetId="4" hidden="1">{#N/A,#N/A,FALSE,"명세표"}</definedName>
    <definedName name="ㄹ" localSheetId="0" hidden="1">{#N/A,#N/A,FALSE,"명세표"}</definedName>
    <definedName name="ㄹ" hidden="1">{#N/A,#N/A,FALSE,"명세표"}</definedName>
    <definedName name="ㄹㄴㅁㄹㄴ" localSheetId="4" hidden="1">{#N/A,"수불부",FALSE,"사급자재수불서";#N/A,"수불부",FALSE,"사급자재수불서"}</definedName>
    <definedName name="ㄹㄴㅁㄹㄴ" localSheetId="0" hidden="1">{#N/A,"수불부",FALSE,"사급자재수불서";#N/A,"수불부",FALSE,"사급자재수불서"}</definedName>
    <definedName name="ㄹㄴㅁㄹㄴ" hidden="1">{#N/A,"수불부",FALSE,"사급자재수불서";#N/A,"수불부",FALSE,"사급자재수불서"}</definedName>
    <definedName name="ㄹㄴㅁㄹㅇㄴ" localSheetId="4" hidden="1">{"'Sheet1'!$D$19","'Sheet1'!$B$22:$E$22"}</definedName>
    <definedName name="ㄹㄴㅁㄹㅇㄴ" localSheetId="0" hidden="1">{"'Sheet1'!$D$19","'Sheet1'!$B$22:$E$22"}</definedName>
    <definedName name="ㄹㄴㅁㄹㅇㄴ" hidden="1">{"'Sheet1'!$D$19","'Sheet1'!$B$22:$E$22"}</definedName>
    <definedName name="ㄹㄴㅇㄻㄴ" localSheetId="4" hidden="1">{#N/A,#N/A,FALSE,"단가표지"}</definedName>
    <definedName name="ㄹㄴㅇㄻㄴ" localSheetId="0" hidden="1">{#N/A,#N/A,FALSE,"단가표지"}</definedName>
    <definedName name="ㄹㄴㅇㄻㄴ" hidden="1">{#N/A,#N/A,FALSE,"단가표지"}</definedName>
    <definedName name="ㄹㄴ웋" localSheetId="4" hidden="1">{#N/A,#N/A,FALSE,"운반시간"}</definedName>
    <definedName name="ㄹㄴ웋" localSheetId="0" hidden="1">{#N/A,#N/A,FALSE,"운반시간"}</definedName>
    <definedName name="ㄹㄴ웋" hidden="1">{#N/A,#N/A,FALSE,"운반시간"}</definedName>
    <definedName name="ㄹㄷ"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0" hidden="1">#REF!</definedName>
    <definedName name="ㄹㄹ" hidden="1">[24]조명시설!#REF!</definedName>
    <definedName name="ㄹㄹㄹㄹ" localSheetId="4" hidden="1">{"'Firr(선)'!$AS$1:$AY$62","'Firr(사)'!$AS$1:$AY$62","'Firr(회)'!$AS$1:$AY$62","'Firr(선)'!$L$1:$V$62","'Firr(사)'!$L$1:$V$62","'Firr(회)'!$L$1:$V$62"}</definedName>
    <definedName name="ㄹㄹㄹㄹ" localSheetId="0" hidden="1">{"'Firr(선)'!$AS$1:$AY$62","'Firr(사)'!$AS$1:$AY$62","'Firr(회)'!$AS$1:$AY$62","'Firr(선)'!$L$1:$V$62","'Firr(사)'!$L$1:$V$62","'Firr(회)'!$L$1:$V$62"}</definedName>
    <definedName name="ㄹㄹㄹㄹ" hidden="1">{"'Firr(선)'!$AS$1:$AY$62","'Firr(사)'!$AS$1:$AY$62","'Firr(회)'!$AS$1:$AY$62","'Firr(선)'!$L$1:$V$62","'Firr(사)'!$L$1:$V$62","'Firr(회)'!$L$1:$V$62"}</definedName>
    <definedName name="ㄹㄹㄹ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ㄴㄹ" localSheetId="4" hidden="1">{#N/A,"수불부",FALSE,"사급자재수불서";#N/A,"수불부",FALSE,"사급자재수불서"}</definedName>
    <definedName name="ㄹㅇㄴㄹ" localSheetId="0" hidden="1">{#N/A,"수불부",FALSE,"사급자재수불서";#N/A,"수불부",FALSE,"사급자재수불서"}</definedName>
    <definedName name="ㄹㅇㄴㄹ" hidden="1">{#N/A,"수불부",FALSE,"사급자재수불서";#N/A,"수불부",FALSE,"사급자재수불서"}</definedName>
    <definedName name="ㄹㅇㄶ" hidden="1">#REF!</definedName>
    <definedName name="ㄹㅇㄶ옿" hidden="1">#REF!</definedName>
    <definedName name="ㄹㅇㄹ" localSheetId="4" hidden="1">{#N/A,#N/A,FALSE,"혼합골재"}</definedName>
    <definedName name="ㄹㅇㄹ" localSheetId="0" hidden="1">{#N/A,#N/A,FALSE,"혼합골재"}</definedName>
    <definedName name="ㄹㅇㄹ" hidden="1">{#N/A,#N/A,FALSE,"혼합골재"}</definedName>
    <definedName name="ㄹㅇㄹㅇ" localSheetId="4" hidden="1">#REF!</definedName>
    <definedName name="ㄹㅇㄹㅇ" localSheetId="0" hidden="1">#REF!</definedName>
    <definedName name="ㄹㅇㄹㅇ" hidden="1">#REF!</definedName>
    <definedName name="ㄹㅇㄹㅇㄴ" localSheetId="4" hidden="1">{#N/A,"수불부",FALSE,"사급자재수불서";#N/A,"수불부",FALSE,"사급자재수불서"}</definedName>
    <definedName name="ㄹㅇㄹㅇㄴ" localSheetId="0" hidden="1">{#N/A,"수불부",FALSE,"사급자재수불서";#N/A,"수불부",FALSE,"사급자재수불서"}</definedName>
    <definedName name="ㄹㅇㄹㅇㄴ" hidden="1">{#N/A,"수불부",FALSE,"사급자재수불서";#N/A,"수불부",FALSE,"사급자재수불서"}</definedName>
    <definedName name="ㄹㅇㅌㅇㄴㄱㄷ" localSheetId="4" hidden="1">{#N/A,#N/A,FALSE,"포장2"}</definedName>
    <definedName name="ㄹㅇㅌㅇㄴㄱㄷ" localSheetId="0" hidden="1">{#N/A,#N/A,FALSE,"포장2"}</definedName>
    <definedName name="ㄹㅇㅌㅇㄴㄱㄷ" hidden="1">{#N/A,#N/A,FALSE,"포장2"}</definedName>
    <definedName name="ㄹㅇㅎㄴㅇ" localSheetId="4" hidden="1">{#N/A,#N/A,FALSE,"조골재"}</definedName>
    <definedName name="ㄹㅇㅎㄴㅇ" localSheetId="0" hidden="1">{#N/A,#N/A,FALSE,"조골재"}</definedName>
    <definedName name="ㄹㅇㅎㄴㅇ" hidden="1">{#N/A,#N/A,FALSE,"조골재"}</definedName>
    <definedName name="ㄹ어미ㅏㄹ" localSheetId="4" hidden="1">{"'Sheet1'!$D$19","'Sheet1'!$B$22:$E$22"}</definedName>
    <definedName name="ㄹ어미ㅏㄹ" localSheetId="0" hidden="1">{"'Sheet1'!$D$19","'Sheet1'!$B$22:$E$22"}</definedName>
    <definedName name="ㄹ어미ㅏㄹ" hidden="1">{"'Sheet1'!$D$19","'Sheet1'!$B$22:$E$22"}</definedName>
    <definedName name="ㄹ호" localSheetId="4" hidden="1">#REF!</definedName>
    <definedName name="ㄹ호" localSheetId="0" hidden="1">#REF!</definedName>
    <definedName name="ㄹ호" hidden="1">#REF!</definedName>
    <definedName name="로ㅓ허ㅗ하" localSheetId="4" hidden="1">{"'자리배치도'!$AG$1:$CI$28"}</definedName>
    <definedName name="로ㅓ허ㅗ하" localSheetId="0" hidden="1">{"'자리배치도'!$AG$1:$CI$28"}</definedName>
    <definedName name="로ㅓ허ㅗ하" hidden="1">{"'자리배치도'!$AG$1:$CI$28"}</definedName>
    <definedName name="롱" localSheetId="4" hidden="1">{#N/A,#N/A,FALSE,"배수2"}</definedName>
    <definedName name="롱" localSheetId="0" hidden="1">{#N/A,#N/A,FALSE,"배수2"}</definedName>
    <definedName name="롱" hidden="1">{#N/A,#N/A,FALSE,"배수2"}</definedName>
    <definedName name="류" localSheetId="4" hidden="1">{#N/A,#N/A,FALSE,"부대2"}</definedName>
    <definedName name="류" localSheetId="0" hidden="1">{#N/A,#N/A,FALSE,"부대2"}</definedName>
    <definedName name="류" hidden="1">{#N/A,#N/A,FALSE,"부대2"}</definedName>
    <definedName name="류효정" localSheetId="4" hidden="1">{"'Firr(선)'!$AS$1:$AY$62","'Firr(사)'!$AS$1:$AY$62","'Firr(회)'!$AS$1:$AY$62","'Firr(선)'!$L$1:$V$62","'Firr(사)'!$L$1:$V$62","'Firr(회)'!$L$1:$V$62"}</definedName>
    <definedName name="류효정" localSheetId="0" hidden="1">{"'Firr(선)'!$AS$1:$AY$62","'Firr(사)'!$AS$1:$AY$62","'Firr(회)'!$AS$1:$AY$62","'Firr(선)'!$L$1:$V$62","'Firr(사)'!$L$1:$V$62","'Firr(회)'!$L$1:$V$62"}</definedName>
    <definedName name="류효정" hidden="1">{"'Firr(선)'!$AS$1:$AY$62","'Firr(사)'!$AS$1:$AY$62","'Firr(회)'!$AS$1:$AY$62","'Firr(선)'!$L$1:$V$62","'Firr(사)'!$L$1:$V$62","'Firr(회)'!$L$1:$V$62"}</definedName>
    <definedName name="ㄻㄴㄹㅇㄴㅁ" localSheetId="4" hidden="1">{#N/A,#N/A,FALSE,"운반시간"}</definedName>
    <definedName name="ㄻㄴㄹㅇㄴㅁ" localSheetId="0" hidden="1">{#N/A,#N/A,FALSE,"운반시간"}</definedName>
    <definedName name="ㄻㄴㄹㅇㄴㅁ" hidden="1">{#N/A,#N/A,FALSE,"운반시간"}</definedName>
    <definedName name="ㄻㄴㄻㄴㅇㄻㄴ" localSheetId="4" hidden="1">{#N/A,#N/A,FALSE,"표지목차"}</definedName>
    <definedName name="ㄻㄴㄻㄴㅇㄻㄴ" localSheetId="0" hidden="1">{#N/A,#N/A,FALSE,"표지목차"}</definedName>
    <definedName name="ㄻㄴㄻㄴㅇㄻㄴ" hidden="1">{#N/A,#N/A,FALSE,"표지목차"}</definedName>
    <definedName name="ㄻㄴㅇㄻㄴ" localSheetId="4" hidden="1">{#N/A,#N/A,FALSE,"단가표지"}</definedName>
    <definedName name="ㄻㄴㅇㄻㄴ" localSheetId="0" hidden="1">{#N/A,#N/A,FALSE,"단가표지"}</definedName>
    <definedName name="ㄻㄴㅇㄻㄴ" hidden="1">{#N/A,#N/A,FALSE,"단가표지"}</definedName>
    <definedName name="ㄻㄴㅇㄻㄴㄹ" localSheetId="4" hidden="1">{#N/A,#N/A,FALSE,"2~8번"}</definedName>
    <definedName name="ㄻㄴㅇㄻㄴㄹ" localSheetId="0" hidden="1">{#N/A,#N/A,FALSE,"2~8번"}</definedName>
    <definedName name="ㄻㄴㅇㄻㄴㄹ" hidden="1">{#N/A,#N/A,FALSE,"2~8번"}</definedName>
    <definedName name="ㄻㄴㅇㄻㄴㄻㄴㅁㄴ" localSheetId="4" hidden="1">{#N/A,#N/A,FALSE,"단가표지"}</definedName>
    <definedName name="ㄻㄴㅇㄻㄴㄻㄴㅁㄴ" localSheetId="0" hidden="1">{#N/A,#N/A,FALSE,"단가표지"}</definedName>
    <definedName name="ㄻㄴㅇㄻㄴㄻㄴㅁㄴ" hidden="1">{#N/A,#N/A,FALSE,"단가표지"}</definedName>
    <definedName name="ㄻㄴㅇㄻㄴㅁ" localSheetId="4" hidden="1">{#N/A,#N/A,FALSE,"운반시간"}</definedName>
    <definedName name="ㄻㄴㅇㄻㄴㅁ" localSheetId="0" hidden="1">{#N/A,#N/A,FALSE,"운반시간"}</definedName>
    <definedName name="ㄻㄴㅇㄻㄴㅁ" hidden="1">{#N/A,#N/A,FALSE,"운반시간"}</definedName>
    <definedName name="ㄻㄴㅇㄻㄴㅇ" localSheetId="4" hidden="1">{#N/A,#N/A,FALSE,"단가표지"}</definedName>
    <definedName name="ㄻㄴㅇㄻㄴㅇ" localSheetId="0" hidden="1">{#N/A,#N/A,FALSE,"단가표지"}</definedName>
    <definedName name="ㄻㄴㅇㄻㄴㅇ" hidden="1">{#N/A,#N/A,FALSE,"단가표지"}</definedName>
    <definedName name="ㄻㄴㅇㄻㄴㅇㄻ" localSheetId="4" hidden="1">{#N/A,#N/A,FALSE,"표지목차"}</definedName>
    <definedName name="ㄻㄴㅇㄻㄴㅇㄻ" localSheetId="0" hidden="1">{#N/A,#N/A,FALSE,"표지목차"}</definedName>
    <definedName name="ㄻㄴㅇㄻㄴㅇㄻ" hidden="1">{#N/A,#N/A,FALSE,"표지목차"}</definedName>
    <definedName name="ㄻㄴㅇㅁㄴㅇ" localSheetId="4" hidden="1">{#N/A,#N/A,FALSE,"단가표지"}</definedName>
    <definedName name="ㄻㄴㅇㅁㄴㅇ" localSheetId="0" hidden="1">{#N/A,#N/A,FALSE,"단가표지"}</definedName>
    <definedName name="ㄻㄴㅇㅁㄴㅇ" hidden="1">{#N/A,#N/A,FALSE,"단가표지"}</definedName>
    <definedName name="ㄻㅁ" localSheetId="4" hidden="1">{#N/A,#N/A,FALSE,"조골재"}</definedName>
    <definedName name="ㄻㅁ" localSheetId="0" hidden="1">{#N/A,#N/A,FALSE,"조골재"}</definedName>
    <definedName name="ㄻㅁ" hidden="1">{#N/A,#N/A,FALSE,"조골재"}</definedName>
    <definedName name="ㅀ" localSheetId="4" hidden="1">{#N/A,#N/A,TRUE,"토적및재료집계";#N/A,#N/A,TRUE,"토적및재료집계";#N/A,#N/A,TRUE,"단위량"}</definedName>
    <definedName name="ㅀ" localSheetId="0" hidden="1">{#N/A,#N/A,TRUE,"토적및재료집계";#N/A,#N/A,TRUE,"토적및재료집계";#N/A,#N/A,TRUE,"단위량"}</definedName>
    <definedName name="ㅀ" hidden="1">{#N/A,#N/A,TRUE,"토적및재료집계";#N/A,#N/A,TRUE,"토적및재료집계";#N/A,#N/A,TRUE,"단위량"}</definedName>
    <definedName name="ㅀㅀ" localSheetId="4" hidden="1">{"'Firr(선)'!$AS$1:$AY$62","'Firr(사)'!$AS$1:$AY$62","'Firr(회)'!$AS$1:$AY$62","'Firr(선)'!$L$1:$V$62","'Firr(사)'!$L$1:$V$62","'Firr(회)'!$L$1:$V$62"}</definedName>
    <definedName name="ㅀㅀ" localSheetId="0" hidden="1">{"'Firr(선)'!$AS$1:$AY$62","'Firr(사)'!$AS$1:$AY$62","'Firr(회)'!$AS$1:$AY$62","'Firr(선)'!$L$1:$V$62","'Firr(사)'!$L$1:$V$62","'Firr(회)'!$L$1:$V$62"}</definedName>
    <definedName name="ㅀㅀ" hidden="1">{"'Firr(선)'!$AS$1:$AY$62","'Firr(사)'!$AS$1:$AY$62","'Firr(회)'!$AS$1:$AY$62","'Firr(선)'!$L$1:$V$62","'Firr(사)'!$L$1:$V$62","'Firr(회)'!$L$1:$V$62"}</definedName>
    <definedName name="ㅀㅇㅁ" localSheetId="4" hidden="1">{#N/A,#N/A,FALSE,"골재소요량";#N/A,#N/A,FALSE,"골재소요량"}</definedName>
    <definedName name="ㅀㅇㅁ" localSheetId="0" hidden="1">{#N/A,#N/A,FALSE,"골재소요량";#N/A,#N/A,FALSE,"골재소요량"}</definedName>
    <definedName name="ㅀㅇㅁ" hidden="1">{#N/A,#N/A,FALSE,"골재소요량";#N/A,#N/A,FALSE,"골재소요량"}</definedName>
    <definedName name="ㅀ허" localSheetId="4" hidden="1">{#N/A,#N/A,FALSE,"CCTV"}</definedName>
    <definedName name="ㅀ허" localSheetId="0" hidden="1">{#N/A,#N/A,FALSE,"CCTV"}</definedName>
    <definedName name="ㅀ허" hidden="1">{#N/A,#N/A,FALSE,"CCTV"}</definedName>
    <definedName name="ㅁ" localSheetId="4" hidden="1">#REF!</definedName>
    <definedName name="ㅁ" localSheetId="0" hidden="1">#REF!</definedName>
    <definedName name="ㅁ" hidden="1">#REF!</definedName>
    <definedName name="ㅁㄱ욕ㄴㅁㅇㄹㄹ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ㄹㄴ" localSheetId="4" hidden="1">{#N/A,#N/A,FALSE,"운반시간"}</definedName>
    <definedName name="ㅁㄴㄹㄴ" localSheetId="0" hidden="1">{#N/A,#N/A,FALSE,"운반시간"}</definedName>
    <definedName name="ㅁㄴㄹㄴ" hidden="1">{#N/A,#N/A,FALSE,"운반시간"}</definedName>
    <definedName name="ㅁㄴㄹㅇㅁ" localSheetId="4" hidden="1">{#N/A,#N/A,FALSE,"단가표지"}</definedName>
    <definedName name="ㅁㄴㄹㅇㅁ" localSheetId="0" hidden="1">{#N/A,#N/A,FALSE,"단가표지"}</definedName>
    <definedName name="ㅁㄴㄹㅇㅁ" hidden="1">{#N/A,#N/A,FALSE,"단가표지"}</definedName>
    <definedName name="ㅁㄴㅇ" localSheetId="4" hidden="1">{#N/A,#N/A,FALSE,"단축1";#N/A,#N/A,FALSE,"단축2";#N/A,#N/A,FALSE,"단축3";#N/A,#N/A,FALSE,"장축";#N/A,#N/A,FALSE,"4WD"}</definedName>
    <definedName name="ㅁㄴㅇ" localSheetId="0" hidden="1">{#N/A,#N/A,FALSE,"단축1";#N/A,#N/A,FALSE,"단축2";#N/A,#N/A,FALSE,"단축3";#N/A,#N/A,FALSE,"장축";#N/A,#N/A,FALSE,"4WD"}</definedName>
    <definedName name="ㅁㄴㅇ" hidden="1">{#N/A,#N/A,FALSE,"단축1";#N/A,#N/A,FALSE,"단축2";#N/A,#N/A,FALSE,"단축3";#N/A,#N/A,FALSE,"장축";#N/A,#N/A,FALSE,"4WD"}</definedName>
    <definedName name="ㅁㄴㅇㄹㄴㄹ" localSheetId="4" hidden="1">{#N/A,"수불부",FALSE,"사급자재수불서";#N/A,"수불부",FALSE,"사급자재수불서"}</definedName>
    <definedName name="ㅁㄴㅇㄹㄴㄹ" localSheetId="0" hidden="1">{#N/A,"수불부",FALSE,"사급자재수불서";#N/A,"수불부",FALSE,"사급자재수불서"}</definedName>
    <definedName name="ㅁㄴㅇㄹㄴㄹ" hidden="1">{#N/A,"수불부",FALSE,"사급자재수불서";#N/A,"수불부",FALSE,"사급자재수불서"}</definedName>
    <definedName name="ㅁㄴㅇㄻㄹ" localSheetId="4" hidden="1">{#N/A,"수불부",FALSE,"사급자재수불서";#N/A,"수불부",FALSE,"사급자재수불서"}</definedName>
    <definedName name="ㅁㄴㅇㄻㄹ" localSheetId="0" hidden="1">{#N/A,"수불부",FALSE,"사급자재수불서";#N/A,"수불부",FALSE,"사급자재수불서"}</definedName>
    <definedName name="ㅁㄴㅇㄻㄹ" hidden="1">{#N/A,"수불부",FALSE,"사급자재수불서";#N/A,"수불부",FALSE,"사급자재수불서"}</definedName>
    <definedName name="ㅁㄹㄴㅇ" localSheetId="4" hidden="1">{#N/A,#N/A,FALSE,"단가표지"}</definedName>
    <definedName name="ㅁㄹㄴㅇ" localSheetId="0" hidden="1">{#N/A,#N/A,FALSE,"단가표지"}</definedName>
    <definedName name="ㅁㄹㄴㅇ" hidden="1">{#N/A,#N/A,FALSE,"단가표지"}</definedName>
    <definedName name="ㅁㄹㄴㅇㄻㄴㄹ" localSheetId="4" hidden="1">{#N/A,#N/A,FALSE,"골재소요량";#N/A,#N/A,FALSE,"골재소요량"}</definedName>
    <definedName name="ㅁㄹㄴㅇㄻㄴㄹ" localSheetId="0" hidden="1">{#N/A,#N/A,FALSE,"골재소요량";#N/A,#N/A,FALSE,"골재소요량"}</definedName>
    <definedName name="ㅁㄹㄴㅇㄻㄴㄹ" hidden="1">{#N/A,#N/A,FALSE,"골재소요량";#N/A,#N/A,FALSE,"골재소요량"}</definedName>
    <definedName name="ㅁㄹㄴㅇㅁ" localSheetId="4" hidden="1">{#N/A,#N/A,FALSE,"표지목차"}</definedName>
    <definedName name="ㅁㄹㄴㅇㅁ" localSheetId="0" hidden="1">{#N/A,#N/A,FALSE,"표지목차"}</definedName>
    <definedName name="ㅁㄹㄴㅇㅁ" hidden="1">{#N/A,#N/A,FALSE,"표지목차"}</definedName>
    <definedName name="ㅁㄹㅇㄴ" localSheetId="4" hidden="1">{#N/A,#N/A,FALSE,"단가표지"}</definedName>
    <definedName name="ㅁㄹㅇㄴ" localSheetId="0" hidden="1">{#N/A,#N/A,FALSE,"단가표지"}</definedName>
    <definedName name="ㅁㄹㅇㄴ" hidden="1">{#N/A,#N/A,FALSE,"단가표지"}</definedName>
    <definedName name="ㅁㄹㅇㄴㅇㄹ" localSheetId="4" hidden="1">{#N/A,"수불부",FALSE,"사급자재수불서";#N/A,"수불부",FALSE,"사급자재수불서"}</definedName>
    <definedName name="ㅁㄹㅇㄴㅇㄹ" localSheetId="0" hidden="1">{#N/A,"수불부",FALSE,"사급자재수불서";#N/A,"수불부",FALSE,"사급자재수불서"}</definedName>
    <definedName name="ㅁㄹㅇㄴㅇㄹ" hidden="1">{#N/A,"수불부",FALSE,"사급자재수불서";#N/A,"수불부",FALSE,"사급자재수불서"}</definedName>
    <definedName name="ㅁㄹㅇㅁㄴ" localSheetId="4" hidden="1">{#N/A,#N/A,FALSE,"골재소요량";#N/A,#N/A,FALSE,"골재소요량"}</definedName>
    <definedName name="ㅁㄹㅇㅁㄴ" localSheetId="0" hidden="1">{#N/A,#N/A,FALSE,"골재소요량";#N/A,#N/A,FALSE,"골재소요량"}</definedName>
    <definedName name="ㅁㄹㅇㅁㄴ" hidden="1">{#N/A,#N/A,FALSE,"골재소요량";#N/A,#N/A,FALSE,"골재소요량"}</definedName>
    <definedName name="ㅁㄻㄴㄹ" localSheetId="4" hidden="1">{#N/A,#N/A,FALSE,"골재소요량";#N/A,#N/A,FALSE,"골재소요량"}</definedName>
    <definedName name="ㅁㄻㄴㄹ" localSheetId="0" hidden="1">{#N/A,#N/A,FALSE,"골재소요량";#N/A,#N/A,FALSE,"골재소요량"}</definedName>
    <definedName name="ㅁㄻㄴㄹ" hidden="1">{#N/A,#N/A,FALSE,"골재소요량";#N/A,#N/A,FALSE,"골재소요량"}</definedName>
    <definedName name="ㅁㄻㅇㄹㄴ" localSheetId="4" hidden="1">{#N/A,"수불부",FALSE,"사급자재수불서";#N/A,"수불부",FALSE,"사급자재수불서"}</definedName>
    <definedName name="ㅁㄻㅇㄹㄴ" localSheetId="0" hidden="1">{#N/A,"수불부",FALSE,"사급자재수불서";#N/A,"수불부",FALSE,"사급자재수불서"}</definedName>
    <definedName name="ㅁㄻㅇㄹㄴ" hidden="1">{#N/A,"수불부",FALSE,"사급자재수불서";#N/A,"수불부",FALSE,"사급자재수불서"}</definedName>
    <definedName name="ㅁ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ㅁ" localSheetId="4" hidden="1">#REF!</definedName>
    <definedName name="ㅁㅁ" localSheetId="0" hidden="1">#REF!</definedName>
    <definedName name="ㅁㅁ" hidden="1">#REF!</definedName>
    <definedName name="ㅁㅁㅁㅁ" localSheetId="4" hidden="1">{#N/A,#N/A,FALSE,"혼합골재"}</definedName>
    <definedName name="ㅁㅁㅁㅁ" localSheetId="0" hidden="1">{#N/A,#N/A,FALSE,"혼합골재"}</definedName>
    <definedName name="ㅁㅁㅁㅁ" hidden="1">{#N/A,#N/A,FALSE,"혼합골재"}</definedName>
    <definedName name="ㅁㅁㅁㅁㅁㅁ" localSheetId="4" hidden="1">#REF!</definedName>
    <definedName name="ㅁㅁㅁㅁㅁㅁ" localSheetId="0" hidden="1">#REF!</definedName>
    <definedName name="ㅁㅁㅁㅁㅁㅁ" hidden="1">#REF!</definedName>
    <definedName name="ㅁㅇㄹㄴㄻ" localSheetId="4" hidden="1">{"'Sheet1'!$D$19","'Sheet1'!$B$22:$E$22"}</definedName>
    <definedName name="ㅁㅇㄹㄴㄻ" localSheetId="0" hidden="1">{"'Sheet1'!$D$19","'Sheet1'!$B$22:$E$22"}</definedName>
    <definedName name="ㅁㅇㄹㄴㄻ" hidden="1">{"'Sheet1'!$D$19","'Sheet1'!$B$22:$E$22"}</definedName>
    <definedName name="ㅁㅇㄹㄴㅁㅇㄹㄴ" localSheetId="4" hidden="1">{#N/A,"수불부",FALSE,"사급자재수불서";#N/A,"수불부",FALSE,"사급자재수불서"}</definedName>
    <definedName name="ㅁㅇㄹㄴㅁㅇㄹㄴ" localSheetId="0"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4" hidden="1">{#N/A,"수불부",FALSE,"사급자재수불서";#N/A,"수불부",FALSE,"사급자재수불서"}</definedName>
    <definedName name="ㅁㅇㄹㄴㅇㄹㄴㅇㄹ" localSheetId="0" hidden="1">{#N/A,"수불부",FALSE,"사급자재수불서";#N/A,"수불부",FALSE,"사급자재수불서"}</definedName>
    <definedName name="ㅁㅇㄹㄴㅇㄹㄴㅇㄹ" hidden="1">{#N/A,"수불부",FALSE,"사급자재수불서";#N/A,"수불부",FALSE,"사급자재수불서"}</definedName>
    <definedName name="ㅁㅇㄹㄴㅇㅁㄹ" localSheetId="4" hidden="1">{#N/A,#N/A,FALSE,"운반시간"}</definedName>
    <definedName name="ㅁㅇㄹㄴㅇㅁㄹ" localSheetId="0" hidden="1">{#N/A,#N/A,FALSE,"운반시간"}</definedName>
    <definedName name="ㅁㅇㄹㄴㅇㅁㄹ" hidden="1">{#N/A,#N/A,FALSE,"운반시간"}</definedName>
    <definedName name="ㅁㅇㄻ" localSheetId="4" hidden="1">{#N/A,#N/A,FALSE,"조골재"}</definedName>
    <definedName name="ㅁㅇㄻ" localSheetId="0" hidden="1">{#N/A,#N/A,FALSE,"조골재"}</definedName>
    <definedName name="ㅁㅇㄻ" hidden="1">{#N/A,#N/A,FALSE,"조골재"}</definedName>
    <definedName name="ㅁㅇㄻㄴㄹ" localSheetId="4" hidden="1">{#N/A,#N/A,FALSE,"혼합골재"}</definedName>
    <definedName name="ㅁㅇㄻㄴㄹ" localSheetId="0" hidden="1">{#N/A,#N/A,FALSE,"혼합골재"}</definedName>
    <definedName name="ㅁㅇㄻㄴㄹ" hidden="1">{#N/A,#N/A,FALSE,"혼합골재"}</definedName>
    <definedName name="ㅁㅇㄻㅇㅎ" localSheetId="4" hidden="1">{#N/A,#N/A,FALSE,"조골재"}</definedName>
    <definedName name="ㅁㅇㄻㅇㅎ" localSheetId="0" hidden="1">{#N/A,#N/A,FALSE,"조골재"}</definedName>
    <definedName name="ㅁㅇㄻㅇㅎ" hidden="1">{#N/A,#N/A,FALSE,"조골재"}</definedName>
    <definedName name="ㅁㅇㅀㅁㅇ" localSheetId="4" hidden="1">{#N/A,#N/A,FALSE,"단가표지"}</definedName>
    <definedName name="ㅁㅇㅀㅁㅇ" localSheetId="0" hidden="1">{#N/A,#N/A,FALSE,"단가표지"}</definedName>
    <definedName name="ㅁㅇㅀㅁㅇ" hidden="1">{#N/A,#N/A,FALSE,"단가표지"}</definedName>
    <definedName name="ㅁㅎㄻㅇㄻ" localSheetId="4" hidden="1">{#N/A,#N/A,FALSE,"운반시간"}</definedName>
    <definedName name="ㅁㅎㄻㅇㄻ" localSheetId="0" hidden="1">{#N/A,#N/A,FALSE,"운반시간"}</definedName>
    <definedName name="ㅁㅎㄻㅇㄻ" hidden="1">{#N/A,#N/A,FALSE,"운반시간"}</definedName>
    <definedName name="ㅁㅎㅇㅀㅁㅇ" localSheetId="4" hidden="1">{#N/A,#N/A,FALSE,"2~8번"}</definedName>
    <definedName name="ㅁㅎㅇㅀㅁㅇ" localSheetId="0" hidden="1">{#N/A,#N/A,FALSE,"2~8번"}</definedName>
    <definedName name="ㅁㅎㅇㅀㅁㅇ" hidden="1">{#N/A,#N/A,FALSE,"2~8번"}</definedName>
    <definedName name="ㅁㅎㅇㅀㅁㅎ" localSheetId="4" hidden="1">{#N/A,#N/A,FALSE,"단가표지"}</definedName>
    <definedName name="ㅁㅎㅇㅀㅁㅎ" localSheetId="0" hidden="1">{#N/A,#N/A,FALSE,"단가표지"}</definedName>
    <definedName name="ㅁㅎㅇㅀㅁㅎ" hidden="1">{#N/A,#N/A,FALSE,"단가표지"}</definedName>
    <definedName name="마감" localSheetId="4" hidden="1">{#N/A,#N/A,TRUE,"Y생산";#N/A,#N/A,TRUE,"Y판매";#N/A,#N/A,TRUE,"Y총물량";#N/A,#N/A,TRUE,"Y능력";#N/A,#N/A,TRUE,"YKD"}</definedName>
    <definedName name="마감" localSheetId="0" hidden="1">{#N/A,#N/A,TRUE,"Y생산";#N/A,#N/A,TRUE,"Y판매";#N/A,#N/A,TRUE,"Y총물량";#N/A,#N/A,TRUE,"Y능력";#N/A,#N/A,TRUE,"YKD"}</definedName>
    <definedName name="마감" hidden="1">{#N/A,#N/A,TRUE,"Y생산";#N/A,#N/A,TRUE,"Y판매";#N/A,#N/A,TRUE,"Y총물량";#N/A,#N/A,TRUE,"Y능력";#N/A,#N/A,TRUE,"YKD"}</definedName>
    <definedName name="마감도급" localSheetId="4" hidden="1">{#N/A,#N/A,FALSE,"결의서";#N/A,#N/A,FALSE,"내역서";#N/A,#N/A,FALSE,"도급예상";#N/A,#N/A,FALSE,"시방서"}</definedName>
    <definedName name="마감도급" localSheetId="0" hidden="1">{#N/A,#N/A,FALSE,"결의서";#N/A,#N/A,FALSE,"내역서";#N/A,#N/A,FALSE,"도급예상";#N/A,#N/A,FALSE,"시방서"}</definedName>
    <definedName name="마감도급" hidden="1">{#N/A,#N/A,FALSE,"결의서";#N/A,#N/A,FALSE,"내역서";#N/A,#N/A,FALSE,"도급예상";#N/A,#N/A,FALSE,"시방서"}</definedName>
    <definedName name="만득이" localSheetId="4" hidden="1">{#N/A,#N/A,FALSE,"2~8번"}</definedName>
    <definedName name="만득이" localSheetId="0" hidden="1">{#N/A,#N/A,FALSE,"2~8번"}</definedName>
    <definedName name="만득이" hidden="1">{#N/A,#N/A,FALSE,"2~8번"}</definedName>
    <definedName name="머" localSheetId="4" hidden="1">{#N/A,#N/A,FALSE,"명세표"}</definedName>
    <definedName name="머" localSheetId="0" hidden="1">{#N/A,#N/A,FALSE,"명세표"}</definedName>
    <definedName name="머" hidden="1">{#N/A,#N/A,FALSE,"명세표"}</definedName>
    <definedName name="명단" localSheetId="4" hidden="1">{#N/A,"수불부",FALSE,"사급자재수불서";#N/A,"수불부",FALSE,"사급자재수불서"}</definedName>
    <definedName name="명단" localSheetId="0" hidden="1">{#N/A,"수불부",FALSE,"사급자재수불서";#N/A,"수불부",FALSE,"사급자재수불서"}</definedName>
    <definedName name="명단" hidden="1">{#N/A,"수불부",FALSE,"사급자재수불서";#N/A,"수불부",FALSE,"사급자재수불서"}</definedName>
    <definedName name="모래층산출근거"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층산출근거"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목차2" localSheetId="4"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목차2" localSheetId="0"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목차2"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몰라" localSheetId="4" hidden="1">{#N/A,#N/A,FALSE,"명세표"}</definedName>
    <definedName name="몰라" localSheetId="0" hidden="1">{#N/A,#N/A,FALSE,"명세표"}</definedName>
    <definedName name="몰라" hidden="1">{#N/A,#N/A,FALSE,"명세표"}</definedName>
    <definedName name="문제3" localSheetId="4" hidden="1">{#N/A,#N/A,FALSE,"단축1";#N/A,#N/A,FALSE,"단축2";#N/A,#N/A,FALSE,"단축3";#N/A,#N/A,FALSE,"장축";#N/A,#N/A,FALSE,"4WD"}</definedName>
    <definedName name="문제3" localSheetId="0" hidden="1">{#N/A,#N/A,FALSE,"단축1";#N/A,#N/A,FALSE,"단축2";#N/A,#N/A,FALSE,"단축3";#N/A,#N/A,FALSE,"장축";#N/A,#N/A,FALSE,"4WD"}</definedName>
    <definedName name="문제3" hidden="1">{#N/A,#N/A,FALSE,"단축1";#N/A,#N/A,FALSE,"단축2";#N/A,#N/A,FALSE,"단축3";#N/A,#N/A,FALSE,"장축";#N/A,#N/A,FALSE,"4WD"}</definedName>
    <definedName name="물랴자" localSheetId="4" hidden="1">{#N/A,#N/A,TRUE,"Y생산";#N/A,#N/A,TRUE,"Y판매";#N/A,#N/A,TRUE,"Y총물량";#N/A,#N/A,TRUE,"Y능력";#N/A,#N/A,TRUE,"YKD"}</definedName>
    <definedName name="물랴자" localSheetId="0" hidden="1">{#N/A,#N/A,TRUE,"Y생산";#N/A,#N/A,TRUE,"Y판매";#N/A,#N/A,TRUE,"Y총물량";#N/A,#N/A,TRUE,"Y능력";#N/A,#N/A,TRUE,"YKD"}</definedName>
    <definedName name="물랴자" hidden="1">{#N/A,#N/A,TRUE,"Y생산";#N/A,#N/A,TRUE,"Y판매";#N/A,#N/A,TRUE,"Y총물량";#N/A,#N/A,TRUE,"Y능력";#N/A,#N/A,TRUE,"YKD"}</definedName>
    <definedName name="물량수" localSheetId="4" hidden="1">{#N/A,#N/A,TRUE,"Y생산";#N/A,#N/A,TRUE,"Y판매";#N/A,#N/A,TRUE,"Y총물량";#N/A,#N/A,TRUE,"Y능력";#N/A,#N/A,TRUE,"YKD"}</definedName>
    <definedName name="물량수" localSheetId="0" hidden="1">{#N/A,#N/A,TRUE,"Y생산";#N/A,#N/A,TRUE,"Y판매";#N/A,#N/A,TRUE,"Y총물량";#N/A,#N/A,TRUE,"Y능력";#N/A,#N/A,TRUE,"YKD"}</definedName>
    <definedName name="물량수" hidden="1">{#N/A,#N/A,TRUE,"Y생산";#N/A,#N/A,TRUE,"Y판매";#N/A,#N/A,TRUE,"Y총물량";#N/A,#N/A,TRUE,"Y능력";#N/A,#N/A,TRUE,"YKD"}</definedName>
    <definedName name="물량수정" localSheetId="4" hidden="1">{#N/A,#N/A,TRUE,"Y생산";#N/A,#N/A,TRUE,"Y판매";#N/A,#N/A,TRUE,"Y총물량";#N/A,#N/A,TRUE,"Y능력";#N/A,#N/A,TRUE,"YKD"}</definedName>
    <definedName name="물량수정" localSheetId="0" hidden="1">{#N/A,#N/A,TRUE,"Y생산";#N/A,#N/A,TRUE,"Y판매";#N/A,#N/A,TRUE,"Y총물량";#N/A,#N/A,TRUE,"Y능력";#N/A,#N/A,TRUE,"YKD"}</definedName>
    <definedName name="물량수정" hidden="1">{#N/A,#N/A,TRUE,"Y생산";#N/A,#N/A,TRUE,"Y판매";#N/A,#N/A,TRUE,"Y총물량";#N/A,#N/A,TRUE,"Y능력";#N/A,#N/A,TRUE,"YKD"}</definedName>
    <definedName name="물량수정1" localSheetId="4" hidden="1">{#N/A,#N/A,TRUE,"Y생산";#N/A,#N/A,TRUE,"Y판매";#N/A,#N/A,TRUE,"Y총물량";#N/A,#N/A,TRUE,"Y능력";#N/A,#N/A,TRUE,"YKD"}</definedName>
    <definedName name="물량수정1" localSheetId="0" hidden="1">{#N/A,#N/A,TRUE,"Y생산";#N/A,#N/A,TRUE,"Y판매";#N/A,#N/A,TRUE,"Y총물량";#N/A,#N/A,TRUE,"Y능력";#N/A,#N/A,TRUE,"YKD"}</definedName>
    <definedName name="물량수정1" hidden="1">{#N/A,#N/A,TRUE,"Y생산";#N/A,#N/A,TRUE,"Y판매";#N/A,#N/A,TRUE,"Y총물량";#N/A,#N/A,TRUE,"Y능력";#N/A,#N/A,TRUE,"YKD"}</definedName>
    <definedName name="물량수정2" localSheetId="4" hidden="1">{#N/A,#N/A,TRUE,"Y생산";#N/A,#N/A,TRUE,"Y판매";#N/A,#N/A,TRUE,"Y총물량";#N/A,#N/A,TRUE,"Y능력";#N/A,#N/A,TRUE,"YKD"}</definedName>
    <definedName name="물량수정2" localSheetId="0" hidden="1">{#N/A,#N/A,TRUE,"Y생산";#N/A,#N/A,TRUE,"Y판매";#N/A,#N/A,TRUE,"Y총물량";#N/A,#N/A,TRUE,"Y능력";#N/A,#N/A,TRUE,"YKD"}</definedName>
    <definedName name="물량수정2" hidden="1">{#N/A,#N/A,TRUE,"Y생산";#N/A,#N/A,TRUE,"Y판매";#N/A,#N/A,TRUE,"Y총물량";#N/A,#N/A,TRUE,"Y능력";#N/A,#N/A,TRUE,"YKD"}</definedName>
    <definedName name="물량정" localSheetId="4" hidden="1">{#N/A,#N/A,TRUE,"Y생산";#N/A,#N/A,TRUE,"Y판매";#N/A,#N/A,TRUE,"Y총물량";#N/A,#N/A,TRUE,"Y능력";#N/A,#N/A,TRUE,"YKD"}</definedName>
    <definedName name="물량정" localSheetId="0" hidden="1">{#N/A,#N/A,TRUE,"Y생산";#N/A,#N/A,TRUE,"Y판매";#N/A,#N/A,TRUE,"Y총물량";#N/A,#N/A,TRUE,"Y능력";#N/A,#N/A,TRUE,"YKD"}</definedName>
    <definedName name="물량정" hidden="1">{#N/A,#N/A,TRUE,"Y생산";#N/A,#N/A,TRUE,"Y판매";#N/A,#N/A,TRUE,"Y총물량";#N/A,#N/A,TRUE,"Y능력";#N/A,#N/A,TRUE,"YKD"}</definedName>
    <definedName name="물량조정" localSheetId="4" hidden="1">{#N/A,#N/A,TRUE,"Y생산";#N/A,#N/A,TRUE,"Y판매";#N/A,#N/A,TRUE,"Y총물량";#N/A,#N/A,TRUE,"Y능력";#N/A,#N/A,TRUE,"YKD"}</definedName>
    <definedName name="물량조정" localSheetId="0" hidden="1">{#N/A,#N/A,TRUE,"Y생산";#N/A,#N/A,TRUE,"Y판매";#N/A,#N/A,TRUE,"Y총물량";#N/A,#N/A,TRUE,"Y능력";#N/A,#N/A,TRUE,"YKD"}</definedName>
    <definedName name="물량조정" hidden="1">{#N/A,#N/A,TRUE,"Y생산";#N/A,#N/A,TRUE,"Y판매";#N/A,#N/A,TRUE,"Y총물량";#N/A,#N/A,TRUE,"Y능력";#N/A,#N/A,TRUE,"YKD"}</definedName>
    <definedName name="물막이턱"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물막이턱"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물막이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물수" localSheetId="4" hidden="1">{#N/A,#N/A,TRUE,"Y생산";#N/A,#N/A,TRUE,"Y판매";#N/A,#N/A,TRUE,"Y총물량";#N/A,#N/A,TRUE,"Y능력";#N/A,#N/A,TRUE,"YKD"}</definedName>
    <definedName name="물수" localSheetId="0" hidden="1">{#N/A,#N/A,TRUE,"Y생산";#N/A,#N/A,TRUE,"Y판매";#N/A,#N/A,TRUE,"Y총물량";#N/A,#N/A,TRUE,"Y능력";#N/A,#N/A,TRUE,"YKD"}</definedName>
    <definedName name="물수" hidden="1">{#N/A,#N/A,TRUE,"Y생산";#N/A,#N/A,TRUE,"Y판매";#N/A,#N/A,TRUE,"Y총물량";#N/A,#N/A,TRUE,"Y능력";#N/A,#N/A,TRUE,"YKD"}</definedName>
    <definedName name="ㅂ" hidden="1">{#N/A,#N/A,FALSE,"DAOCM 2차 검토"}</definedName>
    <definedName name="ㅂㄷ"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localSheetId="4" hidden="1">{#N/A,#N/A,FALSE,"결의서";#N/A,#N/A,FALSE,"내역서";#N/A,#N/A,FALSE,"도급예상";#N/A,#N/A,FALSE,"시방서"}</definedName>
    <definedName name="ㅂㅂㅂ" localSheetId="0" hidden="1">{#N/A,#N/A,FALSE,"결의서";#N/A,#N/A,FALSE,"내역서";#N/A,#N/A,FALSE,"도급예상";#N/A,#N/A,FALSE,"시방서"}</definedName>
    <definedName name="ㅂㅂㅂ" hidden="1">{#N/A,#N/A,FALSE,"결의서";#N/A,#N/A,FALSE,"내역서";#N/A,#N/A,FALSE,"도급예상";#N/A,#N/A,FALSE,"시방서"}</definedName>
    <definedName name="ㅂㅂㅂㅂ" localSheetId="4" hidden="1">{#N/A,#N/A,FALSE,"명세표"}</definedName>
    <definedName name="ㅂㅂㅂㅂ" localSheetId="0" hidden="1">{#N/A,#N/A,FALSE,"명세표"}</definedName>
    <definedName name="ㅂㅂㅂㅂ" hidden="1">{#N/A,#N/A,FALSE,"명세표"}</definedName>
    <definedName name="ㅂㅂㅂㅂㅂ" localSheetId="4" hidden="1">{#N/A,#N/A,FALSE,"현장 NCR 분석";#N/A,#N/A,FALSE,"현장품질감사";#N/A,#N/A,FALSE,"현장품질감사"}</definedName>
    <definedName name="ㅂㅂㅂㅂㅂ" localSheetId="0" hidden="1">{#N/A,#N/A,FALSE,"현장 NCR 분석";#N/A,#N/A,FALSE,"현장품질감사";#N/A,#N/A,FALSE,"현장품질감사"}</definedName>
    <definedName name="ㅂㅂㅂㅂㅂ" hidden="1">{#N/A,#N/A,FALSE,"현장 NCR 분석";#N/A,#N/A,FALSE,"현장품질감사";#N/A,#N/A,FALSE,"현장품질감사"}</definedName>
    <definedName name="ㅂㅂㅂㅂㅂㅂㅂ" localSheetId="4" hidden="1">{#N/A,#N/A,FALSE,"명세표"}</definedName>
    <definedName name="ㅂㅂㅂㅂㅂㅂㅂ" localSheetId="0" hidden="1">{#N/A,#N/A,FALSE,"명세표"}</definedName>
    <definedName name="ㅂㅂㅂㅂㅂㅂㅂ" hidden="1">{#N/A,#N/A,FALSE,"명세표"}</definedName>
    <definedName name="ㅂㅍ"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바라" localSheetId="4" hidden="1">{#N/A,#N/A,TRUE,"Y생산";#N/A,#N/A,TRUE,"Y판매";#N/A,#N/A,TRUE,"Y총물량";#N/A,#N/A,TRUE,"Y능력";#N/A,#N/A,TRUE,"YKD"}</definedName>
    <definedName name="바바라" localSheetId="0" hidden="1">{#N/A,#N/A,TRUE,"Y생산";#N/A,#N/A,TRUE,"Y판매";#N/A,#N/A,TRUE,"Y총물량";#N/A,#N/A,TRUE,"Y능력";#N/A,#N/A,TRUE,"YKD"}</definedName>
    <definedName name="바바라" hidden="1">{#N/A,#N/A,TRUE,"Y생산";#N/A,#N/A,TRUE,"Y판매";#N/A,#N/A,TRUE,"Y총물량";#N/A,#N/A,TRUE,"Y능력";#N/A,#N/A,TRUE,"YKD"}</definedName>
    <definedName name="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어쟈루" localSheetId="4" hidden="1">#REF!</definedName>
    <definedName name="박어쟈루" localSheetId="0" hidden="1">#REF!</definedName>
    <definedName name="박어쟈루" hidden="1">#REF!</definedName>
    <definedName name="반사" localSheetId="4" hidden="1">{#N/A,#N/A,FALSE,"포장단가"}</definedName>
    <definedName name="반사" localSheetId="0" hidden="1">{#N/A,#N/A,FALSE,"포장단가"}</definedName>
    <definedName name="반사" hidden="1">{#N/A,#N/A,FALSE,"포장단가"}</definedName>
    <definedName name="발주계획" localSheetId="4" hidden="1">{"'자리배치도'!$AG$1:$CI$28"}</definedName>
    <definedName name="발주계획" localSheetId="0" hidden="1">{"'자리배치도'!$AG$1:$CI$28"}</definedName>
    <definedName name="발주계획" hidden="1">{"'자리배치도'!$AG$1:$CI$28"}</definedName>
    <definedName name="방음벽" localSheetId="4" hidden="1">#REF!</definedName>
    <definedName name="방음벽" localSheetId="0" hidden="1">#REF!</definedName>
    <definedName name="방음벽" hidden="1">#REF!</definedName>
    <definedName name="배관공집계" localSheetId="0" hidden="1">{"'단계별시설공사비'!$A$3:$K$51"}</definedName>
    <definedName name="배관공집계" hidden="1">{"'단계별시설공사비'!$A$3:$K$51"}</definedName>
    <definedName name="배부장" localSheetId="0" hidden="1">{"'Sheet1'!$A$9:$I$36"}</definedName>
    <definedName name="배부장" hidden="1">{"'Sheet1'!$A$9:$I$36"}</definedName>
    <definedName name="벽체" localSheetId="4" hidden="1">{#N/A,#N/A,FALSE,"혼합골재"}</definedName>
    <definedName name="벽체" localSheetId="0" hidden="1">{#N/A,#N/A,FALSE,"혼합골재"}</definedName>
    <definedName name="벽체" hidden="1">{#N/A,#N/A,FALSE,"혼합골재"}</definedName>
    <definedName name="변경" localSheetId="4" hidden="1">{#N/A,#N/A,FALSE,"포장단가"}</definedName>
    <definedName name="변경" localSheetId="0" hidden="1">{#N/A,#N/A,FALSE,"포장단가"}</definedName>
    <definedName name="변경" hidden="1">{#N/A,#N/A,FALSE,"포장단가"}</definedName>
    <definedName name="변경내역" hidden="1">{#N/A,#N/A,FALSE,"전열산출서"}</definedName>
    <definedName name="보고" localSheetId="0" hidden="1">{"'단계별시설공사비'!$A$3:$K$51"}</definedName>
    <definedName name="보고" hidden="1">{"'단계별시설공사비'!$A$3:$K$51"}</definedName>
    <definedName name="보도" hidden="1">{#N/A,#N/A,TRUE,"총괄"}</definedName>
    <definedName name="복구계획도2" hidden="1">{#N/A,#N/A,FALSE,"현장 NCR 분석";#N/A,#N/A,FALSE,"현장품질감사";#N/A,#N/A,FALSE,"현장품질감사"}</definedName>
    <definedName name="부대1" localSheetId="4" hidden="1">{#N/A,#N/A,FALSE,"운반시간"}</definedName>
    <definedName name="부대1" localSheetId="0" hidden="1">{#N/A,#N/A,FALSE,"운반시간"}</definedName>
    <definedName name="부대1" hidden="1">{#N/A,#N/A,FALSE,"운반시간"}</definedName>
    <definedName name="부대공사" localSheetId="4" hidden="1">#REF!</definedName>
    <definedName name="부대공사" localSheetId="0" hidden="1">#REF!</definedName>
    <definedName name="부대공사" hidden="1">#REF!</definedName>
    <definedName name="부대구조" hidden="1">{#N/A,#N/A,FALSE,"골재소요량";#N/A,#N/A,FALSE,"골재소요량"}</definedName>
    <definedName name="부대방안" hidden="1">{#N/A,#N/A,FALSE,"단가표지"}</definedName>
    <definedName name="부대원본" localSheetId="4" hidden="1">{#N/A,#N/A,FALSE,"토공2"}</definedName>
    <definedName name="부대원본" localSheetId="0" hidden="1">{#N/A,#N/A,FALSE,"토공2"}</definedName>
    <definedName name="부대원본" hidden="1">{#N/A,#N/A,FALSE,"토공2"}</definedName>
    <definedName name="부손익" localSheetId="4" hidden="1">{#N/A,#N/A,FALSE,"현장 NCR 분석";#N/A,#N/A,FALSE,"현장품질감사";#N/A,#N/A,FALSE,"현장품질감사"}</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분기별" localSheetId="4" hidden="1">{#N/A,#N/A,TRUE,"Y생산";#N/A,#N/A,TRUE,"Y판매";#N/A,#N/A,TRUE,"Y총물량";#N/A,#N/A,TRUE,"Y능력";#N/A,#N/A,TRUE,"YKD"}</definedName>
    <definedName name="분기별" localSheetId="0" hidden="1">{#N/A,#N/A,TRUE,"Y생산";#N/A,#N/A,TRUE,"Y판매";#N/A,#N/A,TRUE,"Y총물량";#N/A,#N/A,TRUE,"Y능력";#N/A,#N/A,TRUE,"YKD"}</definedName>
    <definedName name="분기별" hidden="1">{#N/A,#N/A,TRUE,"Y생산";#N/A,#N/A,TRUE,"Y판매";#N/A,#N/A,TRUE,"Y총물량";#N/A,#N/A,TRUE,"Y능력";#N/A,#N/A,TRUE,"YKD"}</definedName>
    <definedName name="분야"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분야"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분야"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뷰" localSheetId="4" hidden="1">{#N/A,#N/A,FALSE,"단가표지"}</definedName>
    <definedName name="뷰" localSheetId="0" hidden="1">{#N/A,#N/A,FALSE,"단가표지"}</definedName>
    <definedName name="뷰" hidden="1">{#N/A,#N/A,FALSE,"단가표지"}</definedName>
    <definedName name="비교" hidden="1">255</definedName>
    <definedName name="비교표1" hidden="1">255</definedName>
    <definedName name="ㅄ"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굲유" localSheetId="4" hidden="1">{#N/A,#N/A,FALSE,"조골재"}</definedName>
    <definedName name="ㅅ굲유" localSheetId="0" hidden="1">{#N/A,#N/A,FALSE,"조골재"}</definedName>
    <definedName name="ㅅ굲유" hidden="1">{#N/A,#N/A,FALSE,"조골재"}</definedName>
    <definedName name="ㅅㅅ" localSheetId="4" hidden="1">#REF!</definedName>
    <definedName name="ㅅㅅ" localSheetId="0" hidden="1">#REF!</definedName>
    <definedName name="ㅅㅅ" hidden="1">#REF!</definedName>
    <definedName name="사랑" hidden="1">#REF!</definedName>
    <definedName name="사석채움면적산출" localSheetId="4" hidden="1">{#N/A,#N/A,FALSE,"2~8번"}</definedName>
    <definedName name="사석채움면적산출" localSheetId="0" hidden="1">{#N/A,#N/A,FALSE,"2~8번"}</definedName>
    <definedName name="사석채움면적산출" hidden="1">{#N/A,#N/A,FALSE,"2~8번"}</definedName>
    <definedName name="사업"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1"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1"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관리"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관리"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관리"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진" localSheetId="4" hidden="1">{#N/A,#N/A,FALSE,"단축1";#N/A,#N/A,FALSE,"단축2";#N/A,#N/A,FALSE,"단축3";#N/A,#N/A,FALSE,"장축";#N/A,#N/A,FALSE,"4WD"}</definedName>
    <definedName name="사진" localSheetId="0" hidden="1">{#N/A,#N/A,FALSE,"단축1";#N/A,#N/A,FALSE,"단축2";#N/A,#N/A,FALSE,"단축3";#N/A,#N/A,FALSE,"장축";#N/A,#N/A,FALSE,"4WD"}</definedName>
    <definedName name="사진" hidden="1">{#N/A,#N/A,FALSE,"단축1";#N/A,#N/A,FALSE,"단축2";#N/A,#N/A,FALSE,"단축3";#N/A,#N/A,FALSE,"장축";#N/A,#N/A,FALSE,"4WD"}</definedName>
    <definedName name="사진1" localSheetId="4" hidden="1">{#N/A,#N/A,FALSE,"단축1";#N/A,#N/A,FALSE,"단축2";#N/A,#N/A,FALSE,"단축3";#N/A,#N/A,FALSE,"장축";#N/A,#N/A,FALSE,"4WD"}</definedName>
    <definedName name="사진1" localSheetId="0" hidden="1">{#N/A,#N/A,FALSE,"단축1";#N/A,#N/A,FALSE,"단축2";#N/A,#N/A,FALSE,"단축3";#N/A,#N/A,FALSE,"장축";#N/A,#N/A,FALSE,"4WD"}</definedName>
    <definedName name="사진1" hidden="1">{#N/A,#N/A,FALSE,"단축1";#N/A,#N/A,FALSE,"단축2";#N/A,#N/A,FALSE,"단축3";#N/A,#N/A,FALSE,"장축";#N/A,#N/A,FALSE,"4WD"}</definedName>
    <definedName name="사진대지" hidden="1">{#N/A,#N/A,FALSE,"전열산출서"}</definedName>
    <definedName name="산" localSheetId="4" hidden="1">{"'제10장(표)'!$A$5:$L$10"}</definedName>
    <definedName name="산" localSheetId="0" hidden="1">{"'제10장(표)'!$A$5:$L$10"}</definedName>
    <definedName name="산" hidden="1">{"'제10장(표)'!$A$5:$L$10"}</definedName>
    <definedName name="산근111" localSheetId="4" hidden="1">{"'제10장(표)'!$A$5:$L$10"}</definedName>
    <definedName name="산근111" localSheetId="0" hidden="1">{"'제10장(표)'!$A$5:$L$10"}</definedName>
    <definedName name="산근111" hidden="1">{"'제10장(표)'!$A$5:$L$10"}</definedName>
    <definedName name="산근4" localSheetId="4" hidden="1">{"'제10장(표)'!$A$5:$L$10"}</definedName>
    <definedName name="산근4" localSheetId="0" hidden="1">{"'제10장(표)'!$A$5:$L$10"}</definedName>
    <definedName name="산근4" hidden="1">{"'제10장(표)'!$A$5:$L$10"}</definedName>
    <definedName name="산근표지" localSheetId="4" hidden="1">{"'제10장(표)'!$A$5:$L$10"}</definedName>
    <definedName name="산근표지" localSheetId="0" hidden="1">{"'제10장(표)'!$A$5:$L$10"}</definedName>
    <definedName name="산근표지" hidden="1">{"'제10장(표)'!$A$5:$L$10"}</definedName>
    <definedName name="산돌이" localSheetId="4" hidden="1">{#N/A,#N/A,FALSE,"단가표지"}</definedName>
    <definedName name="산돌이" localSheetId="0" hidden="1">{#N/A,#N/A,FALSE,"단가표지"}</definedName>
    <definedName name="산돌이" hidden="1">{#N/A,#N/A,FALSE,"단가표지"}</definedName>
    <definedName name="산출" localSheetId="4" hidden="1">{"'단계별시설공사비'!$A$3:$K$51"}</definedName>
    <definedName name="산출" localSheetId="0" hidden="1">{"'단계별시설공사비'!$A$3:$K$51"}</definedName>
    <definedName name="산출" hidden="1">{"'단계별시설공사비'!$A$3:$K$51"}</definedName>
    <definedName name="산출근" localSheetId="4" hidden="1">{"'제10장(표)'!$A$5:$L$10"}</definedName>
    <definedName name="산출근" localSheetId="0" hidden="1">{"'제10장(표)'!$A$5:$L$10"}</definedName>
    <definedName name="산출근" hidden="1">{"'제10장(표)'!$A$5:$L$10"}</definedName>
    <definedName name="산출근거1111" localSheetId="4" hidden="1">{"'제10장(표)'!$A$5:$L$10"}</definedName>
    <definedName name="산출근거1111" localSheetId="0" hidden="1">{"'제10장(표)'!$A$5:$L$10"}</definedName>
    <definedName name="산출근거1111" hidden="1">{"'제10장(표)'!$A$5:$L$10"}</definedName>
    <definedName name="산출근거44" localSheetId="4" hidden="1">{"'제10장(표)'!$A$5:$L$10"}</definedName>
    <definedName name="산출근거44" localSheetId="0" hidden="1">{"'제10장(표)'!$A$5:$L$10"}</definedName>
    <definedName name="산출근거44" hidden="1">{"'제10장(표)'!$A$5:$L$10"}</definedName>
    <definedName name="산출근거7" localSheetId="4" hidden="1">{"'제10장(표)'!$A$5:$L$10"}</definedName>
    <definedName name="산출근거7" localSheetId="0" hidden="1">{"'제10장(표)'!$A$5:$L$10"}</definedName>
    <definedName name="산출근거7" hidden="1">{"'제10장(표)'!$A$5:$L$10"}</definedName>
    <definedName name="산출근거자갈층"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자갈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내역" localSheetId="4" hidden="1">{"'단계별시설공사비'!$A$3:$K$51"}</definedName>
    <definedName name="산출내역" localSheetId="0" hidden="1">{"'단계별시설공사비'!$A$3:$K$51"}</definedName>
    <definedName name="산출내역" hidden="1">{"'단계별시설공사비'!$A$3:$K$51"}</definedName>
    <definedName name="산출내역서" hidden="1">{#N/A,#N/A,FALSE,"전열산출서"}</definedName>
    <definedName name="산출모래"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삼수내역" localSheetId="4" hidden="1">{#N/A,#N/A,FALSE,"현장 NCR 분석";#N/A,#N/A,FALSE,"현장품질감사";#N/A,#N/A,FALSE,"현장품질감사"}</definedName>
    <definedName name="삼수내역" localSheetId="0" hidden="1">{#N/A,#N/A,FALSE,"현장 NCR 분석";#N/A,#N/A,FALSE,"현장품질감사";#N/A,#N/A,FALSE,"현장품질감사"}</definedName>
    <definedName name="삼수내역" hidden="1">{#N/A,#N/A,FALSE,"현장 NCR 분석";#N/A,#N/A,FALSE,"현장품질감사";#N/A,#N/A,FALSE,"현장품질감사"}</definedName>
    <definedName name="서류3" localSheetId="4" hidden="1">{#N/A,"수불부",FALSE,"사급자재수불서";#N/A,"수불부",FALSE,"사급자재수불서"}</definedName>
    <definedName name="서류3" localSheetId="0" hidden="1">{#N/A,"수불부",FALSE,"사급자재수불서";#N/A,"수불부",FALSE,"사급자재수불서"}</definedName>
    <definedName name="서류3" hidden="1">{#N/A,"수불부",FALSE,"사급자재수불서";#N/A,"수불부",FALSE,"사급자재수불서"}</definedName>
    <definedName name="서류4" localSheetId="4" hidden="1">{#N/A,"수불부",FALSE,"사급자재수불서";#N/A,"수불부",FALSE,"사급자재수불서"}</definedName>
    <definedName name="서류4" localSheetId="0" hidden="1">{#N/A,"수불부",FALSE,"사급자재수불서";#N/A,"수불부",FALSE,"사급자재수불서"}</definedName>
    <definedName name="서류4" hidden="1">{#N/A,"수불부",FALSE,"사급자재수불서";#N/A,"수불부",FALSE,"사급자재수불서"}</definedName>
    <definedName name="서류5" localSheetId="4" hidden="1">{#N/A,"수불부",FALSE,"사급자재수불서";#N/A,"수불부",FALSE,"사급자재수불서"}</definedName>
    <definedName name="서류5" localSheetId="0" hidden="1">{#N/A,"수불부",FALSE,"사급자재수불서";#N/A,"수불부",FALSE,"사급자재수불서"}</definedName>
    <definedName name="서류5" hidden="1">{#N/A,"수불부",FALSE,"사급자재수불서";#N/A,"수불부",FALSE,"사급자재수불서"}</definedName>
    <definedName name="석항" localSheetId="4" hidden="1">{#N/A,#N/A,FALSE,"명세표"}</definedName>
    <definedName name="석항" localSheetId="0" hidden="1">{#N/A,#N/A,FALSE,"명세표"}</definedName>
    <definedName name="석항" hidden="1">{#N/A,#N/A,FALSE,"명세표"}</definedName>
    <definedName name="선영" localSheetId="0" hidden="1">{"'Sheet1'!$A$9:$I$36"}</definedName>
    <definedName name="선영" hidden="1">{"'Sheet1'!$A$9:$I$36"}</definedName>
    <definedName name="설계설명" hidden="1">#REF!</definedName>
    <definedName name="설명서" localSheetId="4" hidden="1">{#N/A,#N/A,FALSE,"현장 NCR 분석";#N/A,#N/A,FALSE,"현장품질감사";#N/A,#N/A,FALSE,"현장품질감사"}</definedName>
    <definedName name="설명서" localSheetId="0" hidden="1">{#N/A,#N/A,FALSE,"현장 NCR 분석";#N/A,#N/A,FALSE,"현장품질감사";#N/A,#N/A,FALSE,"현장품질감사"}</definedName>
    <definedName name="설명서" hidden="1">{#N/A,#N/A,FALSE,"현장 NCR 분석";#N/A,#N/A,FALSE,"현장품질감사";#N/A,#N/A,FALSE,"현장품질감사"}</definedName>
    <definedName name="설비" localSheetId="4" hidden="1">[26]예총!#REF!</definedName>
    <definedName name="설비" hidden="1">[27]예총!#REF!</definedName>
    <definedName name="성"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과"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과"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과"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세로" localSheetId="4" hidden="1">{#N/A,#N/A,FALSE,"전력간선"}</definedName>
    <definedName name="세로" localSheetId="0" hidden="1">{#N/A,#N/A,FALSE,"전력간선"}</definedName>
    <definedName name="세로" hidden="1">{#N/A,#N/A,FALSE,"전력간선"}</definedName>
    <definedName name="세부일정" localSheetId="4" hidden="1">{#N/A,#N/A,FALSE,"단축1";#N/A,#N/A,FALSE,"단축2";#N/A,#N/A,FALSE,"단축3";#N/A,#N/A,FALSE,"장축";#N/A,#N/A,FALSE,"4WD"}</definedName>
    <definedName name="세부일정" localSheetId="0" hidden="1">{#N/A,#N/A,FALSE,"단축1";#N/A,#N/A,FALSE,"단축2";#N/A,#N/A,FALSE,"단축3";#N/A,#N/A,FALSE,"장축";#N/A,#N/A,FALSE,"4WD"}</definedName>
    <definedName name="세부일정" hidden="1">{#N/A,#N/A,FALSE,"단축1";#N/A,#N/A,FALSE,"단축2";#N/A,#N/A,FALSE,"단축3";#N/A,#N/A,FALSE,"장축";#N/A,#N/A,FALSE,"4WD"}</definedName>
    <definedName name="세부일정.1" localSheetId="4" hidden="1">{#N/A,#N/A,FALSE,"단축1";#N/A,#N/A,FALSE,"단축2";#N/A,#N/A,FALSE,"단축3";#N/A,#N/A,FALSE,"장축";#N/A,#N/A,FALSE,"4WD"}</definedName>
    <definedName name="세부일정.1" localSheetId="0" hidden="1">{#N/A,#N/A,FALSE,"단축1";#N/A,#N/A,FALSE,"단축2";#N/A,#N/A,FALSE,"단축3";#N/A,#N/A,FALSE,"장축";#N/A,#N/A,FALSE,"4WD"}</definedName>
    <definedName name="세부일정.1" hidden="1">{#N/A,#N/A,FALSE,"단축1";#N/A,#N/A,FALSE,"단축2";#N/A,#N/A,FALSE,"단축3";#N/A,#N/A,FALSE,"장축";#N/A,#N/A,FALSE,"4WD"}</definedName>
    <definedName name="소각시설설치검사비" localSheetId="4" hidden="1">{#N/A,#N/A,FALSE,"Sheet1"}</definedName>
    <definedName name="소각시설설치검사비" localSheetId="0" hidden="1">{#N/A,#N/A,FALSE,"Sheet1"}</definedName>
    <definedName name="소각시설설치검사비" hidden="1">{#N/A,#N/A,FALSE,"Sheet1"}</definedName>
    <definedName name="소리" localSheetId="4" hidden="1">{"'제10장(표)'!$A$5:$L$10"}</definedName>
    <definedName name="소리" localSheetId="0" hidden="1">{"'제10장(표)'!$A$5:$L$10"}</definedName>
    <definedName name="소리" hidden="1">{"'제10장(표)'!$A$5:$L$10"}</definedName>
    <definedName name="소방" localSheetId="4" hidden="1">{"SJ - 기본 보기",#N/A,FALSE,"공사별 외주견적"}</definedName>
    <definedName name="소방" localSheetId="0" hidden="1">{"SJ - 기본 보기",#N/A,FALSE,"공사별 외주견적"}</definedName>
    <definedName name="소방" hidden="1">{"SJ - 기본 보기",#N/A,FALSE,"공사별 외주견적"}</definedName>
    <definedName name="소천" localSheetId="4" hidden="1">{#N/A,#N/A,FALSE,"포장단가"}</definedName>
    <definedName name="소천" localSheetId="0" hidden="1">{#N/A,#N/A,FALSE,"포장단가"}</definedName>
    <definedName name="소천" hidden="1">{#N/A,#N/A,FALSE,"포장단가"}</definedName>
    <definedName name="소화갑지" hidden="1">{#N/A,#N/A,FALSE,"CCTV"}</definedName>
    <definedName name="소화주철장판" localSheetId="4" hidden="1">{#N/A,#N/A,FALSE,"단축1";#N/A,#N/A,FALSE,"단축2";#N/A,#N/A,FALSE,"단축3";#N/A,#N/A,FALSE,"장축";#N/A,#N/A,FALSE,"4WD"}</definedName>
    <definedName name="소화주철장판" localSheetId="0" hidden="1">{#N/A,#N/A,FALSE,"단축1";#N/A,#N/A,FALSE,"단축2";#N/A,#N/A,FALSE,"단축3";#N/A,#N/A,FALSE,"장축";#N/A,#N/A,FALSE,"4WD"}</definedName>
    <definedName name="소화주철장판" hidden="1">{#N/A,#N/A,FALSE,"단축1";#N/A,#N/A,FALSE,"단축2";#N/A,#N/A,FALSE,"단축3";#N/A,#N/A,FALSE,"장축";#N/A,#N/A,FALSE,"4WD"}</definedName>
    <definedName name="손용쩡" localSheetId="0" hidden="1">{"'Sheet1'!$A$9:$I$36"}</definedName>
    <definedName name="손용쩡" hidden="1">{"'Sheet1'!$A$9:$I$36"}</definedName>
    <definedName name="손익추정목표" localSheetId="4" hidden="1">{#N/A,#N/A,FALSE,"전력간선"}</definedName>
    <definedName name="손익추정목표" localSheetId="0" hidden="1">{#N/A,#N/A,FALSE,"전력간선"}</definedName>
    <definedName name="손익추정목표" hidden="1">{#N/A,#N/A,FALSE,"전력간선"}</definedName>
    <definedName name="송창기" localSheetId="4" hidden="1">{#N/A,#N/A,TRUE,"Y생산";#N/A,#N/A,TRUE,"Y판매";#N/A,#N/A,TRUE,"Y총물량";#N/A,#N/A,TRUE,"Y능력";#N/A,#N/A,TRUE,"YKD"}</definedName>
    <definedName name="송창기" localSheetId="0" hidden="1">{#N/A,#N/A,TRUE,"Y생산";#N/A,#N/A,TRUE,"Y판매";#N/A,#N/A,TRUE,"Y총물량";#N/A,#N/A,TRUE,"Y능력";#N/A,#N/A,TRUE,"YKD"}</definedName>
    <definedName name="송창기" hidden="1">{#N/A,#N/A,TRUE,"Y생산";#N/A,#N/A,TRUE,"Y판매";#N/A,#N/A,TRUE,"Y총물량";#N/A,#N/A,TRUE,"Y능력";#N/A,#N/A,TRUE,"YKD"}</definedName>
    <definedName name="수" localSheetId="4" hidden="1">#REF!</definedName>
    <definedName name="수" hidden="1">#REF!</definedName>
    <definedName name="수2" hidden="1">{#N/A,#N/A,TRUE,"토적및재료집계";#N/A,#N/A,TRUE,"토적및재료집계";#N/A,#N/A,TRUE,"단위량"}</definedName>
    <definedName name="수3" hidden="1">{#N/A,#N/A,TRUE,"토적및재료집계";#N/A,#N/A,TRUE,"토적및재료집계";#N/A,#N/A,TRUE,"단위량"}</definedName>
    <definedName name="수량3" localSheetId="0" hidden="1">{"'단계별시설공사비'!$A$3:$K$51"}</definedName>
    <definedName name="수량3" hidden="1">{"'단계별시설공사비'!$A$3:$K$51"}</definedName>
    <definedName name="수량51" localSheetId="0" hidden="1">{"'단계별시설공사비'!$A$3:$K$51"}</definedName>
    <definedName name="수량51" hidden="1">{"'단계별시설공사비'!$A$3:$K$51"}</definedName>
    <definedName name="수량54" localSheetId="0" hidden="1">{"'단계별시설공사비'!$A$3:$K$51"}</definedName>
    <definedName name="수량54" hidden="1">{"'단계별시설공사비'!$A$3:$K$51"}</definedName>
    <definedName name="수량55" localSheetId="0" hidden="1">{"'단계별시설공사비'!$A$3:$K$51"}</definedName>
    <definedName name="수량55" hidden="1">{"'단계별시설공사비'!$A$3:$K$51"}</definedName>
    <definedName name="수량66" localSheetId="0" hidden="1">{"'단계별시설공사비'!$A$3:$K$51"}</definedName>
    <definedName name="수량66" hidden="1">{"'단계별시설공사비'!$A$3:$K$51"}</definedName>
    <definedName name="수량대비2." localSheetId="0" hidden="1">{"'단계별시설공사비'!$A$3:$K$51"}</definedName>
    <definedName name="수량대비2." hidden="1">{"'단계별시설공사비'!$A$3:$K$51"}</definedName>
    <definedName name="수량산출서" localSheetId="4" hidden="1">#REF!</definedName>
    <definedName name="수량산출서" localSheetId="0" hidden="1">#REF!</definedName>
    <definedName name="수량산출서" hidden="1">#REF!</definedName>
    <definedName name="수비" localSheetId="4" hidden="1">{#N/A,#N/A,FALSE,"포장단가"}</definedName>
    <definedName name="수비" localSheetId="0" hidden="1">{#N/A,#N/A,FALSE,"포장단가"}</definedName>
    <definedName name="수비" hidden="1">{#N/A,#N/A,FALSE,"포장단가"}</definedName>
    <definedName name="수익4속" localSheetId="4" hidden="1">{#N/A,#N/A,FALSE,"단축1";#N/A,#N/A,FALSE,"단축2";#N/A,#N/A,FALSE,"단축3";#N/A,#N/A,FALSE,"장축";#N/A,#N/A,FALSE,"4WD"}</definedName>
    <definedName name="수익4속" localSheetId="0" hidden="1">{#N/A,#N/A,FALSE,"단축1";#N/A,#N/A,FALSE,"단축2";#N/A,#N/A,FALSE,"단축3";#N/A,#N/A,FALSE,"장축";#N/A,#N/A,FALSE,"4WD"}</definedName>
    <definedName name="수익4속" hidden="1">{#N/A,#N/A,FALSE,"단축1";#N/A,#N/A,FALSE,"단축2";#N/A,#N/A,FALSE,"단축3";#N/A,#N/A,FALSE,"장축";#N/A,#N/A,FALSE,"4WD"}</definedName>
    <definedName name="수정물량" localSheetId="4" hidden="1">{#N/A,#N/A,TRUE,"Y생산";#N/A,#N/A,TRUE,"Y판매";#N/A,#N/A,TRUE,"Y총물량";#N/A,#N/A,TRUE,"Y능력";#N/A,#N/A,TRUE,"YKD"}</definedName>
    <definedName name="수정물량" localSheetId="0" hidden="1">{#N/A,#N/A,TRUE,"Y생산";#N/A,#N/A,TRUE,"Y판매";#N/A,#N/A,TRUE,"Y총물량";#N/A,#N/A,TRUE,"Y능력";#N/A,#N/A,TRUE,"YKD"}</definedName>
    <definedName name="수정물량" hidden="1">{#N/A,#N/A,TRUE,"Y생산";#N/A,#N/A,TRUE,"Y판매";#N/A,#N/A,TRUE,"Y총물량";#N/A,#N/A,TRUE,"Y능력";#N/A,#N/A,TRUE,"YKD"}</definedName>
    <definedName name="수준측량연장" localSheetId="4" hidden="1">{"'제10장(표)'!$A$5:$L$10"}</definedName>
    <definedName name="수준측량연장" localSheetId="0" hidden="1">{"'제10장(표)'!$A$5:$L$10"}</definedName>
    <definedName name="수준측량연장" hidden="1">{"'제10장(표)'!$A$5:$L$10"}</definedName>
    <definedName name="수출판촉비총괄" hidden="1">#N/A</definedName>
    <definedName name="순위결정" localSheetId="4" hidden="1">{"'제10장(표)'!$A$5:$L$10"}</definedName>
    <definedName name="순위결정" localSheetId="0" hidden="1">{"'제10장(표)'!$A$5:$L$10"}</definedName>
    <definedName name="순위결정" hidden="1">{"'제10장(표)'!$A$5:$L$10"}</definedName>
    <definedName name="스크린철거" localSheetId="0" hidden="1">{"'Sheet1'!$A$9:$I$36"}</definedName>
    <definedName name="스크린철거" hidden="1">{"'Sheet1'!$A$9:$I$36"}</definedName>
    <definedName name="승용교" localSheetId="4" hidden="1">{#N/A,#N/A,FALSE,"2~8번"}</definedName>
    <definedName name="승용교" localSheetId="0" hidden="1">{#N/A,#N/A,FALSE,"2~8번"}</definedName>
    <definedName name="승용교" hidden="1">{#N/A,#N/A,FALSE,"2~8번"}</definedName>
    <definedName name="승인권한2" localSheetId="4" hidden="1">{#N/A,#N/A,FALSE,"단축1";#N/A,#N/A,FALSE,"단축2";#N/A,#N/A,FALSE,"단축3";#N/A,#N/A,FALSE,"장축";#N/A,#N/A,FALSE,"4WD"}</definedName>
    <definedName name="승인권한2" localSheetId="0" hidden="1">{#N/A,#N/A,FALSE,"단축1";#N/A,#N/A,FALSE,"단축2";#N/A,#N/A,FALSE,"단축3";#N/A,#N/A,FALSE,"장축";#N/A,#N/A,FALSE,"4WD"}</definedName>
    <definedName name="승인권한2" hidden="1">{#N/A,#N/A,FALSE,"단축1";#N/A,#N/A,FALSE,"단축2";#N/A,#N/A,FALSE,"단축3";#N/A,#N/A,FALSE,"장축";#N/A,#N/A,FALSE,"4WD"}</definedName>
    <definedName name="승인보고21차" hidden="1">{#N/A,#N/A,FALSE,"기안지";#N/A,#N/A,FALSE,"통신지"}</definedName>
    <definedName name="시" localSheetId="4" hidden="1">{#N/A,#N/A,FALSE,"포장단가"}</definedName>
    <definedName name="시" localSheetId="0" hidden="1">{#N/A,#N/A,FALSE,"포장단가"}</definedName>
    <definedName name="시" hidden="1">{#N/A,#N/A,FALSE,"포장단가"}</definedName>
    <definedName name="시멘트골재집계" hidden="1">[6]중기비!#REF!</definedName>
    <definedName name="시방서" localSheetId="4" hidden="1">{#N/A,#N/A,FALSE,"신청통보";#N/A,#N/A,FALSE,"기성확인서";#N/A,#N/A,FALSE,"기성내역서"}</definedName>
    <definedName name="시방서" localSheetId="0" hidden="1">{#N/A,#N/A,FALSE,"신청통보";#N/A,#N/A,FALSE,"기성확인서";#N/A,#N/A,FALSE,"기성내역서"}</definedName>
    <definedName name="시방서" hidden="1">{#N/A,#N/A,FALSE,"신청통보";#N/A,#N/A,FALSE,"기성확인서";#N/A,#N/A,FALSE,"기성내역서"}</definedName>
    <definedName name="시운번1" localSheetId="0" hidden="1">{"'단계별시설공사비'!$A$3:$K$51"}</definedName>
    <definedName name="시운번1" hidden="1">{"'단계별시설공사비'!$A$3:$K$51"}</definedName>
    <definedName name="시장동향" localSheetId="4" hidden="1">{#N/A,#N/A,TRUE,"Y생산";#N/A,#N/A,TRUE,"Y판매";#N/A,#N/A,TRUE,"Y총물량";#N/A,#N/A,TRUE,"Y능력";#N/A,#N/A,TRUE,"YKD"}</definedName>
    <definedName name="시장동향" localSheetId="0" hidden="1">{#N/A,#N/A,TRUE,"Y생산";#N/A,#N/A,TRUE,"Y판매";#N/A,#N/A,TRUE,"Y총물량";#N/A,#N/A,TRUE,"Y능력";#N/A,#N/A,TRUE,"YKD"}</definedName>
    <definedName name="시장동향" hidden="1">{#N/A,#N/A,TRUE,"Y생산";#N/A,#N/A,TRUE,"Y판매";#N/A,#N/A,TRUE,"Y총물량";#N/A,#N/A,TRUE,"Y능력";#N/A,#N/A,TRUE,"YKD"}</definedName>
    <definedName name="시중단가" localSheetId="4" hidden="1">{"'단계별시설공사비'!$A$3:$K$51"}</definedName>
    <definedName name="시중단가" localSheetId="0" hidden="1">{"'단계별시설공사비'!$A$3:$K$51"}</definedName>
    <definedName name="시중단가" hidden="1">{"'단계별시설공사비'!$A$3:$K$51"}</definedName>
    <definedName name="시트" localSheetId="0" hidden="1">{"'Sheet1'!$A$9:$I$36"}</definedName>
    <definedName name="시트" hidden="1">{"'Sheet1'!$A$9:$I$36"}</definedName>
    <definedName name="시트11" localSheetId="0" hidden="1">{"'Sheet1'!$A$9:$I$36"}</definedName>
    <definedName name="시트11" hidden="1">{"'Sheet1'!$A$9:$I$36"}</definedName>
    <definedName name="시트12" localSheetId="0" hidden="1">{"'Sheet1'!$A$9:$I$36"}</definedName>
    <definedName name="시트12" hidden="1">{"'Sheet1'!$A$9:$I$36"}</definedName>
    <definedName name="시트20" localSheetId="0" hidden="1">{"'Sheet1'!$A$9:$I$36"}</definedName>
    <definedName name="시트20" hidden="1">{"'Sheet1'!$A$9:$I$36"}</definedName>
    <definedName name="시트50" localSheetId="0" hidden="1">{"'Sheet1'!$A$9:$I$36"}</definedName>
    <definedName name="시트50" hidden="1">{"'Sheet1'!$A$9:$I$36"}</definedName>
    <definedName name="시트8" localSheetId="0" hidden="1">{"'Sheet1'!$A$9:$I$36"}</definedName>
    <definedName name="시트8" hidden="1">{"'Sheet1'!$A$9:$I$36"}</definedName>
    <definedName name="신AT종합" localSheetId="4" hidden="1">{#N/A,#N/A,FALSE,"단축1";#N/A,#N/A,FALSE,"단축2";#N/A,#N/A,FALSE,"단축3";#N/A,#N/A,FALSE,"장축";#N/A,#N/A,FALSE,"4WD"}</definedName>
    <definedName name="신AT종합" localSheetId="0" hidden="1">{#N/A,#N/A,FALSE,"단축1";#N/A,#N/A,FALSE,"단축2";#N/A,#N/A,FALSE,"단축3";#N/A,#N/A,FALSE,"장축";#N/A,#N/A,FALSE,"4WD"}</definedName>
    <definedName name="신AT종합" hidden="1">{#N/A,#N/A,FALSE,"단축1";#N/A,#N/A,FALSE,"단축2";#N/A,#N/A,FALSE,"단축3";#N/A,#N/A,FALSE,"장축";#N/A,#N/A,FALSE,"4WD"}</definedName>
    <definedName name="신성" localSheetId="4" hidden="1">{#N/A,#N/A,TRUE,"손익보고"}</definedName>
    <definedName name="신성" localSheetId="0" hidden="1">{#N/A,#N/A,TRUE,"손익보고"}</definedName>
    <definedName name="신성" hidden="1">{#N/A,#N/A,TRUE,"손익보고"}</definedName>
    <definedName name="신세대종합" localSheetId="4" hidden="1">{#N/A,#N/A,FALSE,"단축1";#N/A,#N/A,FALSE,"단축2";#N/A,#N/A,FALSE,"단축3";#N/A,#N/A,FALSE,"장축";#N/A,#N/A,FALSE,"4WD"}</definedName>
    <definedName name="신세대종합" localSheetId="0" hidden="1">{#N/A,#N/A,FALSE,"단축1";#N/A,#N/A,FALSE,"단축2";#N/A,#N/A,FALSE,"단축3";#N/A,#N/A,FALSE,"장축";#N/A,#N/A,FALSE,"4WD"}</definedName>
    <definedName name="신세대종합" hidden="1">{#N/A,#N/A,FALSE,"단축1";#N/A,#N/A,FALSE,"단축2";#N/A,#N/A,FALSE,"단축3";#N/A,#N/A,FALSE,"장축";#N/A,#N/A,FALSE,"4WD"}</definedName>
    <definedName name="신축공사" localSheetId="4" hidden="1">{"'단계별시설공사비'!$A$3:$K$51"}</definedName>
    <definedName name="신축공사" localSheetId="0" hidden="1">{"'단계별시설공사비'!$A$3:$K$51"}</definedName>
    <definedName name="신축공사" hidden="1">{"'단계별시설공사비'!$A$3:$K$51"}</definedName>
    <definedName name="실시" localSheetId="4" hidden="1">{#N/A,#N/A,FALSE,"단축1";#N/A,#N/A,FALSE,"단축2";#N/A,#N/A,FALSE,"단축3";#N/A,#N/A,FALSE,"장축";#N/A,#N/A,FALSE,"4WD"}</definedName>
    <definedName name="실시" localSheetId="0" hidden="1">{#N/A,#N/A,FALSE,"단축1";#N/A,#N/A,FALSE,"단축2";#N/A,#N/A,FALSE,"단축3";#N/A,#N/A,FALSE,"장축";#N/A,#N/A,FALSE,"4WD"}</definedName>
    <definedName name="실시" hidden="1">{#N/A,#N/A,FALSE,"단축1";#N/A,#N/A,FALSE,"단축2";#N/A,#N/A,FALSE,"단축3";#N/A,#N/A,FALSE,"장축";#N/A,#N/A,FALSE,"4WD"}</definedName>
    <definedName name="실정보고사항" localSheetId="0" hidden="1">{"'단계별시설공사비'!$A$3:$K$51"}</definedName>
    <definedName name="실정보고사항" hidden="1">{"'단계별시설공사비'!$A$3:$K$51"}</definedName>
    <definedName name="실행추" localSheetId="4" hidden="1">{#N/A,#N/A,FALSE,"포장2"}</definedName>
    <definedName name="실행추" localSheetId="0" hidden="1">{#N/A,#N/A,FALSE,"포장2"}</definedName>
    <definedName name="실행추" hidden="1">{#N/A,#N/A,FALSE,"포장2"}</definedName>
    <definedName name="씹팔"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씹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씹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ㄴ" localSheetId="4" hidden="1">{#N/A,#N/A,FALSE,"구조2"}</definedName>
    <definedName name="ㅇㄴ" localSheetId="0" hidden="1">{#N/A,#N/A,FALSE,"구조2"}</definedName>
    <definedName name="ㅇㄴ" hidden="1">{#N/A,#N/A,FALSE,"구조2"}</definedName>
    <definedName name="ㅇㄴㄹㄴㅇ" localSheetId="4" hidden="1">{#N/A,"수불부",FALSE,"사급자재수불서";#N/A,"수불부",FALSE,"사급자재수불서"}</definedName>
    <definedName name="ㅇㄴㄹㄴㅇ" localSheetId="0" hidden="1">{#N/A,"수불부",FALSE,"사급자재수불서";#N/A,"수불부",FALSE,"사급자재수불서"}</definedName>
    <definedName name="ㅇㄴㄹㄴㅇ" hidden="1">{#N/A,"수불부",FALSE,"사급자재수불서";#N/A,"수불부",FALSE,"사급자재수불서"}</definedName>
    <definedName name="ㅇㄴㄻ" localSheetId="4" hidden="1">{#N/A,#N/A,FALSE,"표지목차"}</definedName>
    <definedName name="ㅇㄴㄻ" localSheetId="0" hidden="1">{#N/A,#N/A,FALSE,"표지목차"}</definedName>
    <definedName name="ㅇㄴㄻ" hidden="1">{#N/A,#N/A,FALSE,"표지목차"}</definedName>
    <definedName name="ㅇㄴㄻㄴㅇ" localSheetId="4" hidden="1">{#N/A,#N/A,FALSE,"표지목차"}</definedName>
    <definedName name="ㅇㄴㄻㄴㅇ" localSheetId="0" hidden="1">{#N/A,#N/A,FALSE,"표지목차"}</definedName>
    <definedName name="ㅇㄴㄻㄴㅇ" hidden="1">{#N/A,#N/A,FALSE,"표지목차"}</definedName>
    <definedName name="ㅇㄴㄻㅎㅈㄷㅈㄷㄴ" localSheetId="4" hidden="1">{"'Sheet1'!$D$19","'Sheet1'!$B$22:$E$22"}</definedName>
    <definedName name="ㅇㄴㄻㅎㅈㄷㅈㄷㄴ" localSheetId="0" hidden="1">{"'Sheet1'!$D$19","'Sheet1'!$B$22:$E$22"}</definedName>
    <definedName name="ㅇㄴㄻㅎㅈㄷㅈㄷㄴ" hidden="1">{"'Sheet1'!$D$19","'Sheet1'!$B$22:$E$22"}</definedName>
    <definedName name="ㅇㄴㅁ" localSheetId="4" hidden="1">#REF!</definedName>
    <definedName name="ㅇㄴㅁ" localSheetId="0" hidden="1">#REF!</definedName>
    <definedName name="ㅇㄴㅁ" hidden="1">#REF!</definedName>
    <definedName name="ㅇㄴㅁㄹㅇㄻㅇㄹㄴㅇ" localSheetId="4" hidden="1">{#N/A,"수불부",FALSE,"사급자재수불서";#N/A,"수불부",FALSE,"사급자재수불서"}</definedName>
    <definedName name="ㅇㄴㅁㄹㅇㄻㅇㄹㄴㅇ" localSheetId="0" hidden="1">{#N/A,"수불부",FALSE,"사급자재수불서";#N/A,"수불부",FALSE,"사급자재수불서"}</definedName>
    <definedName name="ㅇㄴㅁㄹㅇㄻㅇㄹㄴㅇ" hidden="1">{#N/A,"수불부",FALSE,"사급자재수불서";#N/A,"수불부",FALSE,"사급자재수불서"}</definedName>
    <definedName name="ㅇㄴㅇㄴ" hidden="1">{#N/A,#N/A,FALSE,"CCTV"}</definedName>
    <definedName name="ㅇㄶㄹㄷㄱㄹㅈ" localSheetId="4" hidden="1">{#N/A,"수불부",FALSE,"사급자재수불서";#N/A,"수불부",FALSE,"사급자재수불서"}</definedName>
    <definedName name="ㅇㄶㄹㄷㄱㄹㅈ" localSheetId="0" hidden="1">{#N/A,"수불부",FALSE,"사급자재수불서";#N/A,"수불부",FALSE,"사급자재수불서"}</definedName>
    <definedName name="ㅇㄶㄹㄷㄱㄹㅈ" hidden="1">{#N/A,"수불부",FALSE,"사급자재수불서";#N/A,"수불부",FALSE,"사급자재수불서"}</definedName>
    <definedName name="ㅇㄶㅁㄴㄱㄷ" localSheetId="4" hidden="1">{#N/A,"수불부",FALSE,"사급자재수불서";#N/A,"수불부",FALSE,"사급자재수불서"}</definedName>
    <definedName name="ㅇㄶㅁㄴㄱㄷ" localSheetId="0" hidden="1">{#N/A,"수불부",FALSE,"사급자재수불서";#N/A,"수불부",FALSE,"사급자재수불서"}</definedName>
    <definedName name="ㅇㄶㅁㄴㄱㄷ" hidden="1">{#N/A,"수불부",FALSE,"사급자재수불서";#N/A,"수불부",FALSE,"사급자재수불서"}</definedName>
    <definedName name="ㅇㄶㅁㄷㄱㄹㅈ" localSheetId="4" hidden="1">{#N/A,"수불부",FALSE,"사급자재수불서";#N/A,"수불부",FALSE,"사급자재수불서"}</definedName>
    <definedName name="ㅇㄶㅁㄷㄱㄹㅈ" localSheetId="0" hidden="1">{#N/A,"수불부",FALSE,"사급자재수불서";#N/A,"수불부",FALSE,"사급자재수불서"}</definedName>
    <definedName name="ㅇㄶㅁㄷㄱㄹㅈ" hidden="1">{#N/A,"수불부",FALSE,"사급자재수불서";#N/A,"수불부",FALSE,"사급자재수불서"}</definedName>
    <definedName name="ㅇㄹ" localSheetId="0" hidden="1">{#N/A,"수불부",FALSE,"사급자재수불서";#N/A,"수불부",FALSE,"사급자재수불서"}</definedName>
    <definedName name="ㅇㄹ" hidden="1">[6]중기비!#REF!</definedName>
    <definedName name="ㅇㄹㄴ" localSheetId="4" hidden="1">{#N/A,"수불부",FALSE,"사급자재수불서";#N/A,"수불부",FALSE,"사급자재수불서"}</definedName>
    <definedName name="ㅇㄹㄴ" localSheetId="0" hidden="1">{#N/A,"수불부",FALSE,"사급자재수불서";#N/A,"수불부",FALSE,"사급자재수불서"}</definedName>
    <definedName name="ㅇㄹㄴ" hidden="1">{#N/A,"수불부",FALSE,"사급자재수불서";#N/A,"수불부",FALSE,"사급자재수불서"}</definedName>
    <definedName name="ㅇㄹㄴㅁㅎㅁㄴ" localSheetId="4" hidden="1">{#N/A,"수불부",FALSE,"사급자재수불서";#N/A,"수불부",FALSE,"사급자재수불서"}</definedName>
    <definedName name="ㅇㄹㄴㅁㅎㅁㄴ" localSheetId="0" hidden="1">{#N/A,"수불부",FALSE,"사급자재수불서";#N/A,"수불부",FALSE,"사급자재수불서"}</definedName>
    <definedName name="ㅇㄹㄴㅁㅎㅁㄴ" hidden="1">{#N/A,"수불부",FALSE,"사급자재수불서";#N/A,"수불부",FALSE,"사급자재수불서"}</definedName>
    <definedName name="ㅇㄹㄹ" localSheetId="4" hidden="1">#REF!</definedName>
    <definedName name="ㅇㄹㄹ" localSheetId="0" hidden="1">#REF!</definedName>
    <definedName name="ㅇㄹㄹ" hidden="1">#REF!</definedName>
    <definedName name="ㅇㄹㅇㄹ" localSheetId="4" hidden="1">#REF!</definedName>
    <definedName name="ㅇㄹㅇㄹ" localSheetId="0" hidden="1">#REF!</definedName>
    <definedName name="ㅇㄹㅇㄹ" hidden="1">#REF!</definedName>
    <definedName name="ㅇㄻㄴㅀ" localSheetId="4" hidden="1">{#N/A,"수불부",FALSE,"사급자재수불서";#N/A,"수불부",FALSE,"사급자재수불서"}</definedName>
    <definedName name="ㅇㄻㄴㅀ" localSheetId="0" hidden="1">{#N/A,"수불부",FALSE,"사급자재수불서";#N/A,"수불부",FALSE,"사급자재수불서"}</definedName>
    <definedName name="ㅇㄻㄴㅀ" hidden="1">{#N/A,"수불부",FALSE,"사급자재수불서";#N/A,"수불부",FALSE,"사급자재수불서"}</definedName>
    <definedName name="ㅇㄻㄴㅁㄴㄻ" localSheetId="4" hidden="1">{#N/A,#N/A,FALSE,"단가표지"}</definedName>
    <definedName name="ㅇㄻㄴㅁㄴㄻ" localSheetId="0" hidden="1">{#N/A,#N/A,FALSE,"단가표지"}</definedName>
    <definedName name="ㅇㄻㄴㅁㄴㄻ" hidden="1">{#N/A,#N/A,FALSE,"단가표지"}</definedName>
    <definedName name="ㅇㄻㅇㄻㄴㄹ" localSheetId="4" hidden="1">{#N/A,#N/A,FALSE,"단가표지"}</definedName>
    <definedName name="ㅇㄻㅇㄻㄴㄹ" localSheetId="0" hidden="1">{#N/A,#N/A,FALSE,"단가표지"}</definedName>
    <definedName name="ㅇㄻㅇㄻㄴㄹ" hidden="1">{#N/A,#N/A,FALSE,"단가표지"}</definedName>
    <definedName name="ㅇㅀㄴ"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ㅁㅇㅁㅇ" localSheetId="4" hidden="1">{#N/A,#N/A,FALSE,"단가표지"}</definedName>
    <definedName name="ㅇㅀㅁㅇㅁㅇ" localSheetId="0" hidden="1">{#N/A,#N/A,FALSE,"단가표지"}</definedName>
    <definedName name="ㅇㅀㅁㅇㅁㅇ" hidden="1">{#N/A,#N/A,FALSE,"단가표지"}</definedName>
    <definedName name="ㅇㅁㄴㄹ" hidden="1">{#N/A,#N/A,TRUE,"토적및재료집계";#N/A,#N/A,TRUE,"토적및재료집계";#N/A,#N/A,TRUE,"단위량"}</definedName>
    <definedName name="ㅇㅁㄶㄴㅇㅁㅀㅇㄴ" localSheetId="4" hidden="1">{#N/A,"수불부",FALSE,"사급자재수불서";#N/A,"수불부",FALSE,"사급자재수불서"}</definedName>
    <definedName name="ㅇㅁㄶㄴㅇㅁㅀㅇㄴ" localSheetId="0" hidden="1">{#N/A,"수불부",FALSE,"사급자재수불서";#N/A,"수불부",FALSE,"사급자재수불서"}</definedName>
    <definedName name="ㅇㅁㄶㄴㅇㅁㅀㅇㄴ" hidden="1">{#N/A,"수불부",FALSE,"사급자재수불서";#N/A,"수불부",FALSE,"사급자재수불서"}</definedName>
    <definedName name="ㅇㅇㄹ" localSheetId="4" hidden="1">#REF!</definedName>
    <definedName name="ㅇㅇㄹ" localSheetId="0" hidden="1">#REF!</definedName>
    <definedName name="ㅇㅇㄹ" hidden="1">#REF!</definedName>
    <definedName name="ㅇㅇㄹㄹ" localSheetId="4" hidden="1">{#N/A,#N/A,FALSE,"표지";#N/A,#N/A,FALSE,"전제";#N/A,#N/A,FALSE,"손익-자 (2)";#N/A,#N/A,FALSE,"손익-자";#N/A,#N/A,FALSE,"손익-마 (2)";#N/A,#N/A,FALSE,"손익-마";#N/A,#N/A,FALSE,"총손최종"}</definedName>
    <definedName name="ㅇㅇㄹㄹ" localSheetId="0" hidden="1">{#N/A,#N/A,FALSE,"표지";#N/A,#N/A,FALSE,"전제";#N/A,#N/A,FALSE,"손익-자 (2)";#N/A,#N/A,FALSE,"손익-자";#N/A,#N/A,FALSE,"손익-마 (2)";#N/A,#N/A,FALSE,"손익-마";#N/A,#N/A,FALSE,"총손최종"}</definedName>
    <definedName name="ㅇㅇㄹㄹ" hidden="1">{#N/A,#N/A,FALSE,"표지";#N/A,#N/A,FALSE,"전제";#N/A,#N/A,FALSE,"손익-자 (2)";#N/A,#N/A,FALSE,"손익-자";#N/A,#N/A,FALSE,"손익-마 (2)";#N/A,#N/A,FALSE,"손익-마";#N/A,#N/A,FALSE,"총손최종"}</definedName>
    <definedName name="ㅇㅇㅇ" localSheetId="4" hidden="1">#REF!</definedName>
    <definedName name="ㅇㅇㅇ" localSheetId="0" hidden="1">#REF!</definedName>
    <definedName name="ㅇㅇㅇ" hidden="1">#REF!</definedName>
    <definedName name="ㅇㅇㅇㅇ" localSheetId="4" hidden="1">#REF!</definedName>
    <definedName name="ㅇㅇㅇㅇ" localSheetId="0" hidden="1">#REF!</definedName>
    <definedName name="ㅇㅇㅇㅇ" hidden="1">#REF!</definedName>
    <definedName name="ㅇㅇ호"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ㅎ" localSheetId="4" hidden="1">{#N/A,#N/A,FALSE,"단축1";#N/A,#N/A,FALSE,"단축2";#N/A,#N/A,FALSE,"단축3";#N/A,#N/A,FALSE,"장축";#N/A,#N/A,FALSE,"4WD"}</definedName>
    <definedName name="ㅇㅎ" localSheetId="0" hidden="1">{#N/A,#N/A,FALSE,"단축1";#N/A,#N/A,FALSE,"단축2";#N/A,#N/A,FALSE,"단축3";#N/A,#N/A,FALSE,"장축";#N/A,#N/A,FALSE,"4WD"}</definedName>
    <definedName name="ㅇㅎ" hidden="1">{#N/A,#N/A,FALSE,"단축1";#N/A,#N/A,FALSE,"단축2";#N/A,#N/A,FALSE,"단축3";#N/A,#N/A,FALSE,"장축";#N/A,#N/A,FALSE,"4WD"}</definedName>
    <definedName name="ㅇㅎㄹㅇㅎㄹ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ㅇㅎㄴㅇㅁ" localSheetId="4" hidden="1">{#N/A,"수불부",FALSE,"사급자재수불서";#N/A,"수불부",FALSE,"사급자재수불서"}</definedName>
    <definedName name="ㅇㅎㅁㅇㅎㄴㅇㅁ" localSheetId="0" hidden="1">{#N/A,"수불부",FALSE,"사급자재수불서";#N/A,"수불부",FALSE,"사급자재수불서"}</definedName>
    <definedName name="ㅇㅎㅁㅇㅎㄴㅇㅁ" hidden="1">{#N/A,"수불부",FALSE,"사급자재수불서";#N/A,"수불부",FALSE,"사급자재수불서"}</definedName>
    <definedName name="ㅇ호" localSheetId="4" hidden="1">{#N/A,#N/A,FALSE,"혼합골재"}</definedName>
    <definedName name="ㅇ호" localSheetId="0" hidden="1">{#N/A,#N/A,FALSE,"혼합골재"}</definedName>
    <definedName name="ㅇ호" hidden="1">{#N/A,#N/A,FALSE,"혼합골재"}</definedName>
    <definedName name="아니오" localSheetId="0" hidden="1">{"'Sheet1'!$A$9:$I$36"}</definedName>
    <definedName name="아니오" hidden="1">{"'Sheet1'!$A$9:$I$36"}</definedName>
    <definedName name="아랑러ㅏㅇㄴㄹ"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ㅏ러" localSheetId="4" hidden="1">{"'Firr(선)'!$AS$1:$AY$62","'Firr(사)'!$AS$1:$AY$62","'Firr(회)'!$AS$1:$AY$62","'Firr(선)'!$L$1:$V$62","'Firr(사)'!$L$1:$V$62","'Firr(회)'!$L$1:$V$62"}</definedName>
    <definedName name="아러ㅏ러" localSheetId="0" hidden="1">{"'Firr(선)'!$AS$1:$AY$62","'Firr(사)'!$AS$1:$AY$62","'Firr(회)'!$AS$1:$AY$62","'Firr(선)'!$L$1:$V$62","'Firr(사)'!$L$1:$V$62","'Firr(회)'!$L$1:$V$62"}</definedName>
    <definedName name="아러ㅏ러" hidden="1">{"'Firr(선)'!$AS$1:$AY$62","'Firr(사)'!$AS$1:$AY$62","'Firr(회)'!$AS$1:$AY$62","'Firr(선)'!$L$1:$V$62","'Firr(사)'!$L$1:$V$62","'Firr(회)'!$L$1:$V$62"}</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스콘2" localSheetId="4" hidden="1">[24]조명시설!#REF!</definedName>
    <definedName name="아스콘2" hidden="1">[24]조명시설!#REF!</definedName>
    <definedName name="암거날개벽" localSheetId="4" hidden="1">[28]덕전리!#REF!</definedName>
    <definedName name="암거날개벽" hidden="1">[28]덕전리!#REF!</definedName>
    <definedName name="애자" hidden="1">{#N/A,#N/A,FALSE,"현장 NCR 분석";#N/A,#N/A,FALSE,"현장품질감사";#N/A,#N/A,FALSE,"현장품질감사"}</definedName>
    <definedName name="양재승2222222" localSheetId="4" hidden="1">[29]차액보증!#REF!</definedName>
    <definedName name="양재승2222222" hidden="1">[29]차액보증!#REF!</definedName>
    <definedName name="어랑너ㅣㄹㄴㅇ" localSheetId="4" hidden="1">{#N/A,"수불부",FALSE,"사급자재수불서";#N/A,"수불부",FALSE,"사급자재수불서"}</definedName>
    <definedName name="어랑너ㅣㄹㄴㅇ" localSheetId="0" hidden="1">{#N/A,"수불부",FALSE,"사급자재수불서";#N/A,"수불부",FALSE,"사급자재수불서"}</definedName>
    <definedName name="어랑너ㅣㄹㄴㅇ" hidden="1">{#N/A,"수불부",FALSE,"사급자재수불서";#N/A,"수불부",FALSE,"사급자재수불서"}</definedName>
    <definedName name="억이상" localSheetId="4" hidden="1">{#N/A,#N/A,FALSE,"2~8번"}</definedName>
    <definedName name="억이상" localSheetId="0" hidden="1">{#N/A,#N/A,FALSE,"2~8번"}</definedName>
    <definedName name="억이상" hidden="1">{#N/A,#N/A,FALSE,"2~8번"}</definedName>
    <definedName name="업무배분3" localSheetId="4" hidden="1">{"'관경확장'!$A$79:$M$98","'관경확장'!$A$54:$M$78"}</definedName>
    <definedName name="업무배분3" localSheetId="0" hidden="1">{"'관경확장'!$A$79:$M$98","'관경확장'!$A$54:$M$78"}</definedName>
    <definedName name="업무배분3" hidden="1">{"'관경확장'!$A$79:$M$98","'관경확장'!$A$54:$M$78"}</definedName>
    <definedName name="업체" localSheetId="4" hidden="1">#REF!</definedName>
    <definedName name="업체" localSheetId="0" hidden="1">#REF!</definedName>
    <definedName name="업체" hidden="1">#REF!</definedName>
    <definedName name="열처리" localSheetId="4" hidden="1">{#N/A,#N/A,FALSE,"단축1";#N/A,#N/A,FALSE,"단축2";#N/A,#N/A,FALSE,"단축3";#N/A,#N/A,FALSE,"장축";#N/A,#N/A,FALSE,"4WD"}</definedName>
    <definedName name="열처리" localSheetId="0" hidden="1">{#N/A,#N/A,FALSE,"단축1";#N/A,#N/A,FALSE,"단축2";#N/A,#N/A,FALSE,"단축3";#N/A,#N/A,FALSE,"장축";#N/A,#N/A,FALSE,"4WD"}</definedName>
    <definedName name="열처리" hidden="1">{#N/A,#N/A,FALSE,"단축1";#N/A,#N/A,FALSE,"단축2";#N/A,#N/A,FALSE,"단축3";#N/A,#N/A,FALSE,"장축";#N/A,#N/A,FALSE,"4WD"}</definedName>
    <definedName name="염색기술3" localSheetId="4" hidden="1">{#N/A,#N/A,TRUE,"손익보고"}</definedName>
    <definedName name="염색기술3" localSheetId="0" hidden="1">{#N/A,#N/A,TRUE,"손익보고"}</definedName>
    <definedName name="염색기술3" hidden="1">{#N/A,#N/A,TRUE,"손익보고"}</definedName>
    <definedName name="예산" localSheetId="4" hidden="1">{#N/A,#N/A,TRUE,"손익보고"}</definedName>
    <definedName name="예산" localSheetId="0" hidden="1">{#N/A,#N/A,TRUE,"손익보고"}</definedName>
    <definedName name="예산" hidden="1">{#N/A,#N/A,TRUE,"손익보고"}</definedName>
    <definedName name="예상도급내역" hidden="1">{#N/A,#N/A,FALSE,"CCTV"}</definedName>
    <definedName name="오" localSheetId="4" hidden="1">#REF!</definedName>
    <definedName name="오" localSheetId="0" hidden="1">#REF!</definedName>
    <definedName name="오" hidden="1">#REF!</definedName>
    <definedName name="옹" localSheetId="4" hidden="1">{#N/A,#N/A,FALSE,"골재소요량";#N/A,#N/A,FALSE,"골재소요량"}</definedName>
    <definedName name="옹" localSheetId="0" hidden="1">{#N/A,#N/A,FALSE,"골재소요량";#N/A,#N/A,FALSE,"골재소요량"}</definedName>
    <definedName name="옹" hidden="1">{#N/A,#N/A,FALSE,"골재소요량";#N/A,#N/A,FALSE,"골재소요량"}</definedName>
    <definedName name="옹1.85" localSheetId="4" hidden="1">{#N/A,#N/A,FALSE,"포장단가"}</definedName>
    <definedName name="옹1.85" localSheetId="0" hidden="1">{#N/A,#N/A,FALSE,"포장단가"}</definedName>
    <definedName name="옹1.85" hidden="1">{#N/A,#N/A,FALSE,"포장단가"}</definedName>
    <definedName name="옹벽단위" localSheetId="4" hidden="1">{#N/A,#N/A,FALSE,"골재소요량";#N/A,#N/A,FALSE,"골재소요량"}</definedName>
    <definedName name="옹벽단위" localSheetId="0" hidden="1">{#N/A,#N/A,FALSE,"골재소요량";#N/A,#N/A,FALSE,"골재소요량"}</definedName>
    <definedName name="옹벽단위" hidden="1">{#N/A,#N/A,FALSE,"골재소요량";#N/A,#N/A,FALSE,"골재소요량"}</definedName>
    <definedName name="옹벽단위수량" localSheetId="4" hidden="1">{#N/A,#N/A,FALSE,"혼합골재"}</definedName>
    <definedName name="옹벽단위수량" localSheetId="0" hidden="1">{#N/A,#N/A,FALSE,"혼합골재"}</definedName>
    <definedName name="옹벽단위수량" hidden="1">{#N/A,#N/A,FALSE,"혼합골재"}</definedName>
    <definedName name="옹벽수량집계표" localSheetId="4" hidden="1">{#N/A,#N/A,FALSE,"2~8번"}</definedName>
    <definedName name="옹벽수량집계표" localSheetId="0" hidden="1">{#N/A,#N/A,FALSE,"2~8번"}</definedName>
    <definedName name="옹벽수량집계표" hidden="1">{#N/A,#N/A,FALSE,"2~8번"}</definedName>
    <definedName name="옹벽수량집계표총괄" localSheetId="4" hidden="1">{#N/A,#N/A,FALSE,"혼합골재"}</definedName>
    <definedName name="옹벽수량집계표총괄" localSheetId="0" hidden="1">{#N/A,#N/A,FALSE,"혼합골재"}</definedName>
    <definedName name="옹벽수량집계표총괄" hidden="1">{#N/A,#N/A,FALSE,"혼합골재"}</definedName>
    <definedName name="완공3" localSheetId="4" hidden="1">#REF!</definedName>
    <definedName name="완공3" localSheetId="0" hidden="1">#REF!</definedName>
    <definedName name="완공3" hidden="1">#REF!</definedName>
    <definedName name="우회도로" localSheetId="4" hidden="1">{#N/A,#N/A,FALSE,"현장 NCR 분석";#N/A,#N/A,FALSE,"현장품질감사";#N/A,#N/A,FALSE,"현장품질감사"}</definedName>
    <definedName name="우회도로" localSheetId="0" hidden="1">{#N/A,#N/A,FALSE,"현장 NCR 분석";#N/A,#N/A,FALSE,"현장품질감사";#N/A,#N/A,FALSE,"현장품질감사"}</definedName>
    <definedName name="우회도로" hidden="1">{#N/A,#N/A,FALSE,"현장 NCR 분석";#N/A,#N/A,FALSE,"현장품질감사";#N/A,#N/A,FALSE,"현장품질감사"}</definedName>
    <definedName name="우ㅗ홓ㅇ" localSheetId="4" hidden="1">{#N/A,#N/A,FALSE,"조골재"}</definedName>
    <definedName name="우ㅗ홓ㅇ" localSheetId="0" hidden="1">{#N/A,#N/A,FALSE,"조골재"}</definedName>
    <definedName name="우ㅗ홓ㅇ" hidden="1">{#N/A,#N/A,FALSE,"조골재"}</definedName>
    <definedName name="원가" localSheetId="4" hidden="1">{#N/A,#N/A,FALSE,"운반시간"}</definedName>
    <definedName name="원가" localSheetId="0" hidden="1">{#N/A,#N/A,FALSE,"운반시간"}</definedName>
    <definedName name="원가" hidden="1">{#N/A,#N/A,FALSE,"운반시간"}</definedName>
    <definedName name="원가계산서1" localSheetId="4" hidden="1">{#N/A,#N/A,TRUE,"손익보고"}</definedName>
    <definedName name="원가계산서1" localSheetId="0" hidden="1">{#N/A,#N/A,TRUE,"손익보고"}</definedName>
    <definedName name="원가계산서1" hidden="1">{#N/A,#N/A,TRUE,"손익보고"}</definedName>
    <definedName name="원남내역" localSheetId="4" hidden="1">#REF!</definedName>
    <definedName name="원남내역" localSheetId="0" hidden="1">#REF!</definedName>
    <definedName name="원남내역" hidden="1">#REF!</definedName>
    <definedName name="유입조전기공사내역" localSheetId="4" hidden="1">{"'단계별시설공사비'!$A$3:$K$51"}</definedName>
    <definedName name="유입조전기공사내역" localSheetId="0" hidden="1">{"'단계별시설공사비'!$A$3:$K$51"}</definedName>
    <definedName name="유입조전기공사내역" hidden="1">{"'단계별시설공사비'!$A$3:$K$51"}</definedName>
    <definedName name="의" localSheetId="4" hidden="1">{#N/A,#N/A,FALSE,"운반시간"}</definedName>
    <definedName name="의" localSheetId="0" hidden="1">{#N/A,#N/A,FALSE,"운반시간"}</definedName>
    <definedName name="의" hidden="1">{#N/A,#N/A,FALSE,"운반시간"}</definedName>
    <definedName name="이" hidden="1">{#N/A,#N/A,TRUE,"토적및재료집계";#N/A,#N/A,TRUE,"토적및재료집계";#N/A,#N/A,TRUE,"단위량"}</definedName>
    <definedName name="이가" localSheetId="4" hidden="1">{"'Firr(선)'!$AS$1:$AY$62","'Firr(사)'!$AS$1:$AY$62","'Firr(회)'!$AS$1:$AY$62","'Firr(선)'!$L$1:$V$62","'Firr(사)'!$L$1:$V$62","'Firr(회)'!$L$1:$V$62"}</definedName>
    <definedName name="이가" localSheetId="0" hidden="1">{"'Firr(선)'!$AS$1:$AY$62","'Firr(사)'!$AS$1:$AY$62","'Firr(회)'!$AS$1:$AY$62","'Firr(선)'!$L$1:$V$62","'Firr(사)'!$L$1:$V$62","'Firr(회)'!$L$1:$V$62"}</definedName>
    <definedName name="이가" hidden="1">{"'Firr(선)'!$AS$1:$AY$62","'Firr(사)'!$AS$1:$AY$62","'Firr(회)'!$AS$1:$AY$62","'Firr(선)'!$L$1:$V$62","'Firr(사)'!$L$1:$V$62","'Firr(회)'!$L$1:$V$62"}</definedName>
    <definedName name="이광훈11" localSheetId="4" hidden="1">{#N/A,#N/A,FALSE,"명세표"}</definedName>
    <definedName name="이광훈11" localSheetId="0" hidden="1">{#N/A,#N/A,FALSE,"명세표"}</definedName>
    <definedName name="이광훈11" hidden="1">{#N/A,#N/A,FALSE,"명세표"}</definedName>
    <definedName name="이광훈15" localSheetId="4" hidden="1">{#N/A,#N/A,FALSE,"명세표"}</definedName>
    <definedName name="이광훈15" localSheetId="0" hidden="1">{#N/A,#N/A,FALSE,"명세표"}</definedName>
    <definedName name="이광훈15" hidden="1">{#N/A,#N/A,FALSE,"명세표"}</definedName>
    <definedName name="이광훈16" localSheetId="4" hidden="1">{#N/A,#N/A,FALSE,"명세표"}</definedName>
    <definedName name="이광훈16" localSheetId="0" hidden="1">{#N/A,#N/A,FALSE,"명세표"}</definedName>
    <definedName name="이광훈16" hidden="1">{#N/A,#N/A,FALSE,"명세표"}</definedName>
    <definedName name="이광훈17" localSheetId="4" hidden="1">{#N/A,#N/A,FALSE,"명세표"}</definedName>
    <definedName name="이광훈17" localSheetId="0" hidden="1">{#N/A,#N/A,FALSE,"명세표"}</definedName>
    <definedName name="이광훈17" hidden="1">{#N/A,#N/A,FALSE,"명세표"}</definedName>
    <definedName name="이광훈18" localSheetId="4" hidden="1">{#N/A,#N/A,FALSE,"명세표"}</definedName>
    <definedName name="이광훈18" localSheetId="0" hidden="1">{#N/A,#N/A,FALSE,"명세표"}</definedName>
    <definedName name="이광훈18" hidden="1">{#N/A,#N/A,FALSE,"명세표"}</definedName>
    <definedName name="이광훈2" localSheetId="4" hidden="1">{#N/A,#N/A,FALSE,"명세표"}</definedName>
    <definedName name="이광훈2" localSheetId="0" hidden="1">{#N/A,#N/A,FALSE,"명세표"}</definedName>
    <definedName name="이광훈2" hidden="1">{#N/A,#N/A,FALSE,"명세표"}</definedName>
    <definedName name="이광훈20" localSheetId="4" hidden="1">{#N/A,#N/A,FALSE,"명세표"}</definedName>
    <definedName name="이광훈20" localSheetId="0" hidden="1">{#N/A,#N/A,FALSE,"명세표"}</definedName>
    <definedName name="이광훈20" hidden="1">{#N/A,#N/A,FALSE,"명세표"}</definedName>
    <definedName name="이광훈21" localSheetId="4" hidden="1">{#N/A,#N/A,FALSE,"명세표"}</definedName>
    <definedName name="이광훈21" localSheetId="0" hidden="1">{#N/A,#N/A,FALSE,"명세표"}</definedName>
    <definedName name="이광훈21" hidden="1">{#N/A,#N/A,FALSE,"명세표"}</definedName>
    <definedName name="이광훈22" localSheetId="4" hidden="1">{#N/A,#N/A,FALSE,"명세표"}</definedName>
    <definedName name="이광훈22" localSheetId="0" hidden="1">{#N/A,#N/A,FALSE,"명세표"}</definedName>
    <definedName name="이광훈22" hidden="1">{#N/A,#N/A,FALSE,"명세표"}</definedName>
    <definedName name="이광훈23" localSheetId="4" hidden="1">{#N/A,#N/A,FALSE,"명세표"}</definedName>
    <definedName name="이광훈23" localSheetId="0" hidden="1">{#N/A,#N/A,FALSE,"명세표"}</definedName>
    <definedName name="이광훈23" hidden="1">{#N/A,#N/A,FALSE,"명세표"}</definedName>
    <definedName name="이광훈24" localSheetId="4" hidden="1">{#N/A,#N/A,FALSE,"명세표"}</definedName>
    <definedName name="이광훈24" localSheetId="0" hidden="1">{#N/A,#N/A,FALSE,"명세표"}</definedName>
    <definedName name="이광훈24" hidden="1">{#N/A,#N/A,FALSE,"명세표"}</definedName>
    <definedName name="이광훈4" localSheetId="4" hidden="1">{#N/A,#N/A,FALSE,"명세표"}</definedName>
    <definedName name="이광훈4" localSheetId="0" hidden="1">{#N/A,#N/A,FALSE,"명세표"}</definedName>
    <definedName name="이광훈4" hidden="1">{#N/A,#N/A,FALSE,"명세표"}</definedName>
    <definedName name="이광훈6" localSheetId="4" hidden="1">{#N/A,#N/A,FALSE,"명세표"}</definedName>
    <definedName name="이광훈6" localSheetId="0" hidden="1">{#N/A,#N/A,FALSE,"명세표"}</definedName>
    <definedName name="이광훈6" hidden="1">{#N/A,#N/A,FALSE,"명세표"}</definedName>
    <definedName name="이광훈7" localSheetId="4" hidden="1">{#N/A,#N/A,FALSE,"명세표"}</definedName>
    <definedName name="이광훈7" localSheetId="0" hidden="1">{#N/A,#N/A,FALSE,"명세표"}</definedName>
    <definedName name="이광훈7" hidden="1">{#N/A,#N/A,FALSE,"명세표"}</definedName>
    <definedName name="이광훈8" localSheetId="4" hidden="1">{#N/A,#N/A,FALSE,"명세표"}</definedName>
    <definedName name="이광훈8" localSheetId="0" hidden="1">{#N/A,#N/A,FALSE,"명세표"}</definedName>
    <definedName name="이광훈8" hidden="1">{#N/A,#N/A,FALSE,"명세표"}</definedName>
    <definedName name="이광훈9" localSheetId="4" hidden="1">{#N/A,#N/A,FALSE,"명세표"}</definedName>
    <definedName name="이광훈9" localSheetId="0" hidden="1">{#N/A,#N/A,FALSE,"명세표"}</definedName>
    <definedName name="이광훈9" hidden="1">{#N/A,#N/A,FALSE,"명세표"}</definedName>
    <definedName name="이름표" hidden="1">{#N/A,#N/A,FALSE,"단가표지"}</definedName>
    <definedName name="이릉" localSheetId="4" hidden="1">#REF!</definedName>
    <definedName name="이릉" localSheetId="0" hidden="1">#REF!</definedName>
    <definedName name="이릉" hidden="1">#REF!</definedName>
    <definedName name="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정" hidden="1">{#N/A,#N/A,FALSE,"2~8번"}</definedName>
    <definedName name="이종훈" hidden="1">[20]전기!$A$4:$A$163</definedName>
    <definedName name="인력기계"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력기계"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력기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원산출" localSheetId="4" hidden="1">{#N/A,#N/A,TRUE,"Y생산";#N/A,#N/A,TRUE,"Y판매";#N/A,#N/A,TRUE,"Y총물량";#N/A,#N/A,TRUE,"Y능력";#N/A,#N/A,TRUE,"YKD"}</definedName>
    <definedName name="인원산출" localSheetId="0" hidden="1">{#N/A,#N/A,TRUE,"Y생산";#N/A,#N/A,TRUE,"Y판매";#N/A,#N/A,TRUE,"Y총물량";#N/A,#N/A,TRUE,"Y능력";#N/A,#N/A,TRUE,"YKD"}</definedName>
    <definedName name="인원산출" hidden="1">{#N/A,#N/A,TRUE,"Y생산";#N/A,#N/A,TRUE,"Y판매";#N/A,#N/A,TRUE,"Y총물량";#N/A,#N/A,TRUE,"Y능력";#N/A,#N/A,TRUE,"YKD"}</definedName>
    <definedName name="일" localSheetId="4" hidden="1">#REF!</definedName>
    <definedName name="일" localSheetId="0" hidden="1">#REF!</definedName>
    <definedName name="일" hidden="1">#REF!</definedName>
    <definedName name="일반철콘" localSheetId="4" hidden="1">{#N/A,#N/A,FALSE,"토공2"}</definedName>
    <definedName name="일반철콘" localSheetId="0" hidden="1">{#N/A,#N/A,FALSE,"토공2"}</definedName>
    <definedName name="일반철콘" hidden="1">{#N/A,#N/A,FALSE,"토공2"}</definedName>
    <definedName name="일위다" localSheetId="4" hidden="1">{"'제10장(표)'!$A$5:$L$10"}</definedName>
    <definedName name="일위다" localSheetId="0" hidden="1">{"'제10장(표)'!$A$5:$L$10"}</definedName>
    <definedName name="일위다" hidden="1">{"'제10장(표)'!$A$5:$L$10"}</definedName>
    <definedName name="일위대" localSheetId="4" hidden="1">{"'제10장(표)'!$A$5:$L$10"}</definedName>
    <definedName name="일위대" localSheetId="0" hidden="1">{"'제10장(표)'!$A$5:$L$10"}</definedName>
    <definedName name="일위대" hidden="1">{"'제10장(표)'!$A$5:$L$10"}</definedName>
    <definedName name="일자별" localSheetId="4" hidden="1">{#N/A,#N/A,TRUE,"Y생산";#N/A,#N/A,TRUE,"Y판매";#N/A,#N/A,TRUE,"Y총물량";#N/A,#N/A,TRUE,"Y능력";#N/A,#N/A,TRUE,"YKD"}</definedName>
    <definedName name="일자별" localSheetId="0" hidden="1">{#N/A,#N/A,TRUE,"Y생산";#N/A,#N/A,TRUE,"Y판매";#N/A,#N/A,TRUE,"Y총물량";#N/A,#N/A,TRUE,"Y능력";#N/A,#N/A,TRUE,"YKD"}</definedName>
    <definedName name="일자별" hidden="1">{#N/A,#N/A,TRUE,"Y생산";#N/A,#N/A,TRUE,"Y판매";#N/A,#N/A,TRUE,"Y총물량";#N/A,#N/A,TRUE,"Y능력";#N/A,#N/A,TRUE,"YKD"}</definedName>
    <definedName name="일정" localSheetId="4" hidden="1">{#N/A,#N/A,FALSE,"단축1";#N/A,#N/A,FALSE,"단축2";#N/A,#N/A,FALSE,"단축3";#N/A,#N/A,FALSE,"장축";#N/A,#N/A,FALSE,"4WD"}</definedName>
    <definedName name="일정" localSheetId="0" hidden="1">{#N/A,#N/A,FALSE,"단축1";#N/A,#N/A,FALSE,"단축2";#N/A,#N/A,FALSE,"단축3";#N/A,#N/A,FALSE,"장축";#N/A,#N/A,FALSE,"4WD"}</definedName>
    <definedName name="일정" hidden="1">{#N/A,#N/A,FALSE,"단축1";#N/A,#N/A,FALSE,"단축2";#N/A,#N/A,FALSE,"단축3";#N/A,#N/A,FALSE,"장축";#N/A,#N/A,FALSE,"4WD"}</definedName>
    <definedName name="일집" hidden="1">#REF!</definedName>
    <definedName name="임시1" localSheetId="4" hidden="1">{#N/A,#N/A,FALSE,"전력간선"}</definedName>
    <definedName name="임시1" localSheetId="0" hidden="1">{#N/A,#N/A,FALSE,"전력간선"}</definedName>
    <definedName name="임시1" hidden="1">{#N/A,#N/A,FALSE,"전력간선"}</definedName>
    <definedName name="임시2" localSheetId="4" hidden="1">{#N/A,#N/A,FALSE,"전력간선"}</definedName>
    <definedName name="임시2" localSheetId="0" hidden="1">{#N/A,#N/A,FALSE,"전력간선"}</definedName>
    <definedName name="임시2" hidden="1">{#N/A,#N/A,FALSE,"전력간선"}</definedName>
    <definedName name="임직" localSheetId="4" hidden="1">#REF!</definedName>
    <definedName name="임직" localSheetId="0" hidden="1">#REF!</definedName>
    <definedName name="임직" hidden="1">#REF!</definedName>
    <definedName name="입력현황1" hidden="1">{#N/A,#N/A,FALSE,"DAOCM 2차 검토"}</definedName>
    <definedName name="입찰금액안" localSheetId="4" hidden="1">#REF!</definedName>
    <definedName name="입찰금액안" localSheetId="0" hidden="1">#REF!</definedName>
    <definedName name="입찰금액안" hidden="1">#REF!</definedName>
    <definedName name="ㅈ" localSheetId="4" hidden="1">{#N/A,#N/A,FALSE,"명세표"}</definedName>
    <definedName name="ㅈ" localSheetId="0" hidden="1">{#N/A,#N/A,FALSE,"명세표"}</definedName>
    <definedName name="ㅈ" hidden="1">{#N/A,#N/A,FALSE,"명세표"}</definedName>
    <definedName name="ㅈㅂㅂㅂㄷㄷ" hidden="1">#REF!</definedName>
    <definedName name="ㅈㅈㅈ" localSheetId="4" hidden="1">{"'Sheet1'!$D$19","'Sheet1'!$B$22:$E$22"}</definedName>
    <definedName name="ㅈㅈㅈ" localSheetId="0" hidden="1">{"'Sheet1'!$D$19","'Sheet1'!$B$22:$E$22"}</definedName>
    <definedName name="ㅈㅈㅈ" hidden="1">{"'Sheet1'!$D$19","'Sheet1'!$B$22:$E$22"}</definedName>
    <definedName name="ㅈㅈㅈㅈ" localSheetId="4" hidden="1">{#N/A,#N/A,FALSE,"명세표"}</definedName>
    <definedName name="ㅈㅈㅈㅈ" localSheetId="0" hidden="1">{#N/A,#N/A,FALSE,"명세표"}</definedName>
    <definedName name="ㅈㅈㅈㅈ" hidden="1">{#N/A,#N/A,FALSE,"명세표"}</definedName>
    <definedName name="자문비비" localSheetId="4" hidden="1">{"SJ - 기본 보기",#N/A,FALSE,"공사별 외주견적"}</definedName>
    <definedName name="자문비비" localSheetId="0" hidden="1">{"SJ - 기본 보기",#N/A,FALSE,"공사별 외주견적"}</definedName>
    <definedName name="자문비비" hidden="1">{"SJ - 기본 보기",#N/A,FALSE,"공사별 외주견적"}</definedName>
    <definedName name="자미" localSheetId="4" hidden="1">{#N/A,#N/A,FALSE,"명세표"}</definedName>
    <definedName name="자미" localSheetId="0" hidden="1">{#N/A,#N/A,FALSE,"명세표"}</definedName>
    <definedName name="자미" hidden="1">{#N/A,#N/A,FALSE,"명세표"}</definedName>
    <definedName name="자재3"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자재3"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자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자재단가근거" localSheetId="4" hidden="1">#REF!</definedName>
    <definedName name="자재단가근거" localSheetId="0" hidden="1">#REF!</definedName>
    <definedName name="자재단가근거" hidden="1">#REF!</definedName>
    <definedName name="장경준" localSheetId="4" hidden="1">#REF!</definedName>
    <definedName name="장경준" localSheetId="0" hidden="1">#REF!</definedName>
    <definedName name="장경준" hidden="1">#REF!</definedName>
    <definedName name="전기1" localSheetId="4" hidden="1">[30]갑지!#REF!</definedName>
    <definedName name="전기1" hidden="1">[30]갑지!#REF!</definedName>
    <definedName name="전기내역" localSheetId="4" hidden="1">{#N/A,#N/A,FALSE,"CCTV"}</definedName>
    <definedName name="전기내역" localSheetId="0" hidden="1">{#N/A,#N/A,FALSE,"CCTV"}</definedName>
    <definedName name="전기내역" hidden="1">{#N/A,#N/A,FALSE,"CCTV"}</definedName>
    <definedName name="전기마감" hidden="1">[30]갑지!#REF!</definedName>
    <definedName name="전기산출" localSheetId="4" hidden="1">#REF!</definedName>
    <definedName name="전기산출" localSheetId="0" hidden="1">#REF!</definedName>
    <definedName name="전기산출" hidden="1">#REF!</definedName>
    <definedName name="전기산출내역" localSheetId="4" hidden="1">#REF!</definedName>
    <definedName name="전기산출내역" localSheetId="0" hidden="1">#REF!</definedName>
    <definedName name="전기산출내역" hidden="1">#REF!</definedName>
    <definedName name="전선관및접지내역서" localSheetId="4" hidden="1">'[31]당진1,2호기전선관설치및접지4차공사내역서-을지'!#REF!</definedName>
    <definedName name="전선관및접지내역서" hidden="1">'[31]당진1,2호기전선관설치및접지4차공사내역서-을지'!#REF!</definedName>
    <definedName name="전시장비노임단가" localSheetId="4" hidden="1">{"SJ - 기본 보기",#N/A,FALSE,"공사별 외주견적"}</definedName>
    <definedName name="전시장비노임단가" localSheetId="0" hidden="1">{"SJ - 기본 보기",#N/A,FALSE,"공사별 외주견적"}</definedName>
    <definedName name="전시장비노임단가" hidden="1">{"SJ - 기본 보기",#N/A,FALSE,"공사별 외주견적"}</definedName>
    <definedName name="전영희" localSheetId="4" hidden="1">{#N/A,#N/A,FALSE,"골재소요량";#N/A,#N/A,FALSE,"골재소요량"}</definedName>
    <definedName name="전영희" localSheetId="0" hidden="1">{#N/A,#N/A,FALSE,"골재소요량";#N/A,#N/A,FALSE,"골재소요량"}</definedName>
    <definedName name="전영희" hidden="1">{#N/A,#N/A,FALSE,"골재소요량";#N/A,#N/A,FALSE,"골재소요량"}</definedName>
    <definedName name="전차종" localSheetId="4" hidden="1">{#N/A,#N/A,FALSE,"표지";#N/A,#N/A,FALSE,"전제";#N/A,#N/A,FALSE,"대당";#N/A,#N/A,FALSE,"가공비";#N/A,#N/A,FALSE,"재료비";#N/A,#N/A,FALSE,"손익"}</definedName>
    <definedName name="전차종" localSheetId="0" hidden="1">{#N/A,#N/A,FALSE,"표지";#N/A,#N/A,FALSE,"전제";#N/A,#N/A,FALSE,"대당";#N/A,#N/A,FALSE,"가공비";#N/A,#N/A,FALSE,"재료비";#N/A,#N/A,FALSE,"손익"}</definedName>
    <definedName name="전차종" hidden="1">{#N/A,#N/A,FALSE,"표지";#N/A,#N/A,FALSE,"전제";#N/A,#N/A,FALSE,"대당";#N/A,#N/A,FALSE,"가공비";#N/A,#N/A,FALSE,"재료비";#N/A,#N/A,FALSE,"손익"}</definedName>
    <definedName name="전처리" localSheetId="0" hidden="1">{"'용량1'!$A$1:$AF$491"}</definedName>
    <definedName name="전처리" hidden="1">{"'용량1'!$A$1:$AF$491"}</definedName>
    <definedName name="정근호" hidden="1">{#N/A,#N/A,TRUE,"토적및재료집계";#N/A,#N/A,TRUE,"토적및재료집계";#N/A,#N/A,TRUE,"단위량"}</definedName>
    <definedName name="정수용" localSheetId="4" hidden="1">{#N/A,#N/A,TRUE,"Y생산";#N/A,#N/A,TRUE,"Y판매";#N/A,#N/A,TRUE,"Y총물량";#N/A,#N/A,TRUE,"Y능력";#N/A,#N/A,TRUE,"YKD"}</definedName>
    <definedName name="정수용" localSheetId="0" hidden="1">{#N/A,#N/A,TRUE,"Y생산";#N/A,#N/A,TRUE,"Y판매";#N/A,#N/A,TRUE,"Y총물량";#N/A,#N/A,TRUE,"Y능력";#N/A,#N/A,TRUE,"YKD"}</definedName>
    <definedName name="정수용" hidden="1">{#N/A,#N/A,TRUE,"Y생산";#N/A,#N/A,TRUE,"Y판매";#N/A,#N/A,TRUE,"Y총물량";#N/A,#N/A,TRUE,"Y능력";#N/A,#N/A,TRUE,"YKD"}</definedName>
    <definedName name="조" localSheetId="4" hidden="1">{"'Firr(선)'!$AS$1:$AY$62","'Firr(사)'!$AS$1:$AY$62","'Firr(회)'!$AS$1:$AY$62","'Firr(선)'!$L$1:$V$62","'Firr(사)'!$L$1:$V$62","'Firr(회)'!$L$1:$V$62"}</definedName>
    <definedName name="조" localSheetId="0" hidden="1">{"'Firr(선)'!$AS$1:$AY$62","'Firr(사)'!$AS$1:$AY$62","'Firr(회)'!$AS$1:$AY$62","'Firr(선)'!$L$1:$V$62","'Firr(사)'!$L$1:$V$62","'Firr(회)'!$L$1:$V$62"}</definedName>
    <definedName name="조" hidden="1">{"'Firr(선)'!$AS$1:$AY$62","'Firr(사)'!$AS$1:$AY$62","'Firr(회)'!$AS$1:$AY$62","'Firr(선)'!$L$1:$V$62","'Firr(사)'!$L$1:$V$62","'Firr(회)'!$L$1:$V$62"}</definedName>
    <definedName name="조립" localSheetId="4" hidden="1">{#N/A,#N/A,FALSE,"단축1";#N/A,#N/A,FALSE,"단축2";#N/A,#N/A,FALSE,"단축3";#N/A,#N/A,FALSE,"장축";#N/A,#N/A,FALSE,"4WD"}</definedName>
    <definedName name="조립" localSheetId="0" hidden="1">{#N/A,#N/A,FALSE,"단축1";#N/A,#N/A,FALSE,"단축2";#N/A,#N/A,FALSE,"단축3";#N/A,#N/A,FALSE,"장축";#N/A,#N/A,FALSE,"4WD"}</definedName>
    <definedName name="조립" hidden="1">{#N/A,#N/A,FALSE,"단축1";#N/A,#N/A,FALSE,"단축2";#N/A,#N/A,FALSE,"단축3";#N/A,#N/A,FALSE,"장축";#N/A,#N/A,FALSE,"4WD"}</definedName>
    <definedName name="조사가" localSheetId="4" hidden="1">[32]입찰안!#REF!</definedName>
    <definedName name="조사가" hidden="1">[32]입찰안!#REF!</definedName>
    <definedName name="조직도1" hidden="1">{#N/A,#N/A,FALSE,"기안지";#N/A,#N/A,FALSE,"통신지"}</definedName>
    <definedName name="조직도2" hidden="1">{#N/A,#N/A,FALSE,"기안지";#N/A,#N/A,FALSE,"통신지"}</definedName>
    <definedName name="조차장" localSheetId="4" hidden="1">{#N/A,#N/A,FALSE,"명세표"}</definedName>
    <definedName name="조차장" localSheetId="0" hidden="1">{#N/A,#N/A,FALSE,"명세표"}</definedName>
    <definedName name="조차장" hidden="1">{#N/A,#N/A,FALSE,"명세표"}</definedName>
    <definedName name="조치" localSheetId="4" hidden="1">{#N/A,#N/A,FALSE,"단축1";#N/A,#N/A,FALSE,"단축2";#N/A,#N/A,FALSE,"단축3";#N/A,#N/A,FALSE,"장축";#N/A,#N/A,FALSE,"4WD"}</definedName>
    <definedName name="조치" localSheetId="0" hidden="1">{#N/A,#N/A,FALSE,"단축1";#N/A,#N/A,FALSE,"단축2";#N/A,#N/A,FALSE,"단축3";#N/A,#N/A,FALSE,"장축";#N/A,#N/A,FALSE,"4WD"}</definedName>
    <definedName name="조치" hidden="1">{#N/A,#N/A,FALSE,"단축1";#N/A,#N/A,FALSE,"단축2";#N/A,#N/A,FALSE,"단축3";#N/A,#N/A,FALSE,"장축";#N/A,#N/A,FALSE,"4WD"}</definedName>
    <definedName name="조효" localSheetId="4" hidden="1">{"'Firr(선)'!$AS$1:$AY$62","'Firr(사)'!$AS$1:$AY$62","'Firr(회)'!$AS$1:$AY$62","'Firr(선)'!$L$1:$V$62","'Firr(사)'!$L$1:$V$62","'Firr(회)'!$L$1:$V$62"}</definedName>
    <definedName name="조효" localSheetId="0" hidden="1">{"'Firr(선)'!$AS$1:$AY$62","'Firr(사)'!$AS$1:$AY$62","'Firr(회)'!$AS$1:$AY$62","'Firr(선)'!$L$1:$V$62","'Firr(사)'!$L$1:$V$62","'Firr(회)'!$L$1:$V$62"}</definedName>
    <definedName name="조효" hidden="1">{"'Firr(선)'!$AS$1:$AY$62","'Firr(사)'!$AS$1:$AY$62","'Firr(회)'!$AS$1:$AY$62","'Firr(선)'!$L$1:$V$62","'Firr(사)'!$L$1:$V$62","'Firr(회)'!$L$1:$V$62"}</definedName>
    <definedName name="조효석" localSheetId="4" hidden="1">{"'Firr(선)'!$AS$1:$AY$62","'Firr(사)'!$AS$1:$AY$62","'Firr(회)'!$AS$1:$AY$62","'Firr(선)'!$L$1:$V$62","'Firr(사)'!$L$1:$V$62","'Firr(회)'!$L$1:$V$62"}</definedName>
    <definedName name="조효석" localSheetId="0" hidden="1">{"'Firr(선)'!$AS$1:$AY$62","'Firr(사)'!$AS$1:$AY$62","'Firr(회)'!$AS$1:$AY$62","'Firr(선)'!$L$1:$V$62","'Firr(사)'!$L$1:$V$62","'Firr(회)'!$L$1:$V$62"}</definedName>
    <definedName name="조효석" hidden="1">{"'Firr(선)'!$AS$1:$AY$62","'Firr(사)'!$AS$1:$AY$62","'Firr(회)'!$AS$1:$AY$62","'Firr(선)'!$L$1:$V$62","'Firr(사)'!$L$1:$V$62","'Firr(회)'!$L$1:$V$62"}</definedName>
    <definedName name="죠지2" hidden="1">{#N/A,#N/A,TRUE,"토적및재료집계";#N/A,#N/A,TRUE,"토적및재료집계";#N/A,#N/A,TRUE,"단위량"}</definedName>
    <definedName name="중앙" localSheetId="4" hidden="1">{#N/A,#N/A,FALSE,"단축1";#N/A,#N/A,FALSE,"단축2";#N/A,#N/A,FALSE,"단축3";#N/A,#N/A,FALSE,"장축";#N/A,#N/A,FALSE,"4WD"}</definedName>
    <definedName name="중앙" localSheetId="0" hidden="1">{#N/A,#N/A,FALSE,"단축1";#N/A,#N/A,FALSE,"단축2";#N/A,#N/A,FALSE,"단축3";#N/A,#N/A,FALSE,"장축";#N/A,#N/A,FALSE,"4WD"}</definedName>
    <definedName name="중앙" hidden="1">{#N/A,#N/A,FALSE,"단축1";#N/A,#N/A,FALSE,"단축2";#N/A,#N/A,FALSE,"단축3";#N/A,#N/A,FALSE,"장축";#N/A,#N/A,FALSE,"4WD"}</definedName>
    <definedName name="증감1" localSheetId="4" hidden="1">{#N/A,#N/A,FALSE,"2~8번"}</definedName>
    <definedName name="증감1" localSheetId="0" hidden="1">{#N/A,#N/A,FALSE,"2~8번"}</definedName>
    <definedName name="증감1" hidden="1">{#N/A,#N/A,FALSE,"2~8번"}</definedName>
    <definedName name="증감대비" localSheetId="4" hidden="1">{#N/A,#N/A,FALSE,"증감대비표";#N/A,#N/A,FALSE,"결의서";#N/A,#N/A,FALSE,"내역서";#N/A,#N/A,FALSE,"도급예상"}</definedName>
    <definedName name="증감대비" localSheetId="0" hidden="1">{#N/A,#N/A,FALSE,"증감대비표";#N/A,#N/A,FALSE,"결의서";#N/A,#N/A,FALSE,"내역서";#N/A,#N/A,FALSE,"도급예상"}</definedName>
    <definedName name="증감대비" hidden="1">{#N/A,#N/A,FALSE,"증감대비표";#N/A,#N/A,FALSE,"결의서";#N/A,#N/A,FALSE,"내역서";#N/A,#N/A,FALSE,"도급예상"}</definedName>
    <definedName name="증감대비표" localSheetId="4" hidden="1">{#N/A,#N/A,FALSE,"증감대비표";#N/A,#N/A,FALSE,"결의서";#N/A,#N/A,FALSE,"내역서";#N/A,#N/A,FALSE,"도급예상"}</definedName>
    <definedName name="증감대비표" localSheetId="0" hidden="1">{#N/A,#N/A,FALSE,"증감대비표";#N/A,#N/A,FALSE,"결의서";#N/A,#N/A,FALSE,"내역서";#N/A,#N/A,FALSE,"도급예상"}</definedName>
    <definedName name="증감대비표" hidden="1">{#N/A,#N/A,FALSE,"증감대비표";#N/A,#N/A,FALSE,"결의서";#N/A,#N/A,FALSE,"내역서";#N/A,#N/A,FALSE,"도급예상"}</definedName>
    <definedName name="지시부" hidden="1">{#N/A,#N/A,FALSE,"현장 NCR 분석";#N/A,#N/A,FALSE,"현장품질감사";#N/A,#N/A,FALSE,"현장품질감사"}</definedName>
    <definedName name="지역본부" hidden="1">{#N/A,#N/A,FALSE,"DAOCM 2차 검토"}</definedName>
    <definedName name="지지대" hidden="1">{#N/A,#N/A,TRUE,"토적및재료집계";#N/A,#N/A,TRUE,"토적및재료집계";#N/A,#N/A,TRUE,"단위량"}</definedName>
    <definedName name="지품2" localSheetId="4" hidden="1">{#N/A,#N/A,FALSE,"포장단가"}</definedName>
    <definedName name="지품2" localSheetId="0" hidden="1">{#N/A,#N/A,FALSE,"포장단가"}</definedName>
    <definedName name="지품2" hidden="1">{#N/A,#N/A,FALSE,"포장단가"}</definedName>
    <definedName name="직매54P" localSheetId="4" hidden="1">{#N/A,#N/A,TRUE,"토적및재료집계";#N/A,#N/A,TRUE,"토적및재료집계";#N/A,#N/A,TRUE,"단위량"}</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진" localSheetId="4" hidden="1">{#N/A,#N/A,FALSE,"현장 NCR 분석";#N/A,#N/A,FALSE,"현장품질감사";#N/A,#N/A,FALSE,"현장품질감사"}</definedName>
    <definedName name="진" localSheetId="0" hidden="1">{#N/A,#N/A,FALSE,"현장 NCR 분석";#N/A,#N/A,FALSE,"현장품질감사";#N/A,#N/A,FALSE,"현장품질감사"}</definedName>
    <definedName name="진" hidden="1">{#N/A,#N/A,FALSE,"현장 NCR 분석";#N/A,#N/A,FALSE,"현장품질감사";#N/A,#N/A,FALSE,"현장품질감사"}</definedName>
    <definedName name="집계표" localSheetId="4" hidden="1">{#N/A,#N/A,FALSE,"전력간선"}</definedName>
    <definedName name="집계표" localSheetId="0" hidden="1">{#N/A,#N/A,FALSE,"전력간선"}</definedName>
    <definedName name="집계표" hidden="1">{#N/A,#N/A,FALSE,"전력간선"}</definedName>
    <definedName name="ㅊ" localSheetId="4" hidden="1">{#N/A,#N/A,FALSE,"품의서";#N/A,#N/A,FALSE,"전제";#N/A,#N/A,FALSE,"총손";#N/A,#N/A,FALSE,"손익";#N/A,#N/A,FALSE,"대당";#N/A,#N/A,FALSE,"가공비";#N/A,#N/A,FALSE,"재료비";#N/A,#N/A,FALSE,"판비";#N/A,#N/A,FALSE,"가격"}</definedName>
    <definedName name="ㅊ" localSheetId="0" hidden="1">{#N/A,#N/A,FALSE,"품의서";#N/A,#N/A,FALSE,"전제";#N/A,#N/A,FALSE,"총손";#N/A,#N/A,FALSE,"손익";#N/A,#N/A,FALSE,"대당";#N/A,#N/A,FALSE,"가공비";#N/A,#N/A,FALSE,"재료비";#N/A,#N/A,FALSE,"판비";#N/A,#N/A,FALSE,"가격"}</definedName>
    <definedName name="ㅊ" hidden="1">{#N/A,#N/A,FALSE,"품의서";#N/A,#N/A,FALSE,"전제";#N/A,#N/A,FALSE,"총손";#N/A,#N/A,FALSE,"손익";#N/A,#N/A,FALSE,"대당";#N/A,#N/A,FALSE,"가공비";#N/A,#N/A,FALSE,"재료비";#N/A,#N/A,FALSE,"판비";#N/A,#N/A,FALSE,"가격"}</definedName>
    <definedName name="ㅊㅍㅋㅌㅊㅋ" localSheetId="4" hidden="1">{#N/A,#N/A,FALSE,"운반시간"}</definedName>
    <definedName name="ㅊㅍㅋㅌㅊㅋ" localSheetId="0" hidden="1">{#N/A,#N/A,FALSE,"운반시간"}</definedName>
    <definedName name="ㅊㅍㅋㅌㅊㅋ" hidden="1">{#N/A,#N/A,FALSE,"운반시간"}</definedName>
    <definedName name="ㅊㅍㅋㅌㅍㅌ" localSheetId="4" hidden="1">{#N/A,#N/A,FALSE,"혼합골재"}</definedName>
    <definedName name="ㅊㅍㅋㅌㅍㅌ" localSheetId="0" hidden="1">{#N/A,#N/A,FALSE,"혼합골재"}</definedName>
    <definedName name="ㅊㅍㅋㅌㅍㅌ" hidden="1">{#N/A,#N/A,FALSE,"혼합골재"}</definedName>
    <definedName name="차집관로" localSheetId="4" hidden="1">{#N/A,#N/A,FALSE,"신청통보";#N/A,#N/A,FALSE,"기성확인서";#N/A,#N/A,FALSE,"기성내역서"}</definedName>
    <definedName name="차집관로" localSheetId="0" hidden="1">{#N/A,#N/A,FALSE,"신청통보";#N/A,#N/A,FALSE,"기성확인서";#N/A,#N/A,FALSE,"기성내역서"}</definedName>
    <definedName name="차집관로" hidden="1">{#N/A,#N/A,FALSE,"신청통보";#N/A,#N/A,FALSE,"기성확인서";#N/A,#N/A,FALSE,"기성내역서"}</definedName>
    <definedName name="차차" hidden="1">[2]조명시설!#REF!</definedName>
    <definedName name="참석자" localSheetId="4" hidden="1">{#N/A,#N/A,FALSE,"현장 NCR 분석";#N/A,#N/A,FALSE,"현장품질감사";#N/A,#N/A,FALSE,"현장품질감사"}</definedName>
    <definedName name="참석자" localSheetId="0" hidden="1">{#N/A,#N/A,FALSE,"현장 NCR 분석";#N/A,#N/A,FALSE,"현장품질감사";#N/A,#N/A,FALSE,"현장품질감사"}</definedName>
    <definedName name="참석자" hidden="1">{#N/A,#N/A,FALSE,"현장 NCR 분석";#N/A,#N/A,FALSE,"현장품질감사";#N/A,#N/A,FALSE,"현장품질감사"}</definedName>
    <definedName name="참석자2" localSheetId="4" hidden="1">{#N/A,#N/A,FALSE,"현장 NCR 분석";#N/A,#N/A,FALSE,"현장품질감사";#N/A,#N/A,FALSE,"현장품질감사"}</definedName>
    <definedName name="참석자2" localSheetId="0" hidden="1">{#N/A,#N/A,FALSE,"현장 NCR 분석";#N/A,#N/A,FALSE,"현장품질감사";#N/A,#N/A,FALSE,"현장품질감사"}</definedName>
    <definedName name="참석자2" hidden="1">{#N/A,#N/A,FALSE,"현장 NCR 분석";#N/A,#N/A,FALSE,"현장품질감사";#N/A,#N/A,FALSE,"현장품질감사"}</definedName>
    <definedName name="처리수조" localSheetId="0" hidden="1">{"'용량1'!$A$1:$AF$491"}</definedName>
    <definedName name="처리수조" hidden="1">{"'용량1'!$A$1:$AF$491"}</definedName>
    <definedName name="천연공사갑지" hidden="1">#REF!</definedName>
    <definedName name="총괄1" localSheetId="0" hidden="1">{"'단계별시설공사비'!$A$3:$K$51"}</definedName>
    <definedName name="총괄1" hidden="1">{"'단계별시설공사비'!$A$3:$K$51"}</definedName>
    <definedName name="총괄2" localSheetId="4" hidden="1">{#N/A,#N/A,FALSE,"현장 NCR 분석";#N/A,#N/A,FALSE,"현장품질감사";#N/A,#N/A,FALSE,"현장품질감사"}</definedName>
    <definedName name="총괄2" localSheetId="0" hidden="1">{#N/A,#N/A,FALSE,"현장 NCR 분석";#N/A,#N/A,FALSE,"현장품질감사";#N/A,#N/A,FALSE,"현장품질감사"}</definedName>
    <definedName name="총괄2" hidden="1">{#N/A,#N/A,FALSE,"현장 NCR 분석";#N/A,#N/A,FALSE,"현장품질감사";#N/A,#N/A,FALSE,"현장품질감사"}</definedName>
    <definedName name="총괄표" hidden="1">{#N/A,#N/A,TRUE,"총괄"}</definedName>
    <definedName name="총무3" localSheetId="4" hidden="1">{#N/A,#N/A,FALSE,"단축1";#N/A,#N/A,FALSE,"단축2";#N/A,#N/A,FALSE,"단축3";#N/A,#N/A,FALSE,"장축";#N/A,#N/A,FALSE,"4WD"}</definedName>
    <definedName name="총무3" localSheetId="0" hidden="1">{#N/A,#N/A,FALSE,"단축1";#N/A,#N/A,FALSE,"단축2";#N/A,#N/A,FALSE,"단축3";#N/A,#N/A,FALSE,"장축";#N/A,#N/A,FALSE,"4WD"}</definedName>
    <definedName name="총무3" hidden="1">{#N/A,#N/A,FALSE,"단축1";#N/A,#N/A,FALSE,"단축2";#N/A,#N/A,FALSE,"단축3";#N/A,#N/A,FALSE,"장축";#N/A,#N/A,FALSE,"4WD"}</definedName>
    <definedName name="최종분" hidden="1">{#N/A,#N/A,FALSE,"전열산출서"}</definedName>
    <definedName name="추2"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2"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2"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2"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E"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E"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E"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취입보집계" localSheetId="4" hidden="1">{#N/A,#N/A,FALSE,"2~8번"}</definedName>
    <definedName name="취입보집계" localSheetId="0" hidden="1">{#N/A,#N/A,FALSE,"2~8번"}</definedName>
    <definedName name="취입보집계" hidden="1">{#N/A,#N/A,FALSE,"2~8번"}</definedName>
    <definedName name="칠곡" localSheetId="4" hidden="1">{#N/A,#N/A,TRUE,"손익보고"}</definedName>
    <definedName name="칠곡" localSheetId="0" hidden="1">{#N/A,#N/A,TRUE,"손익보고"}</definedName>
    <definedName name="칠곡" hidden="1">{#N/A,#N/A,TRUE,"손익보고"}</definedName>
    <definedName name="ㅋ" hidden="1">{#N/A,#N/A,TRUE,"토적및재료집계";#N/A,#N/A,TRUE,"토적및재료집계";#N/A,#N/A,TRUE,"단위량"}</definedName>
    <definedName name="ㅋㅁ" localSheetId="4" hidden="1">{#N/A,#N/A,FALSE,"명세표"}</definedName>
    <definedName name="ㅋㅁ" localSheetId="0" hidden="1">{#N/A,#N/A,FALSE,"명세표"}</definedName>
    <definedName name="ㅋㅁ" hidden="1">{#N/A,#N/A,FALSE,"명세표"}</definedName>
    <definedName name="ㅋㅋ" localSheetId="4" hidden="1">{#N/A,#N/A,FALSE,"명세표"}</definedName>
    <definedName name="ㅋㅋ" localSheetId="0" hidden="1">{#N/A,#N/A,FALSE,"명세표"}</definedName>
    <definedName name="ㅋㅋ" hidden="1">{#N/A,#N/A,FALSE,"명세표"}</definedName>
    <definedName name="ㅋㅋㅋ" localSheetId="4" hidden="1">{#N/A,#N/A,FALSE,"명세표"}</definedName>
    <definedName name="ㅋㅋㅋ" localSheetId="0" hidden="1">{#N/A,#N/A,FALSE,"명세표"}</definedName>
    <definedName name="ㅋㅋㅋ" hidden="1">{#N/A,#N/A,FALSE,"명세표"}</definedName>
    <definedName name="카메라" localSheetId="4" hidden="1">{#N/A,#N/A,FALSE,"단축1";#N/A,#N/A,FALSE,"단축2";#N/A,#N/A,FALSE,"단축3";#N/A,#N/A,FALSE,"장축";#N/A,#N/A,FALSE,"4WD"}</definedName>
    <definedName name="카메라" localSheetId="0" hidden="1">{#N/A,#N/A,FALSE,"단축1";#N/A,#N/A,FALSE,"단축2";#N/A,#N/A,FALSE,"단축3";#N/A,#N/A,FALSE,"장축";#N/A,#N/A,FALSE,"4WD"}</definedName>
    <definedName name="카메라" hidden="1">{#N/A,#N/A,FALSE,"단축1";#N/A,#N/A,FALSE,"단축2";#N/A,#N/A,FALSE,"단축3";#N/A,#N/A,FALSE,"장축";#N/A,#N/A,FALSE,"4WD"}</definedName>
    <definedName name="케이블간지" localSheetId="4" hidden="1">{#N/A,#N/A,TRUE,"토적및재료집계";#N/A,#N/A,TRUE,"토적및재료집계";#N/A,#N/A,TRUE,"단위량"}</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ㅌㄴㅇ" localSheetId="4" hidden="1">{#N/A,#N/A,FALSE,"단축1";#N/A,#N/A,FALSE,"단축2";#N/A,#N/A,FALSE,"단축3";#N/A,#N/A,FALSE,"장축";#N/A,#N/A,FALSE,"4WD"}</definedName>
    <definedName name="ㅌㄴㅇ" localSheetId="0" hidden="1">{#N/A,#N/A,FALSE,"단축1";#N/A,#N/A,FALSE,"단축2";#N/A,#N/A,FALSE,"단축3";#N/A,#N/A,FALSE,"장축";#N/A,#N/A,FALSE,"4WD"}</definedName>
    <definedName name="ㅌㄴㅇ" hidden="1">{#N/A,#N/A,FALSE,"단축1";#N/A,#N/A,FALSE,"단축2";#N/A,#N/A,FALSE,"단축3";#N/A,#N/A,FALSE,"장축";#N/A,#N/A,FALSE,"4WD"}</definedName>
    <definedName name="ㅌㅍ츛ㅌ" localSheetId="4" hidden="1">{#N/A,#N/A,FALSE,"운반시간"}</definedName>
    <definedName name="ㅌㅍ츛ㅌ" localSheetId="0" hidden="1">{#N/A,#N/A,FALSE,"운반시간"}</definedName>
    <definedName name="ㅌㅍ츛ㅌ" hidden="1">{#N/A,#N/A,FALSE,"운반시간"}</definedName>
    <definedName name="타견적" localSheetId="0" hidden="1">{"'Sheet1'!$A$9:$I$36"}</definedName>
    <definedName name="타견적" hidden="1">{"'Sheet1'!$A$9:$I$36"}</definedName>
    <definedName name="타이틀1" localSheetId="0" hidden="1">{"'Sheet1'!$A$9:$I$36"}</definedName>
    <definedName name="타이틀1" hidden="1">{"'Sheet1'!$A$9:$I$36"}</definedName>
    <definedName name="테스크" localSheetId="4" hidden="1">{#N/A,#N/A,FALSE,"단가표지"}</definedName>
    <definedName name="테스크" localSheetId="0" hidden="1">{#N/A,#N/A,FALSE,"단가표지"}</definedName>
    <definedName name="테스크" hidden="1">{#N/A,#N/A,FALSE,"단가표지"}</definedName>
    <definedName name="토" localSheetId="4" hidden="1">#REF!</definedName>
    <definedName name="토" localSheetId="0" hidden="1">#REF!</definedName>
    <definedName name="토" hidden="1">#REF!</definedName>
    <definedName name="토공" localSheetId="4" hidden="1">{#N/A,#N/A,FALSE,"포장2"}</definedName>
    <definedName name="토공" localSheetId="0" hidden="1">{#N/A,#N/A,FALSE,"포장2"}</definedName>
    <definedName name="토공" hidden="1">{#N/A,#N/A,FALSE,"포장2"}</definedName>
    <definedName name="토공222" localSheetId="4" hidden="1">{#N/A,#N/A,FALSE,"토공2"}</definedName>
    <definedName name="토공222" localSheetId="0" hidden="1">{#N/A,#N/A,FALSE,"토공2"}</definedName>
    <definedName name="토공222" hidden="1">{#N/A,#N/A,FALSE,"토공2"}</definedName>
    <definedName name="토목" localSheetId="4" hidden="1">{#N/A,#N/A,FALSE,"단가표지"}</definedName>
    <definedName name="토목" localSheetId="0" hidden="1">{#N/A,#N/A,FALSE,"단가표지"}</definedName>
    <definedName name="토목" hidden="1">{#N/A,#N/A,FALSE,"단가표지"}</definedName>
    <definedName name="토목설계" localSheetId="4" hidden="1">{#N/A,#N/A,FALSE,"골재소요량";#N/A,#N/A,FALSE,"골재소요량"}</definedName>
    <definedName name="토목설계" localSheetId="0" hidden="1">{#N/A,#N/A,FALSE,"골재소요량";#N/A,#N/A,FALSE,"골재소요량"}</definedName>
    <definedName name="토목설계" hidden="1">{#N/A,#N/A,FALSE,"골재소요량";#N/A,#N/A,FALSE,"골재소요량"}</definedName>
    <definedName name="토적표" localSheetId="4" hidden="1">#REF!</definedName>
    <definedName name="토적표" localSheetId="0" hidden="1">#REF!</definedName>
    <definedName name="토적표" hidden="1">#REF!</definedName>
    <definedName name="토적표01" localSheetId="4" hidden="1">#REF!</definedName>
    <definedName name="토적표01" localSheetId="0" hidden="1">#REF!</definedName>
    <definedName name="토적표01" hidden="1">#REF!</definedName>
    <definedName name="통괄" localSheetId="0" hidden="1">{"'단계별시설공사비'!$A$3:$K$51"}</definedName>
    <definedName name="통괄" hidden="1">{"'단계별시설공사비'!$A$3:$K$51"}</definedName>
    <definedName name="투자CONC.182억" localSheetId="4" hidden="1">{#N/A,#N/A,FALSE,"단축1";#N/A,#N/A,FALSE,"단축2";#N/A,#N/A,FALSE,"단축3";#N/A,#N/A,FALSE,"장축";#N/A,#N/A,FALSE,"4WD"}</definedName>
    <definedName name="투자CONC.182억" localSheetId="0" hidden="1">{#N/A,#N/A,FALSE,"단축1";#N/A,#N/A,FALSE,"단축2";#N/A,#N/A,FALSE,"단축3";#N/A,#N/A,FALSE,"장축";#N/A,#N/A,FALSE,"4WD"}</definedName>
    <definedName name="투자CONC.182억" hidden="1">{#N/A,#N/A,FALSE,"단축1";#N/A,#N/A,FALSE,"단축2";#N/A,#N/A,FALSE,"단축3";#N/A,#N/A,FALSE,"장축";#N/A,#N/A,FALSE,"4WD"}</definedName>
    <definedName name="투자비비교" localSheetId="4" hidden="1">{#N/A,#N/A,FALSE,"단축1";#N/A,#N/A,FALSE,"단축2";#N/A,#N/A,FALSE,"단축3";#N/A,#N/A,FALSE,"장축";#N/A,#N/A,FALSE,"4WD"}</definedName>
    <definedName name="투자비비교" localSheetId="0" hidden="1">{#N/A,#N/A,FALSE,"단축1";#N/A,#N/A,FALSE,"단축2";#N/A,#N/A,FALSE,"단축3";#N/A,#N/A,FALSE,"장축";#N/A,#N/A,FALSE,"4WD"}</definedName>
    <definedName name="투자비비교" hidden="1">{#N/A,#N/A,FALSE,"단축1";#N/A,#N/A,FALSE,"단축2";#N/A,#N/A,FALSE,"단축3";#N/A,#N/A,FALSE,"장축";#N/A,#N/A,FALSE,"4WD"}</definedName>
    <definedName name="ㅍ" localSheetId="4" hidden="1">{#N/A,#N/A,FALSE,"명세표"}</definedName>
    <definedName name="ㅍ" localSheetId="0" hidden="1">{#N/A,#N/A,FALSE,"명세표"}</definedName>
    <definedName name="ㅍ" hidden="1">{#N/A,#N/A,FALSE,"명세표"}</definedName>
    <definedName name="ㅍ춫" localSheetId="4" hidden="1">{#N/A,#N/A,FALSE,"골재소요량";#N/A,#N/A,FALSE,"골재소요량"}</definedName>
    <definedName name="ㅍ춫" localSheetId="0" hidden="1">{#N/A,#N/A,FALSE,"골재소요량";#N/A,#N/A,FALSE,"골재소요량"}</definedName>
    <definedName name="ㅍ춫" hidden="1">{#N/A,#N/A,FALSE,"골재소요량";#N/A,#N/A,FALSE,"골재소요량"}</definedName>
    <definedName name="ㅍ츝" localSheetId="4" hidden="1">{#N/A,#N/A,FALSE,"표지목차"}</definedName>
    <definedName name="ㅍ츝" localSheetId="0" hidden="1">{#N/A,#N/A,FALSE,"표지목차"}</definedName>
    <definedName name="ㅍ츝" hidden="1">{#N/A,#N/A,FALSE,"표지목차"}</definedName>
    <definedName name="ㅍㅍ" localSheetId="4" hidden="1">{#N/A,#N/A,TRUE,"토적및재료집계";#N/A,#N/A,TRUE,"토적및재료집계";#N/A,#N/A,TRUE,"단위량"}</definedName>
    <definedName name="ㅍㅍ" localSheetId="0" hidden="1">{#N/A,#N/A,TRUE,"토적및재료집계";#N/A,#N/A,TRUE,"토적및재료집계";#N/A,#N/A,TRUE,"단위량"}</definedName>
    <definedName name="ㅍㅍ" hidden="1">{#N/A,#N/A,TRUE,"토적및재료집계";#N/A,#N/A,TRUE,"토적및재료집계";#N/A,#N/A,TRUE,"단위량"}</definedName>
    <definedName name="ㅍㅍ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일" localSheetId="4" hidden="1">#REF!</definedName>
    <definedName name="파일" localSheetId="0" hidden="1">#REF!</definedName>
    <definedName name="파일" hidden="1">#REF!</definedName>
    <definedName name="판넬" localSheetId="4" hidden="1">{"'단계별시설공사비'!$A$3:$K$51"}</definedName>
    <definedName name="판넬" localSheetId="0" hidden="1">{"'단계별시설공사비'!$A$3:$K$51"}</definedName>
    <definedName name="판넬" hidden="1">{"'단계별시설공사비'!$A$3:$K$51"}</definedName>
    <definedName name="팔" localSheetId="4" hidden="1">#REF!</definedName>
    <definedName name="팔" localSheetId="0" hidden="1">#REF!</definedName>
    <definedName name="팔" hidden="1">#REF!</definedName>
    <definedName name="페기갑지" hidden="1">#REF!</definedName>
    <definedName name="페이지" localSheetId="4" hidden="1">{"'Firr(선)'!$AS$1:$AY$62","'Firr(사)'!$AS$1:$AY$62","'Firr(회)'!$AS$1:$AY$62","'Firr(선)'!$L$1:$V$62","'Firr(사)'!$L$1:$V$62","'Firr(회)'!$L$1:$V$62"}</definedName>
    <definedName name="페이지" localSheetId="0" hidden="1">{"'Firr(선)'!$AS$1:$AY$62","'Firr(사)'!$AS$1:$AY$62","'Firr(회)'!$AS$1:$AY$62","'Firr(선)'!$L$1:$V$62","'Firr(사)'!$L$1:$V$62","'Firr(회)'!$L$1:$V$62"}</definedName>
    <definedName name="페이지" hidden="1">{"'Firr(선)'!$AS$1:$AY$62","'Firr(사)'!$AS$1:$AY$62","'Firr(회)'!$AS$1:$AY$62","'Firr(선)'!$L$1:$V$62","'Firr(사)'!$L$1:$V$62","'Firr(회)'!$L$1:$V$62"}</definedName>
    <definedName name="폐기" hidden="1">#REF!</definedName>
    <definedName name="포스테코" localSheetId="4" hidden="1">#REF!</definedName>
    <definedName name="포스테코" localSheetId="0" hidden="1">#REF!</definedName>
    <definedName name="포스테코" hidden="1">#REF!</definedName>
    <definedName name="표지2" hidden="1">#REF!</definedName>
    <definedName name="표지3" localSheetId="4" hidden="1">{"'관경확장'!$A$79:$M$98","'관경확장'!$A$54:$M$78"}</definedName>
    <definedName name="표지3" localSheetId="0" hidden="1">{"'관경확장'!$A$79:$M$98","'관경확장'!$A$54:$M$78"}</definedName>
    <definedName name="표지3" hidden="1">{"'관경확장'!$A$79:$M$98","'관경확장'!$A$54:$M$78"}</definedName>
    <definedName name="풍전2" localSheetId="4" hidden="1">{#N/A,#N/A,TRUE,"손익보고"}</definedName>
    <definedName name="풍전2" localSheetId="0" hidden="1">{#N/A,#N/A,TRUE,"손익보고"}</definedName>
    <definedName name="풍전2" hidden="1">{#N/A,#N/A,TRUE,"손익보고"}</definedName>
    <definedName name="ㅎ" localSheetId="4" hidden="1">{#N/A,#N/A,FALSE,"단축1";#N/A,#N/A,FALSE,"단축2";#N/A,#N/A,FALSE,"단축3";#N/A,#N/A,FALSE,"장축";#N/A,#N/A,FALSE,"4WD"}</definedName>
    <definedName name="ㅎ" localSheetId="0" hidden="1">{#N/A,#N/A,FALSE,"단축1";#N/A,#N/A,FALSE,"단축2";#N/A,#N/A,FALSE,"단축3";#N/A,#N/A,FALSE,"장축";#N/A,#N/A,FALSE,"4WD"}</definedName>
    <definedName name="ㅎ" hidden="1">{#N/A,#N/A,FALSE,"단축1";#N/A,#N/A,FALSE,"단축2";#N/A,#N/A,FALSE,"단축3";#N/A,#N/A,FALSE,"장축";#N/A,#N/A,FALSE,"4WD"}</definedName>
    <definedName name="ㅎㄴ" localSheetId="4" hidden="1">{#N/A,#N/A,FALSE,"단가표지"}</definedName>
    <definedName name="ㅎㄴ" localSheetId="0" hidden="1">{#N/A,#N/A,FALSE,"단가표지"}</definedName>
    <definedName name="ㅎㄴ" hidden="1">{#N/A,#N/A,FALSE,"단가표지"}</definedName>
    <definedName name="ㅎㄴㅁㄹㅇㄹㄴ" localSheetId="4" hidden="1">{#N/A,"수불부",FALSE,"사급자재수불서";#N/A,"수불부",FALSE,"사급자재수불서"}</definedName>
    <definedName name="ㅎㄴㅁㄹㅇㄹㄴ" localSheetId="0" hidden="1">{#N/A,"수불부",FALSE,"사급자재수불서";#N/A,"수불부",FALSE,"사급자재수불서"}</definedName>
    <definedName name="ㅎㄴㅁㄹㅇㄹㄴ" hidden="1">{#N/A,"수불부",FALSE,"사급자재수불서";#N/A,"수불부",FALSE,"사급자재수불서"}</definedName>
    <definedName name="ㅎㄹ" hidden="1">#REF!</definedName>
    <definedName name="ㅎㄹㄴㅇ" localSheetId="4" hidden="1">{#N/A,#N/A,FALSE,"단가표지"}</definedName>
    <definedName name="ㅎㄹㄴㅇ" localSheetId="0" hidden="1">{#N/A,#N/A,FALSE,"단가표지"}</definedName>
    <definedName name="ㅎㄹㄴㅇ" hidden="1">{#N/A,#N/A,FALSE,"단가표지"}</definedName>
    <definedName name="ㅎㄹㅇㄴ" localSheetId="4" hidden="1">{#N/A,#N/A,FALSE,"골재소요량";#N/A,#N/A,FALSE,"골재소요량"}</definedName>
    <definedName name="ㅎㄹㅇㄴ" localSheetId="0" hidden="1">{#N/A,#N/A,FALSE,"골재소요량";#N/A,#N/A,FALSE,"골재소요량"}</definedName>
    <definedName name="ㅎㄹㅇㄴ" hidden="1">{#N/A,#N/A,FALSE,"골재소요량";#N/A,#N/A,FALSE,"골재소요량"}</definedName>
    <definedName name="ㅎㄹㅇㅁㅁㅎ" localSheetId="4" hidden="1">{#N/A,#N/A,FALSE,"조골재"}</definedName>
    <definedName name="ㅎㄹㅇㅁㅁㅎ" localSheetId="0" hidden="1">{#N/A,#N/A,FALSE,"조골재"}</definedName>
    <definedName name="ㅎㄹㅇㅁㅁㅎ" hidden="1">{#N/A,#N/A,FALSE,"조골재"}</definedName>
    <definedName name="ㅎㄹㅇㅁㅎㅁ" localSheetId="4" hidden="1">{#N/A,#N/A,FALSE,"표지목차"}</definedName>
    <definedName name="ㅎㄹㅇㅁㅎㅁ" localSheetId="0" hidden="1">{#N/A,#N/A,FALSE,"표지목차"}</definedName>
    <definedName name="ㅎㄹㅇㅁㅎㅁ" hidden="1">{#N/A,#N/A,FALSE,"표지목차"}</definedName>
    <definedName name="ㅎㄹㅇㅎ" localSheetId="4" hidden="1">{#N/A,#N/A,FALSE,"단가표지"}</definedName>
    <definedName name="ㅎㄹㅇㅎ" localSheetId="0" hidden="1">{#N/A,#N/A,FALSE,"단가표지"}</definedName>
    <definedName name="ㅎㄹㅇㅎ" hidden="1">{#N/A,#N/A,FALSE,"단가표지"}</definedName>
    <definedName name="ㅎㄹㅇㅎㅇㅁㅎ" localSheetId="4" hidden="1">{#N/A,#N/A,FALSE,"운반시간"}</definedName>
    <definedName name="ㅎㄹㅇㅎㅇㅁㅎ" localSheetId="0" hidden="1">{#N/A,#N/A,FALSE,"운반시간"}</definedName>
    <definedName name="ㅎㄹㅇㅎㅇㅁㅎ" hidden="1">{#N/A,#N/A,FALSE,"운반시간"}</definedName>
    <definedName name="ㅎ륜ㅇㄹ" localSheetId="4" hidden="1">{#N/A,#N/A,FALSE,"2~8번"}</definedName>
    <definedName name="ㅎ륜ㅇㄹ" localSheetId="0" hidden="1">{#N/A,#N/A,FALSE,"2~8번"}</definedName>
    <definedName name="ㅎ륜ㅇㄹ" hidden="1">{#N/A,#N/A,FALSE,"2~8번"}</definedName>
    <definedName name="ㅎ르ㅓㅗㅓ" localSheetId="4" hidden="1">{#N/A,#N/A,FALSE,"골재소요량";#N/A,#N/A,FALSE,"골재소요량"}</definedName>
    <definedName name="ㅎ르ㅓㅗㅓ" localSheetId="0" hidden="1">{#N/A,#N/A,FALSE,"골재소요량";#N/A,#N/A,FALSE,"골재소요량"}</definedName>
    <definedName name="ㅎ르ㅓㅗㅓ" hidden="1">{#N/A,#N/A,FALSE,"골재소요량";#N/A,#N/A,FALSE,"골재소요량"}</definedName>
    <definedName name="ㅎㄻㄹㅇㅎㅇㅁ" localSheetId="4" hidden="1">{#N/A,#N/A,FALSE,"혼합골재"}</definedName>
    <definedName name="ㅎㄻㄹㅇㅎㅇㅁ" localSheetId="0" hidden="1">{#N/A,#N/A,FALSE,"혼합골재"}</definedName>
    <definedName name="ㅎㄻㄹㅇㅎㅇㅁ" hidden="1">{#N/A,#N/A,FALSE,"혼합골재"}</definedName>
    <definedName name="ㅎㄻㅇㅎㅁㅇㅎㅁㅇㅎ" localSheetId="4" hidden="1">{#N/A,#N/A,FALSE,"골재소요량";#N/A,#N/A,FALSE,"골재소요량"}</definedName>
    <definedName name="ㅎㄻㅇㅎㅁㅇㅎㅁㅇㅎ" localSheetId="0" hidden="1">{#N/A,#N/A,FALSE,"골재소요량";#N/A,#N/A,FALSE,"골재소요량"}</definedName>
    <definedName name="ㅎㄻㅇㅎㅁㅇㅎㅁㅇㅎ" hidden="1">{#N/A,#N/A,FALSE,"골재소요량";#N/A,#N/A,FALSE,"골재소요량"}</definedName>
    <definedName name="ㅎㅀ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ㅀㅀㅀㄹ" hidden="1">{#N/A,#N/A,FALSE,"CCTV"}</definedName>
    <definedName name="ㅎㅁㅇㅀㅁㅇ" localSheetId="4" hidden="1">{#N/A,#N/A,FALSE,"단가표지"}</definedName>
    <definedName name="ㅎㅁㅇㅀㅁㅇ" localSheetId="0" hidden="1">{#N/A,#N/A,FALSE,"단가표지"}</definedName>
    <definedName name="ㅎㅁㅇㅀㅁㅇ" hidden="1">{#N/A,#N/A,FALSE,"단가표지"}</definedName>
    <definedName name="ㅎㅁㅇㅀㅁㅇㅎㅁ" localSheetId="4" hidden="1">{#N/A,#N/A,FALSE,"단가표지"}</definedName>
    <definedName name="ㅎㅁㅇㅀㅁㅇㅎㅁ" localSheetId="0" hidden="1">{#N/A,#N/A,FALSE,"단가표지"}</definedName>
    <definedName name="ㅎㅁㅇㅀㅁㅇㅎㅁ" hidden="1">{#N/A,#N/A,FALSE,"단가표지"}</definedName>
    <definedName name="ㅎㅁㅎㄻㄴㅇ" localSheetId="4" hidden="1">{#N/A,#N/A,FALSE,"단가표지"}</definedName>
    <definedName name="ㅎㅁㅎㄻㄴㅇ" localSheetId="0" hidden="1">{#N/A,#N/A,FALSE,"단가표지"}</definedName>
    <definedName name="ㅎㅁㅎㄻㄴㅇ" hidden="1">{#N/A,#N/A,FALSE,"단가표지"}</definedName>
    <definedName name="ㅎㅇㄴ" localSheetId="4" hidden="1">{#N/A,#N/A,FALSE,"단가표지"}</definedName>
    <definedName name="ㅎㅇㄴ" localSheetId="0" hidden="1">{#N/A,#N/A,FALSE,"단가표지"}</definedName>
    <definedName name="ㅎㅇㄴ" hidden="1">{#N/A,#N/A,FALSE,"단가표지"}</definedName>
    <definedName name="ㅎㅇㄹ홍ㄴ로" localSheetId="4" hidden="1">{#N/A,#N/A,FALSE,"단가표지"}</definedName>
    <definedName name="ㅎㅇㄹ홍ㄴ로" localSheetId="0" hidden="1">{#N/A,#N/A,FALSE,"단가표지"}</definedName>
    <definedName name="ㅎㅇㄹ홍ㄴ로" hidden="1">{#N/A,#N/A,FALSE,"단가표지"}</definedName>
    <definedName name="ㅎㅇㄻㅎㅁㅇ" localSheetId="4" hidden="1">{#N/A,#N/A,FALSE,"혼합골재"}</definedName>
    <definedName name="ㅎㅇㄻㅎㅁㅇ" localSheetId="0" hidden="1">{#N/A,#N/A,FALSE,"혼합골재"}</definedName>
    <definedName name="ㅎㅇㄻㅎㅁㅇ" hidden="1">{#N/A,#N/A,FALSE,"혼합골재"}</definedName>
    <definedName name="ㅎㅇㄻㅎㅁㅎㅁㅇ" localSheetId="4" hidden="1">{#N/A,#N/A,FALSE,"운반시간"}</definedName>
    <definedName name="ㅎㅇㄻㅎㅁㅎㅁㅇ" localSheetId="0" hidden="1">{#N/A,#N/A,FALSE,"운반시간"}</definedName>
    <definedName name="ㅎㅇㄻㅎㅁㅎㅁㅇ" hidden="1">{#N/A,#N/A,FALSE,"운반시간"}</definedName>
    <definedName name="ㅎㅇㅀ" localSheetId="4" hidden="1">{#N/A,#N/A,FALSE,"단가표지"}</definedName>
    <definedName name="ㅎㅇㅀ" localSheetId="0" hidden="1">{#N/A,#N/A,FALSE,"단가표지"}</definedName>
    <definedName name="ㅎㅇㅀ" hidden="1">{#N/A,#N/A,FALSE,"단가표지"}</definedName>
    <definedName name="ㅎㅇㅀㄴ" localSheetId="4" hidden="1">{#N/A,#N/A,FALSE,"골재소요량";#N/A,#N/A,FALSE,"골재소요량"}</definedName>
    <definedName name="ㅎㅇㅀㄴ" localSheetId="0" hidden="1">{#N/A,#N/A,FALSE,"골재소요량";#N/A,#N/A,FALSE,"골재소요량"}</definedName>
    <definedName name="ㅎㅇㅀㄴ" hidden="1">{#N/A,#N/A,FALSE,"골재소요량";#N/A,#N/A,FALSE,"골재소요량"}</definedName>
    <definedName name="ㅎㅇㅀㅁㅇㅎㅁㅇ" localSheetId="4" hidden="1">{#N/A,#N/A,FALSE,"단가표지"}</definedName>
    <definedName name="ㅎㅇㅀㅁㅇㅎㅁㅇ" localSheetId="0" hidden="1">{#N/A,#N/A,FALSE,"단가표지"}</definedName>
    <definedName name="ㅎㅇㅀㅁㅇㅎㅁㅇ" hidden="1">{#N/A,#N/A,FALSE,"단가표지"}</definedName>
    <definedName name="ㅎㅇㅀㅇㅀ" localSheetId="4" hidden="1">{#N/A,#N/A,FALSE,"표지목차"}</definedName>
    <definedName name="ㅎㅇㅀㅇㅀ" localSheetId="0" hidden="1">{#N/A,#N/A,FALSE,"표지목차"}</definedName>
    <definedName name="ㅎㅇㅀㅇㅀ" hidden="1">{#N/A,#N/A,FALSE,"표지목차"}</definedName>
    <definedName name="ㅎㅇㅀㅇㅀㅇ" localSheetId="4" hidden="1">{#N/A,#N/A,FALSE,"표지목차"}</definedName>
    <definedName name="ㅎㅇㅀㅇㅀㅇ" localSheetId="0" hidden="1">{#N/A,#N/A,FALSE,"표지목차"}</definedName>
    <definedName name="ㅎㅇㅀㅇㅀㅇ" hidden="1">{#N/A,#N/A,FALSE,"표지목차"}</definedName>
    <definedName name="ㅎㅇㅁㄴㄹ" localSheetId="4" hidden="1">{#N/A,#N/A,FALSE,"운반시간"}</definedName>
    <definedName name="ㅎㅇㅁㄴㄹ" localSheetId="0" hidden="1">{#N/A,#N/A,FALSE,"운반시간"}</definedName>
    <definedName name="ㅎㅇㅁㄴㄹ" hidden="1">{#N/A,#N/A,FALSE,"운반시간"}</definedName>
    <definedName name="ㅎㅇㅁㅀㅁㅇ" localSheetId="4" hidden="1">{#N/A,#N/A,FALSE,"단가표지"}</definedName>
    <definedName name="ㅎㅇㅁㅀㅁㅇ" localSheetId="0" hidden="1">{#N/A,#N/A,FALSE,"단가표지"}</definedName>
    <definedName name="ㅎㅇㅁㅀㅁㅇ" hidden="1">{#N/A,#N/A,FALSE,"단가표지"}</definedName>
    <definedName name="하도급통보내역" localSheetId="4" hidden="1">{#N/A,#N/A,FALSE,"신청통보";#N/A,#N/A,FALSE,"기성확인서";#N/A,#N/A,FALSE,"기성내역서"}</definedName>
    <definedName name="하도급통보내역" localSheetId="0" hidden="1">{#N/A,#N/A,FALSE,"신청통보";#N/A,#N/A,FALSE,"기성확인서";#N/A,#N/A,FALSE,"기성내역서"}</definedName>
    <definedName name="하도급통보내역" hidden="1">{#N/A,#N/A,FALSE,"신청통보";#N/A,#N/A,FALSE,"기성확인서";#N/A,#N/A,FALSE,"기성내역서"}</definedName>
    <definedName name="하도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대비표" localSheetId="4" hidden="1">{#N/A,#N/A,FALSE,"증감대비표";#N/A,#N/A,FALSE,"결의서";#N/A,#N/A,FALSE,"내역서";#N/A,#N/A,FALSE,"도급예상"}</definedName>
    <definedName name="하동대비표" localSheetId="0" hidden="1">{#N/A,#N/A,FALSE,"증감대비표";#N/A,#N/A,FALSE,"결의서";#N/A,#N/A,FALSE,"내역서";#N/A,#N/A,FALSE,"도급예상"}</definedName>
    <definedName name="하동대비표" hidden="1">{#N/A,#N/A,FALSE,"증감대비표";#N/A,#N/A,FALSE,"결의서";#N/A,#N/A,FALSE,"내역서";#N/A,#N/A,FALSE,"도급예상"}</definedName>
    <definedName name="하하하" localSheetId="4" hidden="1">{#N/A,#N/A,FALSE,"명세표"}</definedName>
    <definedName name="하하하" localSheetId="0" hidden="1">{#N/A,#N/A,FALSE,"명세표"}</definedName>
    <definedName name="하하하" hidden="1">{#N/A,#N/A,FALSE,"명세표"}</definedName>
    <definedName name="하핳" localSheetId="4" hidden="1">{#N/A,#N/A,TRUE,"Y생산";#N/A,#N/A,TRUE,"Y판매";#N/A,#N/A,TRUE,"Y총물량";#N/A,#N/A,TRUE,"Y능력";#N/A,#N/A,TRUE,"YKD"}</definedName>
    <definedName name="하핳" localSheetId="0" hidden="1">{#N/A,#N/A,TRUE,"Y생산";#N/A,#N/A,TRUE,"Y판매";#N/A,#N/A,TRUE,"Y총물량";#N/A,#N/A,TRUE,"Y능력";#N/A,#N/A,TRUE,"YKD"}</definedName>
    <definedName name="하핳" hidden="1">{#N/A,#N/A,TRUE,"Y생산";#N/A,#N/A,TRUE,"Y판매";#N/A,#N/A,TRUE,"Y총물량";#N/A,#N/A,TRUE,"Y능력";#N/A,#N/A,TRUE,"YKD"}</definedName>
    <definedName name="한" localSheetId="4" hidden="1">{#N/A,#N/A,FALSE,"조골재"}</definedName>
    <definedName name="한" localSheetId="0" hidden="1">{#N/A,#N/A,FALSE,"조골재"}</definedName>
    <definedName name="한" hidden="1">{#N/A,#N/A,FALSE,"조골재"}</definedName>
    <definedName name="한동" localSheetId="4" hidden="1">{#N/A,#N/A,FALSE,"단가표지"}</definedName>
    <definedName name="한동" localSheetId="0" hidden="1">{#N/A,#N/A,FALSE,"단가표지"}</definedName>
    <definedName name="한동" hidden="1">{#N/A,#N/A,FALSE,"단가표지"}</definedName>
    <definedName name="한영사전" localSheetId="4" hidden="1">{#N/A,#N/A,TRUE,"Y생산";#N/A,#N/A,TRUE,"Y판매";#N/A,#N/A,TRUE,"Y총물량";#N/A,#N/A,TRUE,"Y능력";#N/A,#N/A,TRUE,"YKD"}</definedName>
    <definedName name="한영사전" localSheetId="0" hidden="1">{#N/A,#N/A,TRUE,"Y생산";#N/A,#N/A,TRUE,"Y판매";#N/A,#N/A,TRUE,"Y총물량";#N/A,#N/A,TRUE,"Y능력";#N/A,#N/A,TRUE,"YKD"}</definedName>
    <definedName name="한영사전" hidden="1">{#N/A,#N/A,TRUE,"Y생산";#N/A,#N/A,TRUE,"Y판매";#N/A,#N/A,TRUE,"Y총물량";#N/A,#N/A,TRUE,"Y능력";#N/A,#N/A,TRUE,"YKD"}</definedName>
    <definedName name="한전수" localSheetId="4" hidden="1">{#N/A,#N/A,FALSE,"명세표"}</definedName>
    <definedName name="한전수" localSheetId="0" hidden="1">{#N/A,#N/A,FALSE,"명세표"}</definedName>
    <definedName name="한전수" hidden="1">{#N/A,#N/A,FALSE,"명세표"}</definedName>
    <definedName name="항공장애구" hidden="1">{#N/A,#N/A,FALSE,"현장 NCR 분석";#N/A,#N/A,FALSE,"현장품질감사";#N/A,#N/A,FALSE,"현장품질감사"}</definedName>
    <definedName name="허ㅓ" localSheetId="4" hidden="1">{#N/A,#N/A,FALSE,"단축1";#N/A,#N/A,FALSE,"단축2";#N/A,#N/A,FALSE,"단축3";#N/A,#N/A,FALSE,"장축";#N/A,#N/A,FALSE,"4WD"}</definedName>
    <definedName name="허ㅓ" localSheetId="0" hidden="1">{#N/A,#N/A,FALSE,"단축1";#N/A,#N/A,FALSE,"단축2";#N/A,#N/A,FALSE,"단축3";#N/A,#N/A,FALSE,"장축";#N/A,#N/A,FALSE,"4WD"}</definedName>
    <definedName name="허ㅓ" hidden="1">{#N/A,#N/A,FALSE,"단축1";#N/A,#N/A,FALSE,"단축2";#N/A,#N/A,FALSE,"단축3";#N/A,#N/A,FALSE,"장축";#N/A,#N/A,FALSE,"4WD"}</definedName>
    <definedName name="현장설명" localSheetId="4" hidden="1">{#N/A,#N/A,FALSE,"증감대비표";#N/A,#N/A,FALSE,"결의서";#N/A,#N/A,FALSE,"내역서";#N/A,#N/A,FALSE,"도급예상"}</definedName>
    <definedName name="현장설명" localSheetId="0" hidden="1">{#N/A,#N/A,FALSE,"현장 NCR 분석";#N/A,#N/A,FALSE,"현장품질감사";#N/A,#N/A,FALSE,"현장품질감사"}</definedName>
    <definedName name="현장설명" hidden="1">{#N/A,#N/A,FALSE,"증감대비표";#N/A,#N/A,FALSE,"결의서";#N/A,#N/A,FALSE,"내역서";#N/A,#N/A,FALSE,"도급예상"}</definedName>
    <definedName name="현장설명2" localSheetId="4" hidden="1">{#N/A,#N/A,FALSE,"현장 NCR 분석";#N/A,#N/A,FALSE,"현장품질감사";#N/A,#N/A,FALSE,"현장품질감사"}</definedName>
    <definedName name="현장설명2" localSheetId="0" hidden="1">{#N/A,#N/A,FALSE,"현장 NCR 분석";#N/A,#N/A,FALSE,"현장품질감사";#N/A,#N/A,FALSE,"현장품질감사"}</definedName>
    <definedName name="현장설명2" hidden="1">{#N/A,#N/A,FALSE,"현장 NCR 분석";#N/A,#N/A,FALSE,"현장품질감사";#N/A,#N/A,FALSE,"현장품질감사"}</definedName>
    <definedName name="현장설명3" localSheetId="4" hidden="1">{#N/A,#N/A,FALSE,"현장 NCR 분석";#N/A,#N/A,FALSE,"현장품질감사";#N/A,#N/A,FALSE,"현장품질감사"}</definedName>
    <definedName name="현장설명3" localSheetId="0" hidden="1">{#N/A,#N/A,FALSE,"현장 NCR 분석";#N/A,#N/A,FALSE,"현장품질감사";#N/A,#N/A,FALSE,"현장품질감사"}</definedName>
    <definedName name="현장설명3" hidden="1">{#N/A,#N/A,FALSE,"현장 NCR 분석";#N/A,#N/A,FALSE,"현장품질감사";#N/A,#N/A,FALSE,"현장품질감사"}</definedName>
    <definedName name="현조" localSheetId="4" hidden="1">#REF!</definedName>
    <definedName name="현조" localSheetId="0" hidden="1">#REF!</definedName>
    <definedName name="현조" hidden="1">#REF!</definedName>
    <definedName name="협력"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1"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1"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호안공" localSheetId="4" hidden="1">{#N/A,#N/A,FALSE,"신청통보";#N/A,#N/A,FALSE,"기성확인서";#N/A,#N/A,FALSE,"기성내역서"}</definedName>
    <definedName name="호안공" localSheetId="0" hidden="1">{#N/A,#N/A,FALSE,"신청통보";#N/A,#N/A,FALSE,"기성확인서";#N/A,#N/A,FALSE,"기성내역서"}</definedName>
    <definedName name="호안공" hidden="1">{#N/A,#N/A,FALSE,"신청통보";#N/A,#N/A,FALSE,"기성확인서";#N/A,#N/A,FALSE,"기성내역서"}</definedName>
    <definedName name="호우" localSheetId="4" hidden="1">{#N/A,#N/A,FALSE,"표지목차"}</definedName>
    <definedName name="호우" localSheetId="0" hidden="1">{#N/A,#N/A,FALSE,"표지목차"}</definedName>
    <definedName name="호우" hidden="1">{#N/A,#N/A,FALSE,"표지목차"}</definedName>
    <definedName name="호우ㅗ" localSheetId="4" hidden="1">{#N/A,#N/A,FALSE,"단가표지"}</definedName>
    <definedName name="호우ㅗ" localSheetId="0" hidden="1">{#N/A,#N/A,FALSE,"단가표지"}</definedName>
    <definedName name="호우ㅗ" hidden="1">{#N/A,#N/A,FALSE,"단가표지"}</definedName>
    <definedName name="호표1" localSheetId="0" hidden="1">{"'Sheet1'!$A$9:$I$36"}</definedName>
    <definedName name="호표1" hidden="1">{"'Sheet1'!$A$9:$I$36"}</definedName>
    <definedName name="호표자" localSheetId="4" hidden="1">{"'관경확장'!$A$79:$M$98","'관경확장'!$A$54:$M$78"}</definedName>
    <definedName name="호표자" localSheetId="0" hidden="1">{"'관경확장'!$A$79:$M$98","'관경확장'!$A$54:$M$78"}</definedName>
    <definedName name="호표자" hidden="1">{"'관경확장'!$A$79:$M$98","'관경확장'!$A$54:$M$78"}</definedName>
    <definedName name="호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 localSheetId="4" hidden="1">{#N/A,#N/A,FALSE,"명세표"}</definedName>
    <definedName name="호호호" localSheetId="0" hidden="1">{#N/A,#N/A,FALSE,"명세표"}</definedName>
    <definedName name="호호호" hidden="1">{#N/A,#N/A,FALSE,"명세표"}</definedName>
    <definedName name="호ㅓㅎ" localSheetId="4" hidden="1">{#N/A,#N/A,FALSE,"표지목차"}</definedName>
    <definedName name="호ㅓㅎ" localSheetId="0" hidden="1">{#N/A,#N/A,FALSE,"표지목차"}</definedName>
    <definedName name="호ㅓㅎ" hidden="1">{#N/A,#N/A,FALSE,"표지목차"}</definedName>
    <definedName name="호ㅓㅕㅏ6ㅅ서ㅛㅓ" localSheetId="4" hidden="1">#REF!</definedName>
    <definedName name="호ㅓㅕㅏ6ㅅ서ㅛㅓ" localSheetId="0" hidden="1">#REF!</definedName>
    <definedName name="호ㅓㅕㅏ6ㅅ서ㅛㅓ" hidden="1">#REF!</definedName>
    <definedName name="혼ㄹ" localSheetId="4" hidden="1">{#N/A,#N/A,FALSE,"운반시간"}</definedName>
    <definedName name="혼ㄹ" localSheetId="0" hidden="1">{#N/A,#N/A,FALSE,"운반시간"}</definedName>
    <definedName name="혼ㄹ" hidden="1">{#N/A,#N/A,FALSE,"운반시간"}</definedName>
    <definedName name="홀ㄴㄺㅅ" localSheetId="4" hidden="1">{#N/A,#N/A,FALSE,"단가표지"}</definedName>
    <definedName name="홀ㄴㄺㅅ" localSheetId="0" hidden="1">{#N/A,#N/A,FALSE,"단가표지"}</definedName>
    <definedName name="홀ㄴㄺㅅ" hidden="1">{#N/A,#N/A,FALSE,"단가표지"}</definedName>
    <definedName name="홍ㄹㄴㄷㄱ" hidden="1">#REF!</definedName>
    <definedName name="홓렁호ㅓ호" localSheetId="4" hidden="1">{#N/A,#N/A,FALSE,"단가표지"}</definedName>
    <definedName name="홓렁호ㅓ호" localSheetId="0" hidden="1">{#N/A,#N/A,FALSE,"단가표지"}</definedName>
    <definedName name="홓렁호ㅓ호" hidden="1">{#N/A,#N/A,FALSE,"단가표지"}</definedName>
    <definedName name="홓로" localSheetId="4" hidden="1">{#N/A,#N/A,FALSE,"단가표지"}</definedName>
    <definedName name="홓로" localSheetId="0" hidden="1">{#N/A,#N/A,FALSE,"단가표지"}</definedName>
    <definedName name="홓로" hidden="1">{#N/A,#N/A,FALSE,"단가표지"}</definedName>
    <definedName name="화허호ㅓ" localSheetId="4" hidden="1">{#N/A,#N/A,FALSE,"조골재"}</definedName>
    <definedName name="화허호ㅓ" localSheetId="0" hidden="1">{#N/A,#N/A,FALSE,"조골재"}</definedName>
    <definedName name="화허호ㅓ" hidden="1">{#N/A,#N/A,FALSE,"조골재"}</definedName>
    <definedName name="회계잔액" hidden="1">[33]외주현황.wq1!$A$403:$BK$455</definedName>
    <definedName name="효석" localSheetId="4" hidden="1">{"'Firr(선)'!$AS$1:$AY$62","'Firr(사)'!$AS$1:$AY$62","'Firr(회)'!$AS$1:$AY$62","'Firr(선)'!$L$1:$V$62","'Firr(사)'!$L$1:$V$62","'Firr(회)'!$L$1:$V$62"}</definedName>
    <definedName name="효석" localSheetId="0" hidden="1">{"'Firr(선)'!$AS$1:$AY$62","'Firr(사)'!$AS$1:$AY$62","'Firr(회)'!$AS$1:$AY$62","'Firr(선)'!$L$1:$V$62","'Firr(사)'!$L$1:$V$62","'Firr(회)'!$L$1:$V$62"}</definedName>
    <definedName name="효석" hidden="1">{"'Firr(선)'!$AS$1:$AY$62","'Firr(사)'!$AS$1:$AY$62","'Firr(회)'!$AS$1:$AY$62","'Firr(선)'!$L$1:$V$62","'Firr(사)'!$L$1:$V$62","'Firr(회)'!$L$1:$V$62"}</definedName>
    <definedName name="휴천수" localSheetId="4" hidden="1">{#N/A,#N/A,FALSE,"포장단가"}</definedName>
    <definedName name="휴천수" localSheetId="0" hidden="1">{#N/A,#N/A,FALSE,"포장단가"}</definedName>
    <definedName name="휴천수" hidden="1">{#N/A,#N/A,FALSE,"포장단가"}</definedName>
    <definedName name="희성" localSheetId="4" hidden="1">{#N/A,#N/A,FALSE,"명세표"}</definedName>
    <definedName name="희성" localSheetId="0" hidden="1">{#N/A,#N/A,FALSE,"명세표"}</definedName>
    <definedName name="희성" hidden="1">{#N/A,#N/A,FALSE,"명세표"}</definedName>
    <definedName name="ㅏ1" hidden="1">#REF!</definedName>
    <definedName name="ㅏ허화" localSheetId="4" hidden="1">{#N/A,#N/A,FALSE,"골재소요량";#N/A,#N/A,FALSE,"골재소요량"}</definedName>
    <definedName name="ㅏ허화" localSheetId="0" hidden="1">{#N/A,#N/A,FALSE,"골재소요량";#N/A,#N/A,FALSE,"골재소요량"}</definedName>
    <definedName name="ㅏ허화" hidden="1">{#N/A,#N/A,FALSE,"골재소요량";#N/A,#N/A,FALSE,"골재소요량"}</definedName>
    <definedName name="ㅏㅏㅏ" localSheetId="4" hidden="1">{#N/A,#N/A,FALSE,"명세표"}</definedName>
    <definedName name="ㅏㅏㅏ" localSheetId="0" hidden="1">{#N/A,#N/A,FALSE,"명세표"}</definedName>
    <definedName name="ㅏㅏㅏ" hidden="1">{#N/A,#N/A,FALSE,"명세표"}</definedName>
    <definedName name="ㅏㅓ" localSheetId="4" hidden="1">{#N/A,#N/A,FALSE,"단축1";#N/A,#N/A,FALSE,"단축2";#N/A,#N/A,FALSE,"단축3";#N/A,#N/A,FALSE,"장축";#N/A,#N/A,FALSE,"4WD"}</definedName>
    <definedName name="ㅏㅓ" localSheetId="0" hidden="1">{#N/A,#N/A,FALSE,"단축1";#N/A,#N/A,FALSE,"단축2";#N/A,#N/A,FALSE,"단축3";#N/A,#N/A,FALSE,"장축";#N/A,#N/A,FALSE,"4WD"}</definedName>
    <definedName name="ㅏㅓ" hidden="1">{#N/A,#N/A,FALSE,"단축1";#N/A,#N/A,FALSE,"단축2";#N/A,#N/A,FALSE,"단축3";#N/A,#N/A,FALSE,"장축";#N/A,#N/A,FALSE,"4WD"}</definedName>
    <definedName name="ㅏㅓ화호" localSheetId="4" hidden="1">{#N/A,#N/A,FALSE,"단가표지"}</definedName>
    <definedName name="ㅏㅓ화호" localSheetId="0" hidden="1">{#N/A,#N/A,FALSE,"단가표지"}</definedName>
    <definedName name="ㅏㅓ화호" hidden="1">{#N/A,#N/A,FALSE,"단가표지"}</definedName>
    <definedName name="ㅏㅓㅗ라" localSheetId="4" hidden="1">{#N/A,#N/A,FALSE,"골재소요량";#N/A,#N/A,FALSE,"골재소요량"}</definedName>
    <definedName name="ㅏㅓㅗ라" localSheetId="0" hidden="1">{#N/A,#N/A,FALSE,"골재소요량";#N/A,#N/A,FALSE,"골재소요량"}</definedName>
    <definedName name="ㅏㅓㅗ라" hidden="1">{#N/A,#N/A,FALSE,"골재소요량";#N/A,#N/A,FALSE,"골재소요량"}</definedName>
    <definedName name="ㅏㅓㅗㅎ" localSheetId="4" hidden="1">{#N/A,#N/A,FALSE,"운반시간"}</definedName>
    <definedName name="ㅏㅓㅗㅎ" localSheetId="0" hidden="1">{#N/A,#N/A,FALSE,"운반시간"}</definedName>
    <definedName name="ㅏㅓㅗㅎ" hidden="1">{#N/A,#N/A,FALSE,"운반시간"}</definedName>
    <definedName name="ㅏㅓㅗㅓ" localSheetId="4" hidden="1">{#N/A,#N/A,FALSE,"운반시간"}</definedName>
    <definedName name="ㅏㅓㅗㅓ" localSheetId="0" hidden="1">{#N/A,#N/A,FALSE,"운반시간"}</definedName>
    <definedName name="ㅏㅓㅗㅓ" hidden="1">{#N/A,#N/A,FALSE,"운반시간"}</definedName>
    <definedName name="ㅏㅓㅘ허호" localSheetId="4" hidden="1">{#N/A,#N/A,FALSE,"단가표지"}</definedName>
    <definedName name="ㅏㅓㅘ허호" localSheetId="0" hidden="1">{#N/A,#N/A,FALSE,"단가표지"}</definedName>
    <definedName name="ㅏㅓㅘ허호" hidden="1">{#N/A,#N/A,FALSE,"단가표지"}</definedName>
    <definedName name="ㅏㅗㅓㅏ화호" localSheetId="4" hidden="1">{#N/A,#N/A,FALSE,"표지목차"}</definedName>
    <definedName name="ㅏㅗㅓㅏ화호" localSheetId="0" hidden="1">{#N/A,#N/A,FALSE,"표지목차"}</definedName>
    <definedName name="ㅏㅗㅓㅏ화호" hidden="1">{#N/A,#N/A,FALSE,"표지목차"}</definedName>
    <definedName name="ㅏㅣ" localSheetId="4" hidden="1">{#N/A,#N/A,FALSE,"단가표지"}</definedName>
    <definedName name="ㅏㅣ" localSheetId="0" hidden="1">{#N/A,#N/A,FALSE,"단가표지"}</definedName>
    <definedName name="ㅏㅣ" hidden="1">{#N/A,#N/A,FALSE,"단가표지"}</definedName>
    <definedName name="ㅓㄴㄱ" localSheetId="4" hidden="1">#REF!</definedName>
    <definedName name="ㅓㄴㄱ" localSheetId="0" hidden="1">#REF!</definedName>
    <definedName name="ㅓㄴㄱ" hidden="1">#REF!</definedName>
    <definedName name="ㅓ롤" localSheetId="4" hidden="1">{#N/A,#N/A,FALSE,"골재소요량";#N/A,#N/A,FALSE,"골재소요량"}</definedName>
    <definedName name="ㅓ롤" localSheetId="0" hidden="1">{#N/A,#N/A,FALSE,"골재소요량";#N/A,#N/A,FALSE,"골재소요량"}</definedName>
    <definedName name="ㅓ롤" hidden="1">{#N/A,#N/A,FALSE,"골재소요량";#N/A,#N/A,FALSE,"골재소요량"}</definedName>
    <definedName name="ㅓㅇㄴ" localSheetId="4" hidden="1">{#N/A,#N/A,FALSE,"단가표지"}</definedName>
    <definedName name="ㅓㅇㄴ" localSheetId="0" hidden="1">{#N/A,#N/A,FALSE,"단가표지"}</definedName>
    <definedName name="ㅓㅇㄴ" hidden="1">{#N/A,#N/A,FALSE,"단가표지"}</definedName>
    <definedName name="ㅓㅇ호ㅓㅇ호ㅓㅇ허" localSheetId="4" hidden="1">{#N/A,#N/A,FALSE,"표지목차"}</definedName>
    <definedName name="ㅓㅇ호ㅓㅇ호ㅓㅇ허" localSheetId="0" hidden="1">{#N/A,#N/A,FALSE,"표지목차"}</definedName>
    <definedName name="ㅓㅇ호ㅓㅇ호ㅓㅇ허" hidden="1">{#N/A,#N/A,FALSE,"표지목차"}</definedName>
    <definedName name="ㅓㅎ렁홍" localSheetId="4" hidden="1">{#N/A,#N/A,FALSE,"혼합골재"}</definedName>
    <definedName name="ㅓㅎ렁홍" localSheetId="0" hidden="1">{#N/A,#N/A,FALSE,"혼합골재"}</definedName>
    <definedName name="ㅓㅎ렁홍" hidden="1">{#N/A,#N/A,FALSE,"혼합골재"}</definedName>
    <definedName name="ㅓㅎ로ㅗㄴ" localSheetId="4" hidden="1">{#N/A,#N/A,FALSE,"단가표지"}</definedName>
    <definedName name="ㅓㅎ로ㅗㄴ" localSheetId="0" hidden="1">{#N/A,#N/A,FALSE,"단가표지"}</definedName>
    <definedName name="ㅓㅎ로ㅗㄴ" hidden="1">{#N/A,#N/A,FALSE,"단가표지"}</definedName>
    <definedName name="ㅓㅎㅇㅎ" localSheetId="4" hidden="1">{#N/A,#N/A,FALSE,"운반시간"}</definedName>
    <definedName name="ㅓㅎㅇㅎ" localSheetId="0" hidden="1">{#N/A,#N/A,FALSE,"운반시간"}</definedName>
    <definedName name="ㅓㅎㅇㅎ" hidden="1">{#N/A,#N/A,FALSE,"운반시간"}</definedName>
    <definedName name="ㅓ호ㅓ" localSheetId="4" hidden="1">{#N/A,#N/A,FALSE,"표지목차"}</definedName>
    <definedName name="ㅓ호ㅓ" localSheetId="0" hidden="1">{#N/A,#N/A,FALSE,"표지목차"}</definedName>
    <definedName name="ㅓ호ㅓ" hidden="1">{#N/A,#N/A,FALSE,"표지목차"}</definedName>
    <definedName name="ㅓ호ㅓㅗㄹ" localSheetId="4" hidden="1">{#N/A,#N/A,FALSE,"단가표지"}</definedName>
    <definedName name="ㅓ호ㅓㅗㄹ" localSheetId="0" hidden="1">{#N/A,#N/A,FALSE,"단가표지"}</definedName>
    <definedName name="ㅓ호ㅓㅗㄹ" hidden="1">{#N/A,#N/A,FALSE,"단가표지"}</definedName>
    <definedName name="ㅓㅏ호" localSheetId="4" hidden="1">{#N/A,#N/A,FALSE,"단가표지"}</definedName>
    <definedName name="ㅓㅏ호" localSheetId="0" hidden="1">{#N/A,#N/A,FALSE,"단가표지"}</definedName>
    <definedName name="ㅓㅏ호" hidden="1">{#N/A,#N/A,FALSE,"단가표지"}</definedName>
    <definedName name="ㅓㅏ호ㅓ" localSheetId="4" hidden="1">{#N/A,#N/A,FALSE,"단가표지"}</definedName>
    <definedName name="ㅓㅏ호ㅓ" localSheetId="0" hidden="1">{#N/A,#N/A,FALSE,"단가표지"}</definedName>
    <definedName name="ㅓㅏ호ㅓ" hidden="1">{#N/A,#N/A,FALSE,"단가표지"}</definedName>
    <definedName name="ㅓㅏㅗ하ㅗㅓㅎ" localSheetId="4" hidden="1">{#N/A,#N/A,FALSE,"혼합골재"}</definedName>
    <definedName name="ㅓㅏㅗ하ㅗㅓㅎ" localSheetId="0" hidden="1">{#N/A,#N/A,FALSE,"혼합골재"}</definedName>
    <definedName name="ㅓㅏㅗ하ㅗㅓㅎ" hidden="1">{#N/A,#N/A,FALSE,"혼합골재"}</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ㅗ" localSheetId="4" hidden="1">{#N/A,"수불부",FALSE,"사급자재수불서";#N/A,"수불부",FALSE,"사급자재수불서"}</definedName>
    <definedName name="ㅓㅗ" localSheetId="0" hidden="1">{#N/A,"수불부",FALSE,"사급자재수불서";#N/A,"수불부",FALSE,"사급자재수불서"}</definedName>
    <definedName name="ㅓㅗ" hidden="1">{#N/A,"수불부",FALSE,"사급자재수불서";#N/A,"수불부",FALSE,"사급자재수불서"}</definedName>
    <definedName name="ㅓㅗㅎㄹ" localSheetId="4" hidden="1">{#N/A,#N/A,FALSE,"조골재"}</definedName>
    <definedName name="ㅓㅗㅎㄹ" localSheetId="0" hidden="1">{#N/A,#N/A,FALSE,"조골재"}</definedName>
    <definedName name="ㅓㅗㅎㄹ" hidden="1">{#N/A,#N/A,FALSE,"조골재"}</definedName>
    <definedName name="ㅓㅗㅎ러ㅗㅎ러" localSheetId="4" hidden="1">{#N/A,#N/A,FALSE,"혼합골재"}</definedName>
    <definedName name="ㅓㅗㅎ러ㅗㅎ러" localSheetId="0" hidden="1">{#N/A,#N/A,FALSE,"혼합골재"}</definedName>
    <definedName name="ㅓㅗㅎ러ㅗㅎ러" hidden="1">{#N/A,#N/A,FALSE,"혼합골재"}</definedName>
    <definedName name="ㅓㅗㅎ러ㅗ호ㅓ" localSheetId="4" hidden="1">{#N/A,#N/A,FALSE,"단가표지"}</definedName>
    <definedName name="ㅓㅗㅎ러ㅗ호ㅓ" localSheetId="0" hidden="1">{#N/A,#N/A,FALSE,"단가표지"}</definedName>
    <definedName name="ㅓㅗㅎ러ㅗ호ㅓ" hidden="1">{#N/A,#N/A,FALSE,"단가표지"}</definedName>
    <definedName name="ㅓㅗ허ㅗㄹ" localSheetId="4" hidden="1">{#N/A,#N/A,FALSE,"운반시간"}</definedName>
    <definedName name="ㅓㅗ허ㅗㄹ" localSheetId="0" hidden="1">{#N/A,#N/A,FALSE,"운반시간"}</definedName>
    <definedName name="ㅓㅗ허ㅗㄹ" hidden="1">{#N/A,#N/A,FALSE,"운반시간"}</definedName>
    <definedName name="ㅓㅗ허ㅗㅎㄹ" localSheetId="4" hidden="1">{#N/A,#N/A,FALSE,"골재소요량";#N/A,#N/A,FALSE,"골재소요량"}</definedName>
    <definedName name="ㅓㅗ허ㅗㅎㄹ" localSheetId="0" hidden="1">{#N/A,#N/A,FALSE,"골재소요량";#N/A,#N/A,FALSE,"골재소요량"}</definedName>
    <definedName name="ㅓㅗ허ㅗㅎㄹ" hidden="1">{#N/A,#N/A,FALSE,"골재소요량";#N/A,#N/A,FALSE,"골재소요량"}</definedName>
    <definedName name="ㅓㅗ허ㅗㅎ러" localSheetId="4" hidden="1">{#N/A,#N/A,FALSE,"운반시간"}</definedName>
    <definedName name="ㅓㅗ허ㅗㅎ러" localSheetId="0" hidden="1">{#N/A,#N/A,FALSE,"운반시간"}</definedName>
    <definedName name="ㅓㅗ허ㅗㅎ러" hidden="1">{#N/A,#N/A,FALSE,"운반시간"}</definedName>
    <definedName name="ㅓㅗ헝홍허" localSheetId="4" hidden="1">{#N/A,#N/A,FALSE,"골재소요량";#N/A,#N/A,FALSE,"골재소요량"}</definedName>
    <definedName name="ㅓㅗ헝홍허" localSheetId="0" hidden="1">{#N/A,#N/A,FALSE,"골재소요량";#N/A,#N/A,FALSE,"골재소요량"}</definedName>
    <definedName name="ㅓㅗ헝홍허" hidden="1">{#N/A,#N/A,FALSE,"골재소요량";#N/A,#N/A,FALSE,"골재소요량"}</definedName>
    <definedName name="ㅓㅗ헣ㄹ" localSheetId="4" hidden="1">{#N/A,#N/A,FALSE,"단가표지"}</definedName>
    <definedName name="ㅓㅗ헣ㄹ" localSheetId="0" hidden="1">{#N/A,#N/A,FALSE,"단가표지"}</definedName>
    <definedName name="ㅓㅗ헣ㄹ" hidden="1">{#N/A,#N/A,FALSE,"단가표지"}</definedName>
    <definedName name="ㅓㅗ헣러" localSheetId="4" hidden="1">{#N/A,#N/A,FALSE,"단가표지"}</definedName>
    <definedName name="ㅓㅗ헣러" localSheetId="0" hidden="1">{#N/A,#N/A,FALSE,"단가표지"}</definedName>
    <definedName name="ㅓㅗ헣러" hidden="1">{#N/A,#N/A,FALSE,"단가표지"}</definedName>
    <definedName name="ㅓㅗ헣로ㅓ" localSheetId="4" hidden="1">{#N/A,#N/A,FALSE,"조골재"}</definedName>
    <definedName name="ㅓㅗ헣로ㅓ" localSheetId="0" hidden="1">{#N/A,#N/A,FALSE,"조골재"}</definedName>
    <definedName name="ㅓㅗ헣로ㅓ" hidden="1">{#N/A,#N/A,FALSE,"조골재"}</definedName>
    <definedName name="ㅓㅗ헣호ㅓ" localSheetId="4" hidden="1">{#N/A,#N/A,FALSE,"조골재"}</definedName>
    <definedName name="ㅓㅗ헣호ㅓ" localSheetId="0" hidden="1">{#N/A,#N/A,FALSE,"조골재"}</definedName>
    <definedName name="ㅓㅗ헣호ㅓ" hidden="1">{#N/A,#N/A,FALSE,"조골재"}</definedName>
    <definedName name="ㅓㅗ호" localSheetId="4" hidden="1">{#N/A,#N/A,FALSE,"단가표지"}</definedName>
    <definedName name="ㅓㅗ호" localSheetId="0" hidden="1">{#N/A,#N/A,FALSE,"단가표지"}</definedName>
    <definedName name="ㅓㅗ호" hidden="1">{#N/A,#N/A,FALSE,"단가표지"}</definedName>
    <definedName name="ㅓㅗ호ㅓㅗ" localSheetId="4" hidden="1">{#N/A,#N/A,FALSE,"2~8번"}</definedName>
    <definedName name="ㅓㅗ호ㅓㅗ" localSheetId="0" hidden="1">{#N/A,#N/A,FALSE,"2~8번"}</definedName>
    <definedName name="ㅓㅗ호ㅓㅗ" hidden="1">{#N/A,#N/A,FALSE,"2~8번"}</definedName>
    <definedName name="ㅓㅗㅗ" localSheetId="4" hidden="1">{#N/A,#N/A,FALSE,"단가표지"}</definedName>
    <definedName name="ㅓㅗㅗ" localSheetId="0" hidden="1">{#N/A,#N/A,FALSE,"단가표지"}</definedName>
    <definedName name="ㅓㅗㅗ" hidden="1">{#N/A,#N/A,FALSE,"단가표지"}</definedName>
    <definedName name="ㅓㅗㅗㅗ" localSheetId="4" hidden="1">{#N/A,#N/A,FALSE,"골재소요량";#N/A,#N/A,FALSE,"골재소요량"}</definedName>
    <definedName name="ㅓㅗㅗㅗ" localSheetId="0" hidden="1">{#N/A,#N/A,FALSE,"골재소요량";#N/A,#N/A,FALSE,"골재소요량"}</definedName>
    <definedName name="ㅓㅗㅗㅗ" hidden="1">{#N/A,#N/A,FALSE,"골재소요량";#N/A,#N/A,FALSE,"골재소요량"}</definedName>
    <definedName name="ㅓㅛ" localSheetId="4" hidden="1">{#N/A,#N/A,FALSE,"토공2"}</definedName>
    <definedName name="ㅓㅛ" localSheetId="0" hidden="1">{#N/A,#N/A,FALSE,"토공2"}</definedName>
    <definedName name="ㅓㅛ" hidden="1">{#N/A,#N/A,FALSE,"토공2"}</definedName>
    <definedName name="ㅔ" localSheetId="4" hidden="1">{#N/A,#N/A,FALSE,"단축1";#N/A,#N/A,FALSE,"단축2";#N/A,#N/A,FALSE,"단축3";#N/A,#N/A,FALSE,"장축";#N/A,#N/A,FALSE,"4WD"}</definedName>
    <definedName name="ㅔ" localSheetId="0" hidden="1">{#N/A,#N/A,FALSE,"단축1";#N/A,#N/A,FALSE,"단축2";#N/A,#N/A,FALSE,"단축3";#N/A,#N/A,FALSE,"장축";#N/A,#N/A,FALSE,"4WD"}</definedName>
    <definedName name="ㅔ" hidden="1">{#N/A,#N/A,FALSE,"단축1";#N/A,#N/A,FALSE,"단축2";#N/A,#N/A,FALSE,"단축3";#N/A,#N/A,FALSE,"장축";#N/A,#N/A,FALSE,"4WD"}</definedName>
    <definedName name="ㅔㅐㅔ" localSheetId="4" hidden="1">{#N/A,"수불부",FALSE,"사급자재수불서";#N/A,"수불부",FALSE,"사급자재수불서"}</definedName>
    <definedName name="ㅔㅐㅔ" localSheetId="0" hidden="1">{#N/A,"수불부",FALSE,"사급자재수불서";#N/A,"수불부",FALSE,"사급자재수불서"}</definedName>
    <definedName name="ㅔㅐㅔ" hidden="1">{#N/A,"수불부",FALSE,"사급자재수불서";#N/A,"수불부",FALSE,"사급자재수불서"}</definedName>
    <definedName name="ㅔㅔ" localSheetId="4" hidden="1">#REF!</definedName>
    <definedName name="ㅔㅔ" hidden="1">#REF!</definedName>
    <definedName name="ㅔㅔㅔ" hidden="1">{#N/A,#N/A,TRUE,"토적및재료집계";#N/A,#N/A,TRUE,"토적및재료집계";#N/A,#N/A,TRUE,"단위량"}</definedName>
    <definedName name="ㅗ" localSheetId="4" hidden="1">{#N/A,#N/A,FALSE,"단축1";#N/A,#N/A,FALSE,"단축2";#N/A,#N/A,FALSE,"단축3";#N/A,#N/A,FALSE,"장축";#N/A,#N/A,FALSE,"4WD"}</definedName>
    <definedName name="ㅗ" localSheetId="0" hidden="1">{#N/A,#N/A,FALSE,"단축1";#N/A,#N/A,FALSE,"단축2";#N/A,#N/A,FALSE,"단축3";#N/A,#N/A,FALSE,"장축";#N/A,#N/A,FALSE,"4WD"}</definedName>
    <definedName name="ㅗ" hidden="1">{#N/A,#N/A,FALSE,"단축1";#N/A,#N/A,FALSE,"단축2";#N/A,#N/A,FALSE,"단축3";#N/A,#N/A,FALSE,"장축";#N/A,#N/A,FALSE,"4WD"}</definedName>
    <definedName name="ㅗㄹㄶ" localSheetId="4" hidden="1">{#N/A,#N/A,FALSE,"조골재"}</definedName>
    <definedName name="ㅗㄹㄶ" localSheetId="0" hidden="1">{#N/A,#N/A,FALSE,"조골재"}</definedName>
    <definedName name="ㅗㄹㄶ" hidden="1">{#N/A,#N/A,FALSE,"조골재"}</definedName>
    <definedName name="ㅗㅎ" localSheetId="4" hidden="1">{#N/A,#N/A,FALSE,"운반시간"}</definedName>
    <definedName name="ㅗㅎ" localSheetId="0" hidden="1">{#N/A,#N/A,FALSE,"운반시간"}</definedName>
    <definedName name="ㅗㅎ" hidden="1">{#N/A,#N/A,FALSE,"운반시간"}</definedName>
    <definedName name="ㅗㅎㄴ" localSheetId="4" hidden="1">{#N/A,#N/A,FALSE,"골재소요량";#N/A,#N/A,FALSE,"골재소요량"}</definedName>
    <definedName name="ㅗㅎㄴ" localSheetId="0" hidden="1">{#N/A,#N/A,FALSE,"골재소요량";#N/A,#N/A,FALSE,"골재소요량"}</definedName>
    <definedName name="ㅗㅎㄴ" hidden="1">{#N/A,#N/A,FALSE,"골재소요량";#N/A,#N/A,FALSE,"골재소요량"}</definedName>
    <definedName name="ㅗㅎㄴㄹ" localSheetId="4" hidden="1">{#N/A,#N/A,FALSE,"단가표지"}</definedName>
    <definedName name="ㅗㅎㄴㄹ" localSheetId="0" hidden="1">{#N/A,#N/A,FALSE,"단가표지"}</definedName>
    <definedName name="ㅗㅎㄴㄹ" hidden="1">{#N/A,#N/A,FALSE,"단가표지"}</definedName>
    <definedName name="ㅗㅎ로ㅜ" localSheetId="4" hidden="1">{#N/A,#N/A,FALSE,"운반시간"}</definedName>
    <definedName name="ㅗㅎ로ㅜ" localSheetId="0" hidden="1">{#N/A,#N/A,FALSE,"운반시간"}</definedName>
    <definedName name="ㅗㅎ로ㅜ" hidden="1">{#N/A,#N/A,FALSE,"운반시간"}</definedName>
    <definedName name="ㅗㅎ론ㄹ" localSheetId="4" hidden="1">{#N/A,#N/A,FALSE,"표지목차"}</definedName>
    <definedName name="ㅗㅎ론ㄹ" localSheetId="0" hidden="1">{#N/A,#N/A,FALSE,"표지목차"}</definedName>
    <definedName name="ㅗㅎ론ㄹ" hidden="1">{#N/A,#N/A,FALSE,"표지목차"}</definedName>
    <definedName name="ㅗㅎ롯홋ㄱ" localSheetId="4" hidden="1">{#N/A,#N/A,FALSE,"혼합골재"}</definedName>
    <definedName name="ㅗㅎ롯홋ㄱ" localSheetId="0" hidden="1">{#N/A,#N/A,FALSE,"혼합골재"}</definedName>
    <definedName name="ㅗㅎ롯홋ㄱ" hidden="1">{#N/A,#N/A,FALSE,"혼합골재"}</definedName>
    <definedName name="ㅗㅎㅇㅁㄹㅇㅎ" localSheetId="4" hidden="1">{#N/A,"수불부",FALSE,"사급자재수불서";#N/A,"수불부",FALSE,"사급자재수불서"}</definedName>
    <definedName name="ㅗㅎㅇㅁㄹㅇㅎ" localSheetId="0" hidden="1">{#N/A,"수불부",FALSE,"사급자재수불서";#N/A,"수불부",FALSE,"사급자재수불서"}</definedName>
    <definedName name="ㅗㅎㅇㅁㄹㅇㅎ" hidden="1">{#N/A,"수불부",FALSE,"사급자재수불서";#N/A,"수불부",FALSE,"사급자재수불서"}</definedName>
    <definedName name="ㅗ허ㅗ" localSheetId="4" hidden="1">{#N/A,#N/A,FALSE,"단가표지"}</definedName>
    <definedName name="ㅗ허ㅗ" localSheetId="0" hidden="1">{#N/A,#N/A,FALSE,"단가표지"}</definedName>
    <definedName name="ㅗ허ㅗ" hidden="1">{#N/A,#N/A,FALSE,"단가표지"}</definedName>
    <definedName name="ㅗ호" localSheetId="4" hidden="1">{#N/A,#N/A,FALSE,"단가표지"}</definedName>
    <definedName name="ㅗ호" localSheetId="0" hidden="1">{#N/A,#N/A,FALSE,"단가표지"}</definedName>
    <definedName name="ㅗ호" hidden="1">{#N/A,#N/A,FALSE,"단가표지"}</definedName>
    <definedName name="ㅗㅓ" localSheetId="4" hidden="1">{"'제조(순번)'!$A$386:$A$387","'제조(순번)'!$A$1:$H$399"}</definedName>
    <definedName name="ㅗㅓ" localSheetId="0" hidden="1">{"'제조(순번)'!$A$386:$A$387","'제조(순번)'!$A$1:$H$399"}</definedName>
    <definedName name="ㅗㅓ" hidden="1">{"'제조(순번)'!$A$386:$A$387","'제조(순번)'!$A$1:$H$399"}</definedName>
    <definedName name="ㅗㅓ쇼ㅓㅕㄷ쇼ㅓㅕㄷㅅ" localSheetId="4" hidden="1">{#N/A,#N/A,FALSE,"단가표지"}</definedName>
    <definedName name="ㅗㅓ쇼ㅓㅕㄷ쇼ㅓㅕㄷㅅ" localSheetId="0" hidden="1">{#N/A,#N/A,FALSE,"단가표지"}</definedName>
    <definedName name="ㅗㅓ쇼ㅓㅕㄷ쇼ㅓㅕㄷㅅ" hidden="1">{#N/A,#N/A,FALSE,"단가표지"}</definedName>
    <definedName name="ㅗㅓㅎ로ㅓㅎㄹ" localSheetId="4" hidden="1">{#N/A,#N/A,FALSE,"표지목차"}</definedName>
    <definedName name="ㅗㅓㅎ로ㅓㅎㄹ" localSheetId="0" hidden="1">{#N/A,#N/A,FALSE,"표지목차"}</definedName>
    <definedName name="ㅗㅓㅎ로ㅓㅎㄹ" hidden="1">{#N/A,#N/A,FALSE,"표지목차"}</definedName>
    <definedName name="ㅗㅗ" localSheetId="4" hidden="1">{#N/A,#N/A,FALSE,"명세표"}</definedName>
    <definedName name="ㅗㅗ" localSheetId="0" hidden="1">{#N/A,#N/A,FALSE,"명세표"}</definedName>
    <definedName name="ㅗㅗ" hidden="1">{#N/A,#N/A,FALSE,"명세표"}</definedName>
    <definedName name="ㅗㅗㅗ"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ㅠㅍ" localSheetId="4" hidden="1">{#N/A,#N/A,FALSE,"혼합골재"}</definedName>
    <definedName name="ㅗㅠㅍ" localSheetId="0" hidden="1">{#N/A,#N/A,FALSE,"혼합골재"}</definedName>
    <definedName name="ㅗㅠㅍ" hidden="1">{#N/A,#N/A,FALSE,"혼합골재"}</definedName>
    <definedName name="ㅛ" localSheetId="4" hidden="1">{#N/A,#N/A,FALSE,"단축1";#N/A,#N/A,FALSE,"단축2";#N/A,#N/A,FALSE,"단축3";#N/A,#N/A,FALSE,"장축";#N/A,#N/A,FALSE,"4WD"}</definedName>
    <definedName name="ㅛ" localSheetId="0" hidden="1">{#N/A,#N/A,FALSE,"단축1";#N/A,#N/A,FALSE,"단축2";#N/A,#N/A,FALSE,"단축3";#N/A,#N/A,FALSE,"장축";#N/A,#N/A,FALSE,"4WD"}</definedName>
    <definedName name="ㅛ" hidden="1">{#N/A,#N/A,FALSE,"단축1";#N/A,#N/A,FALSE,"단축2";#N/A,#N/A,FALSE,"단축3";#N/A,#N/A,FALSE,"장축";#N/A,#N/A,FALSE,"4WD"}</definedName>
    <definedName name="ㅛㅕ하ㅓ" localSheetId="4" hidden="1">{#N/A,#N/A,FALSE,"포장2"}</definedName>
    <definedName name="ㅛㅕ하ㅓ" localSheetId="0" hidden="1">{#N/A,#N/A,FALSE,"포장2"}</definedName>
    <definedName name="ㅛㅕ하ㅓ" hidden="1">{#N/A,#N/A,FALSE,"포장2"}</definedName>
    <definedName name="ㅛㅛㅛ" hidden="1">[12]날개벽수량표!#REF!</definedName>
    <definedName name="ㅛㅛㅛㅛ" localSheetId="4" hidden="1">[14]수량산출!$A$1:$A$8561</definedName>
    <definedName name="ㅛㅛㅛㅛ" hidden="1">[15]수량산출!$A$1:$A$8561</definedName>
    <definedName name="ㅜ" localSheetId="4" hidden="1">{#N/A,#N/A,FALSE,"명세표"}</definedName>
    <definedName name="ㅜ" localSheetId="0" hidden="1">{#N/A,#N/A,FALSE,"명세표"}</definedName>
    <definedName name="ㅜ" hidden="1">{#N/A,#N/A,FALSE,"명세표"}</definedName>
    <definedName name="ㅜㄴㄱ" localSheetId="4" hidden="1">{#N/A,#N/A,FALSE,"운반시간"}</definedName>
    <definedName name="ㅜㄴㄱ" localSheetId="0" hidden="1">{#N/A,#N/A,FALSE,"운반시간"}</definedName>
    <definedName name="ㅜㄴㄱ" hidden="1">{#N/A,#N/A,FALSE,"운반시간"}</definedName>
    <definedName name="ㅜㄹ윤" localSheetId="4" hidden="1">{#N/A,#N/A,FALSE,"단가표지"}</definedName>
    <definedName name="ㅜㄹ윤" localSheetId="0" hidden="1">{#N/A,#N/A,FALSE,"단가표지"}</definedName>
    <definedName name="ㅜㄹ윤" hidden="1">{#N/A,#N/A,FALSE,"단가표지"}</definedName>
    <definedName name="ㅜㅊㅍ" localSheetId="4" hidden="1">{#N/A,#N/A,FALSE,"표지목차"}</definedName>
    <definedName name="ㅜㅊㅍ" localSheetId="0" hidden="1">{#N/A,#N/A,FALSE,"표지목차"}</definedName>
    <definedName name="ㅜㅊㅍ" hidden="1">{#N/A,#N/A,FALSE,"표지목차"}</definedName>
    <definedName name="ㅜㅋㅊㅍ" localSheetId="4" hidden="1">{#N/A,#N/A,FALSE,"조골재"}</definedName>
    <definedName name="ㅜㅋㅊㅍ" localSheetId="0" hidden="1">{#N/A,#N/A,FALSE,"조골재"}</definedName>
    <definedName name="ㅜㅋㅊㅍ" hidden="1">{#N/A,#N/A,FALSE,"조골재"}</definedName>
    <definedName name="ㅜㅍ추ㅠ" localSheetId="4" hidden="1">{#N/A,#N/A,FALSE,"혼합골재"}</definedName>
    <definedName name="ㅜㅍ추ㅠ" localSheetId="0" hidden="1">{#N/A,#N/A,FALSE,"혼합골재"}</definedName>
    <definedName name="ㅜㅍ추ㅠ" hidden="1">{#N/A,#N/A,FALSE,"혼합골재"}</definedName>
    <definedName name="ㅜㅎㄴ" localSheetId="4" hidden="1">{#N/A,#N/A,FALSE,"골재소요량";#N/A,#N/A,FALSE,"골재소요량"}</definedName>
    <definedName name="ㅜㅎㄴ" localSheetId="0" hidden="1">{#N/A,#N/A,FALSE,"골재소요량";#N/A,#N/A,FALSE,"골재소요량"}</definedName>
    <definedName name="ㅜㅎㄴ" hidden="1">{#N/A,#N/A,FALSE,"골재소요량";#N/A,#N/A,FALSE,"골재소요량"}</definedName>
    <definedName name="ㅜㅎㅅㄱㄴ" localSheetId="4" hidden="1">{#N/A,#N/A,FALSE,"단가표지"}</definedName>
    <definedName name="ㅜㅎㅅㄱㄴ" localSheetId="0" hidden="1">{#N/A,#N/A,FALSE,"단가표지"}</definedName>
    <definedName name="ㅜㅎㅅㄱㄴ" hidden="1">{#N/A,#N/A,FALSE,"단가표지"}</definedName>
    <definedName name="ㅜㅗ" localSheetId="4" hidden="1">{#N/A,#N/A,FALSE,"이정표"}</definedName>
    <definedName name="ㅜㅗ" localSheetId="0" hidden="1">{#N/A,#N/A,FALSE,"이정표"}</definedName>
    <definedName name="ㅜㅗ" hidden="1">{#N/A,#N/A,FALSE,"이정표"}</definedName>
    <definedName name="ㅜㅗㅇㅎㅌ" localSheetId="4" hidden="1">{#N/A,#N/A,FALSE,"단가표지"}</definedName>
    <definedName name="ㅜㅗㅇㅎㅌ" localSheetId="0" hidden="1">{#N/A,#N/A,FALSE,"단가표지"}</definedName>
    <definedName name="ㅜㅗㅇㅎㅌ" hidden="1">{#N/A,#N/A,FALSE,"단가표지"}</definedName>
    <definedName name="ㅜㅗㅇ훟" localSheetId="4" hidden="1">{#N/A,#N/A,FALSE,"단가표지"}</definedName>
    <definedName name="ㅜㅗㅇ훟" localSheetId="0" hidden="1">{#N/A,#N/A,FALSE,"단가표지"}</definedName>
    <definedName name="ㅜㅗㅇ훟" hidden="1">{#N/A,#N/A,FALSE,"단가표지"}</definedName>
    <definedName name="ㅜㅗㅗㅗㅇㅎ" localSheetId="4" hidden="1">{#N/A,#N/A,FALSE,"운반시간"}</definedName>
    <definedName name="ㅜㅗㅗㅗㅇㅎ" localSheetId="0" hidden="1">{#N/A,#N/A,FALSE,"운반시간"}</definedName>
    <definedName name="ㅜㅗㅗㅗㅇㅎ" hidden="1">{#N/A,#N/A,FALSE,"운반시간"}</definedName>
    <definedName name="ㅜㅜㅜㅜㅜㅜㅜㅜㅜㅜㅜㅜㅜㅜㅜㅜㅜㅜㅜㅜㅜㅜㅜㅜㅜㅜㅜㅜㅜㅜㅜㅜㅜㅜㅜㅜㅜㅜㅜㅜㅜㅜ" hidden="1">{#N/A,#N/A,FALSE,"CCTV"}</definedName>
    <definedName name="ㅜㅠ푸" localSheetId="4" hidden="1">{#N/A,#N/A,FALSE,"운반시간"}</definedName>
    <definedName name="ㅜㅠ푸" localSheetId="0" hidden="1">{#N/A,#N/A,FALSE,"운반시간"}</definedName>
    <definedName name="ㅜㅠ푸" hidden="1">{#N/A,#N/A,FALSE,"운반시간"}</definedName>
    <definedName name="ㅜㅠㅠ" localSheetId="4" hidden="1">{#N/A,#N/A,FALSE,"골재소요량";#N/A,#N/A,FALSE,"골재소요량"}</definedName>
    <definedName name="ㅜㅠㅠ" localSheetId="0" hidden="1">{#N/A,#N/A,FALSE,"골재소요량";#N/A,#N/A,FALSE,"골재소요량"}</definedName>
    <definedName name="ㅜㅠㅠ" hidden="1">{#N/A,#N/A,FALSE,"골재소요량";#N/A,#N/A,FALSE,"골재소요량"}</definedName>
    <definedName name="ㅝㅎㄹ" localSheetId="4" hidden="1">{#N/A,#N/A,FALSE,"단가표지"}</definedName>
    <definedName name="ㅝㅎㄹ" localSheetId="0" hidden="1">{#N/A,#N/A,FALSE,"단가표지"}</definedName>
    <definedName name="ㅝㅎㄹ" hidden="1">{#N/A,#N/A,FALSE,"단가표지"}</definedName>
    <definedName name="ㅠㄴ" localSheetId="4" hidden="1">{#N/A,#N/A,FALSE,"조골재"}</definedName>
    <definedName name="ㅠㄴ" localSheetId="0" hidden="1">{#N/A,#N/A,FALSE,"조골재"}</definedName>
    <definedName name="ㅠㄴ" hidden="1">{#N/A,#N/A,FALSE,"조골재"}</definedName>
    <definedName name="ㅠㄹ" localSheetId="4" hidden="1">{#N/A,#N/A,FALSE,"속도"}</definedName>
    <definedName name="ㅠㄹ" localSheetId="0" hidden="1">{#N/A,#N/A,FALSE,"속도"}</definedName>
    <definedName name="ㅠㄹ" hidden="1">{#N/A,#N/A,FALSE,"속도"}</definedName>
    <definedName name="ㅠㄹㅇㄴㄴㄹㅇ" localSheetId="4" hidden="1">{#N/A,#N/A,FALSE,"단가표지"}</definedName>
    <definedName name="ㅠㄹㅇㄴㄴㄹㅇ" localSheetId="0" hidden="1">{#N/A,#N/A,FALSE,"단가표지"}</definedName>
    <definedName name="ㅠㄹㅇㄴㄴㄹㅇ" hidden="1">{#N/A,#N/A,FALSE,"단가표지"}</definedName>
    <definedName name="ㅠㅊㅌ퓿ㅌ" localSheetId="4" hidden="1">{#N/A,#N/A,FALSE,"2~8번"}</definedName>
    <definedName name="ㅠㅊㅌ퓿ㅌ" localSheetId="0" hidden="1">{#N/A,#N/A,FALSE,"2~8번"}</definedName>
    <definedName name="ㅠㅊㅌ퓿ㅌ" hidden="1">{#N/A,#N/A,FALSE,"2~8번"}</definedName>
    <definedName name="ㅠㅊㅍㅌ" localSheetId="4" hidden="1">{#N/A,#N/A,FALSE,"단가표지"}</definedName>
    <definedName name="ㅠㅊㅍㅌ" localSheetId="0" hidden="1">{#N/A,#N/A,FALSE,"단가표지"}</definedName>
    <definedName name="ㅠㅊㅍㅌ" hidden="1">{#N/A,#N/A,FALSE,"단가표지"}</definedName>
    <definedName name="ㅠㅊㅍ튜" localSheetId="4" hidden="1">{#N/A,#N/A,FALSE,"단가표지"}</definedName>
    <definedName name="ㅠㅊㅍ튜" localSheetId="0" hidden="1">{#N/A,#N/A,FALSE,"단가표지"}</definedName>
    <definedName name="ㅠㅊㅍ튜" hidden="1">{#N/A,#N/A,FALSE,"단가표지"}</definedName>
    <definedName name="ㅠㅊㅍ튵ㅊ" localSheetId="4" hidden="1">{#N/A,#N/A,FALSE,"운반시간"}</definedName>
    <definedName name="ㅠㅊㅍ튵ㅊ" localSheetId="0" hidden="1">{#N/A,#N/A,FALSE,"운반시간"}</definedName>
    <definedName name="ㅠㅊㅍ튵ㅊ" hidden="1">{#N/A,#N/A,FALSE,"운반시간"}</definedName>
    <definedName name="ㅠㅊ픁츄" localSheetId="4" hidden="1">{#N/A,#N/A,FALSE,"단가표지"}</definedName>
    <definedName name="ㅠㅊ픁츄" localSheetId="0" hidden="1">{#N/A,#N/A,FALSE,"단가표지"}</definedName>
    <definedName name="ㅠㅊ픁츄" hidden="1">{#N/A,#N/A,FALSE,"단가표지"}</definedName>
    <definedName name="ㅠㅍ" localSheetId="4" hidden="1">{#N/A,#N/A,FALSE,"조골재"}</definedName>
    <definedName name="ㅠㅍ" localSheetId="0" hidden="1">{#N/A,#N/A,FALSE,"조골재"}</definedName>
    <definedName name="ㅠㅍ" hidden="1">{#N/A,#N/A,FALSE,"조골재"}</definedName>
    <definedName name="ㅠㅍㅊ" localSheetId="4" hidden="1">{#N/A,#N/A,FALSE,"단가표지"}</definedName>
    <definedName name="ㅠㅍㅊ" localSheetId="0" hidden="1">{#N/A,#N/A,FALSE,"단가표지"}</definedName>
    <definedName name="ㅠㅍㅊ" hidden="1">{#N/A,#N/A,FALSE,"단가표지"}</definedName>
    <definedName name="ㅠㅍㅊ튳" localSheetId="4" hidden="1">{#N/A,#N/A,FALSE,"표지목차"}</definedName>
    <definedName name="ㅠㅍㅊ튳" localSheetId="0" hidden="1">{#N/A,#N/A,FALSE,"표지목차"}</definedName>
    <definedName name="ㅠㅍㅊ튳" hidden="1">{#N/A,#N/A,FALSE,"표지목차"}</definedName>
    <definedName name="ㅠㅍㅊ튳ㅌㅍ" localSheetId="4" hidden="1">{#N/A,#N/A,FALSE,"조골재"}</definedName>
    <definedName name="ㅠㅍㅊ튳ㅌㅍ" localSheetId="0" hidden="1">{#N/A,#N/A,FALSE,"조골재"}</definedName>
    <definedName name="ㅠㅍㅊ튳ㅌㅍ" hidden="1">{#N/A,#N/A,FALSE,"조골재"}</definedName>
    <definedName name="ㅠㅍㅊ튵" localSheetId="4" hidden="1">{#N/A,#N/A,FALSE,"골재소요량";#N/A,#N/A,FALSE,"골재소요량"}</definedName>
    <definedName name="ㅠㅍㅊ튵" localSheetId="0" hidden="1">{#N/A,#N/A,FALSE,"골재소요량";#N/A,#N/A,FALSE,"골재소요량"}</definedName>
    <definedName name="ㅠㅍㅊ튵" hidden="1">{#N/A,#N/A,FALSE,"골재소요량";#N/A,#N/A,FALSE,"골재소요량"}</definedName>
    <definedName name="ㅠㅍㅊ튵ㅊ" localSheetId="4" hidden="1">{#N/A,#N/A,FALSE,"단가표지"}</definedName>
    <definedName name="ㅠㅍㅊ튵ㅊ" localSheetId="0" hidden="1">{#N/A,#N/A,FALSE,"단가표지"}</definedName>
    <definedName name="ㅠㅍㅊ튵ㅊ" hidden="1">{#N/A,#N/A,FALSE,"단가표지"}</definedName>
    <definedName name="ㅠㅍ츄ㅜ" localSheetId="4" hidden="1">{#N/A,#N/A,FALSE,"단가표지"}</definedName>
    <definedName name="ㅠㅍ츄ㅜ" localSheetId="0" hidden="1">{#N/A,#N/A,FALSE,"단가표지"}</definedName>
    <definedName name="ㅠㅍ츄ㅜ" hidden="1">{#N/A,#N/A,FALSE,"단가표지"}</definedName>
    <definedName name="ㅠㅍ츛ㅍ" localSheetId="4" hidden="1">{#N/A,#N/A,FALSE,"혼합골재"}</definedName>
    <definedName name="ㅠㅍ츛ㅍ" localSheetId="0" hidden="1">{#N/A,#N/A,FALSE,"혼합골재"}</definedName>
    <definedName name="ㅠㅍ츛ㅍ" hidden="1">{#N/A,#N/A,FALSE,"혼합골재"}</definedName>
    <definedName name="ㅠㅍ츜ㅊ" localSheetId="4" hidden="1">{#N/A,#N/A,FALSE,"2~8번"}</definedName>
    <definedName name="ㅠㅍ츜ㅊ" localSheetId="0" hidden="1">{#N/A,#N/A,FALSE,"2~8번"}</definedName>
    <definedName name="ㅠㅍ츜ㅊ" hidden="1">{#N/A,#N/A,FALSE,"2~8번"}</definedName>
    <definedName name="ㅠㅍ츜ㅍ" localSheetId="4" hidden="1">{#N/A,#N/A,FALSE,"조골재"}</definedName>
    <definedName name="ㅠㅍ츜ㅍ" localSheetId="0" hidden="1">{#N/A,#N/A,FALSE,"조골재"}</definedName>
    <definedName name="ㅠㅍ츜ㅍ" hidden="1">{#N/A,#N/A,FALSE,"조골재"}</definedName>
    <definedName name="ㅠㅍ츝" localSheetId="4" hidden="1">{#N/A,#N/A,FALSE,"운반시간"}</definedName>
    <definedName name="ㅠㅍ츝" localSheetId="0" hidden="1">{#N/A,#N/A,FALSE,"운반시간"}</definedName>
    <definedName name="ㅠㅍ츝" hidden="1">{#N/A,#N/A,FALSE,"운반시간"}</definedName>
    <definedName name="ㅠㅍ츝ㅊ" localSheetId="4" hidden="1">{#N/A,#N/A,FALSE,"단가표지"}</definedName>
    <definedName name="ㅠㅍ츝ㅊ" localSheetId="0" hidden="1">{#N/A,#N/A,FALSE,"단가표지"}</definedName>
    <definedName name="ㅠㅍ츝ㅊ" hidden="1">{#N/A,#N/A,FALSE,"단가표지"}</definedName>
    <definedName name="ㅠㅍㅋㅊㅍㅍ" localSheetId="4" hidden="1">{#N/A,#N/A,FALSE,"단가표지"}</definedName>
    <definedName name="ㅠㅍㅋㅊㅍㅍ" localSheetId="0" hidden="1">{#N/A,#N/A,FALSE,"단가표지"}</definedName>
    <definedName name="ㅠㅍㅋㅊㅍㅍ" hidden="1">{#N/A,#N/A,FALSE,"단가표지"}</definedName>
    <definedName name="ㅠ퓿큨ㅊ" localSheetId="4" hidden="1">{#N/A,#N/A,FALSE,"단가표지"}</definedName>
    <definedName name="ㅠ퓿큨ㅊ" localSheetId="0" hidden="1">{#N/A,#N/A,FALSE,"단가표지"}</definedName>
    <definedName name="ㅠ퓿큨ㅊ" hidden="1">{#N/A,#N/A,FALSE,"단가표지"}</definedName>
    <definedName name="ㅠ픀ㅊ" localSheetId="4" hidden="1">{#N/A,#N/A,FALSE,"단가표지"}</definedName>
    <definedName name="ㅠ픀ㅊ" localSheetId="0" hidden="1">{#N/A,#N/A,FALSE,"단가표지"}</definedName>
    <definedName name="ㅠ픀ㅊ" hidden="1">{#N/A,#N/A,FALSE,"단가표지"}</definedName>
    <definedName name="ㅠ픀ㅊㅍ" localSheetId="4" hidden="1">{#N/A,#N/A,FALSE,"표지목차"}</definedName>
    <definedName name="ㅠ픀ㅊㅍ" localSheetId="0" hidden="1">{#N/A,#N/A,FALSE,"표지목차"}</definedName>
    <definedName name="ㅠ픀ㅊㅍ" hidden="1">{#N/A,#N/A,FALSE,"표지목차"}</definedName>
    <definedName name="ㅠ픀ㅋㅊㅍ" localSheetId="4" hidden="1">{#N/A,#N/A,FALSE,"운반시간"}</definedName>
    <definedName name="ㅠ픀ㅋㅊㅍ" localSheetId="0" hidden="1">{#N/A,#N/A,FALSE,"운반시간"}</definedName>
    <definedName name="ㅠ픀ㅋㅊㅍ" hidden="1">{#N/A,#N/A,FALSE,"운반시간"}</definedName>
    <definedName name="ㅡ" localSheetId="4"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ㅡ" localSheetId="0"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ㅡ"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ㅡㅡ" localSheetId="4" hidden="1">{#N/A,#N/A,FALSE,"명세표"}</definedName>
    <definedName name="ㅡㅡ" localSheetId="0" hidden="1">{#N/A,#N/A,FALSE,"명세표"}</definedName>
    <definedName name="ㅡㅡ" hidden="1">{#N/A,#N/A,FALSE,"명세표"}</definedName>
    <definedName name="ㅣ허ㅏㅣ하" localSheetId="4" hidden="1">{#N/A,#N/A,FALSE,"혼합골재"}</definedName>
    <definedName name="ㅣ허ㅏㅣ하" localSheetId="0" hidden="1">{#N/A,#N/A,FALSE,"혼합골재"}</definedName>
    <definedName name="ㅣ허ㅏㅣ하" hidden="1">{#N/A,#N/A,FALSE,"혼합골재"}</definedName>
    <definedName name="ㅣ허ㅣ호ㅓㅏ" localSheetId="4" hidden="1">{#N/A,#N/A,FALSE,"조골재"}</definedName>
    <definedName name="ㅣ허ㅣ호ㅓㅏ" localSheetId="0" hidden="1">{#N/A,#N/A,FALSE,"조골재"}</definedName>
    <definedName name="ㅣ허ㅣ호ㅓㅏ" hidden="1">{#N/A,#N/A,FALSE,"조골재"}</definedName>
    <definedName name="ㅣㅏ" localSheetId="4" hidden="1">{#N/A,#N/A,FALSE,"단축1";#N/A,#N/A,FALSE,"단축2";#N/A,#N/A,FALSE,"단축3";#N/A,#N/A,FALSE,"장축";#N/A,#N/A,FALSE,"4WD"}</definedName>
    <definedName name="ㅣㅏ" localSheetId="0" hidden="1">{#N/A,#N/A,FALSE,"단축1";#N/A,#N/A,FALSE,"단축2";#N/A,#N/A,FALSE,"단축3";#N/A,#N/A,FALSE,"장축";#N/A,#N/A,FALSE,"4WD"}</definedName>
    <definedName name="ㅣㅏ" hidden="1">{#N/A,#N/A,FALSE,"단축1";#N/A,#N/A,FALSE,"단축2";#N/A,#N/A,FALSE,"단축3";#N/A,#N/A,FALSE,"장축";#N/A,#N/A,FALSE,"4WD"}</definedName>
    <definedName name="ㅣㅏ허ㅏ허ㅏ허ㅏ" localSheetId="4" hidden="1">{#N/A,#N/A,FALSE,"단가표지"}</definedName>
    <definedName name="ㅣㅏ허ㅏ허ㅏ허ㅏ" localSheetId="0" hidden="1">{#N/A,#N/A,FALSE,"단가표지"}</definedName>
    <definedName name="ㅣㅏ허ㅏ허ㅏ허ㅏ" hidden="1">{#N/A,#N/A,FALSE,"단가표지"}</definedName>
    <definedName name="ㅣㅏㅓㅎ" localSheetId="4" hidden="1">{#N/A,#N/A,FALSE,"단가표지"}</definedName>
    <definedName name="ㅣㅏㅓㅎ" localSheetId="0" hidden="1">{#N/A,#N/A,FALSE,"단가표지"}</definedName>
    <definedName name="ㅣㅏㅓㅎ" hidden="1">{#N/A,#N/A,FALSE,"단가표지"}</definedName>
    <definedName name="ㅣㅏㅓ허ㅏㅓㅎ" localSheetId="4" hidden="1">{#N/A,#N/A,FALSE,"표지목차"}</definedName>
    <definedName name="ㅣㅏㅓ허ㅏㅓㅎ" localSheetId="0" hidden="1">{#N/A,#N/A,FALSE,"표지목차"}</definedName>
    <definedName name="ㅣㅏㅓ허ㅏㅓㅎ" hidden="1">{#N/A,#N/A,FALSE,"표지목차"}</definedName>
    <definedName name="ㅣㅏㅓㅣ허ㅏㅎ" localSheetId="4" hidden="1">{#N/A,#N/A,FALSE,"골재소요량";#N/A,#N/A,FALSE,"골재소요량"}</definedName>
    <definedName name="ㅣㅏㅓㅣ허ㅏㅎ" localSheetId="0" hidden="1">{#N/A,#N/A,FALSE,"골재소요량";#N/A,#N/A,FALSE,"골재소요량"}</definedName>
    <definedName name="ㅣㅏㅓㅣ허ㅏㅎ" hidden="1">{#N/A,#N/A,FALSE,"골재소요량";#N/A,#N/A,FALSE,"골재소요량"}</definedName>
    <definedName name="ㅣㅏㅓㅣ허ㅏㅏ허" localSheetId="4" hidden="1">{#N/A,#N/A,FALSE,"조골재"}</definedName>
    <definedName name="ㅣㅏㅓㅣ허ㅏㅏ허" localSheetId="0" hidden="1">{#N/A,#N/A,FALSE,"조골재"}</definedName>
    <definedName name="ㅣㅏㅓㅣ허ㅏㅏ허" hidden="1">{#N/A,#N/A,FALSE,"조골재"}</definedName>
    <definedName name="ㅣㅑㅑ" hidden="1">{#N/A,#N/A,FALSE,"단가표지"}</definedName>
    <definedName name="ㅣㅓㅏ허" localSheetId="4" hidden="1">{#N/A,#N/A,FALSE,"운반시간"}</definedName>
    <definedName name="ㅣㅓㅏ허" localSheetId="0" hidden="1">{#N/A,#N/A,FALSE,"운반시간"}</definedName>
    <definedName name="ㅣㅓㅏ허" hidden="1">{#N/A,#N/A,FALSE,"운반시간"}</definedName>
    <definedName name="ㅣㅓㅏ허ㅏㅣ허ㅏㅓ" localSheetId="4" hidden="1">{#N/A,#N/A,FALSE,"운반시간"}</definedName>
    <definedName name="ㅣㅓㅏ허ㅏㅣ허ㅏㅓ" localSheetId="0" hidden="1">{#N/A,#N/A,FALSE,"운반시간"}</definedName>
    <definedName name="ㅣㅓㅏ허ㅏㅣ허ㅏㅓ" hidden="1">{#N/A,#N/A,FALSE,"운반시간"}</definedName>
    <definedName name="ㅣㅚㅓㅏ" localSheetId="4" hidden="1">{#N/A,#N/A,FALSE,"단가표지"}</definedName>
    <definedName name="ㅣㅚㅓㅏ" localSheetId="0" hidden="1">{#N/A,#N/A,FALSE,"단가표지"}</definedName>
    <definedName name="ㅣㅚㅓㅏ" hidden="1">{#N/A,#N/A,FALSE,"단가표지"}</definedName>
    <definedName name="ㅣㅣ" localSheetId="4" hidden="1">{#N/A,#N/A,FALSE,"골재소요량";#N/A,#N/A,FALSE,"골재소요량"}</definedName>
    <definedName name="ㅣㅣ" localSheetId="0" hidden="1">{#N/A,#N/A,FALSE,"골재소요량";#N/A,#N/A,FALSE,"골재소요량"}</definedName>
    <definedName name="ㅣㅣ" hidden="1">{#N/A,#N/A,FALSE,"골재소요량";#N/A,#N/A,FALSE,"골재소요량"}</definedName>
    <definedName name="ㅣㅣㅣ" hidden="1">[24]조명시설!#REF!</definedName>
    <definedName name="ㅣㅣㅣㅣ" hidden="1">[24]조명시설!#REF!</definedName>
    <definedName name="ㅣㅣㅣㅣㅣ" hidden="1">[24]조명시설!#REF!</definedName>
    <definedName name="ㅣㅣㅣㅣㅣㅣ" hidden="1">[24]조명시설!#REF!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7" i="5" l="1"/>
  <c r="H27" i="9"/>
  <c r="L16" i="13"/>
  <c r="R16" i="13" s="1"/>
  <c r="G13" i="13"/>
  <c r="I10" i="13"/>
  <c r="D13" i="11"/>
  <c r="D8" i="11"/>
  <c r="D6" i="11"/>
  <c r="E13" i="9" l="1"/>
  <c r="E12" i="9"/>
  <c r="E19" i="9" l="1"/>
  <c r="E26" i="9" l="1"/>
  <c r="E23" i="9"/>
  <c r="E22" i="9"/>
  <c r="E20" i="9"/>
  <c r="E18" i="9"/>
  <c r="E17" i="9"/>
  <c r="E16" i="9"/>
  <c r="E15" i="9"/>
  <c r="E14" i="9"/>
  <c r="E11" i="9"/>
  <c r="E8" i="9"/>
  <c r="K6" i="6" l="1"/>
  <c r="L6" i="6" s="1"/>
  <c r="I6" i="6"/>
  <c r="J6" i="6" s="1"/>
  <c r="K5" i="6"/>
  <c r="L5" i="6" s="1"/>
  <c r="I5" i="6"/>
  <c r="J5" i="6" s="1"/>
  <c r="J27" i="6" s="1"/>
  <c r="I7" i="7" s="1"/>
  <c r="J7" i="7" s="1"/>
  <c r="K21" i="4"/>
  <c r="L21" i="4" s="1"/>
  <c r="I21" i="4"/>
  <c r="J21" i="4" s="1"/>
  <c r="G21" i="4"/>
  <c r="H21" i="4" s="1"/>
  <c r="K20" i="4"/>
  <c r="L20" i="4" s="1"/>
  <c r="I20" i="4"/>
  <c r="J20" i="4" s="1"/>
  <c r="G20" i="4"/>
  <c r="H20" i="4" s="1"/>
  <c r="K19" i="4"/>
  <c r="L19" i="4" s="1"/>
  <c r="I19" i="4"/>
  <c r="J19" i="4" s="1"/>
  <c r="G19" i="4"/>
  <c r="H19" i="4" s="1"/>
  <c r="K18" i="4"/>
  <c r="L18" i="4" s="1"/>
  <c r="I18" i="4"/>
  <c r="J18" i="4" s="1"/>
  <c r="G18" i="4"/>
  <c r="H18" i="4" s="1"/>
  <c r="K17" i="4"/>
  <c r="L17" i="4" s="1"/>
  <c r="I17" i="4"/>
  <c r="J17" i="4" s="1"/>
  <c r="G17" i="4"/>
  <c r="H17" i="4" s="1"/>
  <c r="O6" i="3"/>
  <c r="G6" i="6" s="1"/>
  <c r="O5" i="3"/>
  <c r="G5" i="6" s="1"/>
  <c r="H5" i="6" s="1"/>
  <c r="H22" i="4"/>
  <c r="L22" i="4"/>
  <c r="E6" i="6" l="1"/>
  <c r="H6" i="6"/>
  <c r="H27" i="6" s="1"/>
  <c r="G7" i="7" s="1"/>
  <c r="H7" i="7" s="1"/>
  <c r="H23" i="4"/>
  <c r="F7" i="5" s="1"/>
  <c r="G13" i="4" s="1"/>
  <c r="E18" i="4"/>
  <c r="E21" i="4"/>
  <c r="L23" i="4"/>
  <c r="H7" i="5" s="1"/>
  <c r="K13" i="4" s="1"/>
  <c r="L13" i="4" s="1"/>
  <c r="L14" i="4" s="1"/>
  <c r="H6" i="5" s="1"/>
  <c r="K9" i="4" s="1"/>
  <c r="L9" i="4" s="1"/>
  <c r="L10" i="4" s="1"/>
  <c r="H5" i="5" s="1"/>
  <c r="K30" i="6" s="1"/>
  <c r="L30" i="6" s="1"/>
  <c r="E5" i="6"/>
  <c r="L27" i="6"/>
  <c r="K7" i="7" s="1"/>
  <c r="L7" i="7" s="1"/>
  <c r="F5" i="6"/>
  <c r="F21" i="4"/>
  <c r="F20" i="4"/>
  <c r="I22" i="4"/>
  <c r="J22" i="4" s="1"/>
  <c r="F22" i="4" s="1"/>
  <c r="E20" i="4"/>
  <c r="E19" i="4"/>
  <c r="F19" i="4"/>
  <c r="F18" i="4"/>
  <c r="F17" i="4"/>
  <c r="E17" i="4"/>
  <c r="H13" i="4" l="1"/>
  <c r="H14" i="4" s="1"/>
  <c r="F6" i="5" s="1"/>
  <c r="G9" i="4" s="1"/>
  <c r="F6" i="6"/>
  <c r="F27" i="6" s="1"/>
  <c r="K5" i="4"/>
  <c r="L5" i="4" s="1"/>
  <c r="L6" i="4" s="1"/>
  <c r="H4" i="5" s="1"/>
  <c r="K29" i="6" s="1"/>
  <c r="L29" i="6" s="1"/>
  <c r="L51" i="6" s="1"/>
  <c r="K8" i="7" s="1"/>
  <c r="L8" i="7" s="1"/>
  <c r="J23" i="4"/>
  <c r="I13" i="4" s="1"/>
  <c r="J13" i="4" s="1"/>
  <c r="J14" i="4" s="1"/>
  <c r="G6" i="5" s="1"/>
  <c r="I9" i="4" s="1"/>
  <c r="J9" i="4" s="1"/>
  <c r="J10" i="4" s="1"/>
  <c r="G5" i="5" s="1"/>
  <c r="I30" i="6" s="1"/>
  <c r="J30" i="6" s="1"/>
  <c r="F7" i="7"/>
  <c r="D4" i="9" s="1"/>
  <c r="E7" i="7"/>
  <c r="E22" i="4"/>
  <c r="G5" i="4" l="1"/>
  <c r="E13" i="4"/>
  <c r="D10" i="9"/>
  <c r="L9" i="7"/>
  <c r="F23" i="4"/>
  <c r="E7" i="5"/>
  <c r="F13" i="4"/>
  <c r="I5" i="4"/>
  <c r="J5" i="4" s="1"/>
  <c r="J6" i="4" s="1"/>
  <c r="G4" i="5" s="1"/>
  <c r="F14" i="4"/>
  <c r="E6" i="5"/>
  <c r="H5" i="4"/>
  <c r="H9" i="4"/>
  <c r="E9" i="4"/>
  <c r="I29" i="6" l="1"/>
  <c r="J29" i="6" s="1"/>
  <c r="J51" i="6" s="1"/>
  <c r="I8" i="7" s="1"/>
  <c r="J8" i="7" s="1"/>
  <c r="E5" i="4"/>
  <c r="H6" i="4"/>
  <c r="F5" i="4"/>
  <c r="H10" i="4"/>
  <c r="F9" i="4"/>
  <c r="J9" i="7" l="1"/>
  <c r="D7" i="9"/>
  <c r="D23" i="9" s="1"/>
  <c r="P21" i="9"/>
  <c r="D20" i="9"/>
  <c r="D18" i="9"/>
  <c r="P27" i="9"/>
  <c r="P20" i="9"/>
  <c r="P19" i="9"/>
  <c r="P26" i="9"/>
  <c r="D22" i="9"/>
  <c r="P25" i="9"/>
  <c r="D16" i="9"/>
  <c r="D8" i="9"/>
  <c r="D9" i="9" s="1"/>
  <c r="F4" i="5"/>
  <c r="F6" i="4"/>
  <c r="F10" i="4"/>
  <c r="F5" i="5"/>
  <c r="D15" i="9" l="1"/>
  <c r="D17" i="9" s="1"/>
  <c r="D13" i="9"/>
  <c r="D12" i="9"/>
  <c r="D19" i="9"/>
  <c r="D11" i="9"/>
  <c r="D14" i="9"/>
  <c r="D21" i="9"/>
  <c r="E5" i="5"/>
  <c r="G30" i="6"/>
  <c r="E4" i="5"/>
  <c r="G29" i="6"/>
  <c r="D24" i="9" l="1"/>
  <c r="E29" i="6"/>
  <c r="H29" i="6"/>
  <c r="H30" i="6"/>
  <c r="F30" i="6" s="1"/>
  <c r="E30" i="6"/>
  <c r="D26" i="9" l="1"/>
  <c r="D27" i="9" s="1"/>
  <c r="D25" i="9"/>
  <c r="F29" i="6"/>
  <c r="F51" i="6" s="1"/>
  <c r="H51" i="6"/>
  <c r="G8" i="7" s="1"/>
  <c r="D28" i="9" l="1"/>
  <c r="D29" i="9" s="1"/>
  <c r="E8" i="7"/>
  <c r="H8" i="7"/>
  <c r="H9" i="7" s="1"/>
  <c r="D30" i="9" l="1"/>
  <c r="D31" i="9" s="1"/>
  <c r="F8" i="7"/>
  <c r="F9" i="7" s="1"/>
</calcChain>
</file>

<file path=xl/sharedStrings.xml><?xml version="1.0" encoding="utf-8"?>
<sst xmlns="http://schemas.openxmlformats.org/spreadsheetml/2006/main" count="878" uniqueCount="329">
  <si>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</si>
  <si>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</si>
  <si>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</si>
  <si>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</si>
  <si>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</si>
  <si>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</si>
  <si>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</si>
  <si>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</si>
  <si>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</si>
  <si>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</si>
  <si>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</si>
  <si>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</si>
  <si>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</si>
  <si>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</si>
  <si>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</si>
  <si>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</si>
  <si>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</si>
  <si>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</si>
  <si>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</si>
  <si>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</si>
  <si>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</si>
  <si>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</si>
  <si>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</si>
  <si>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</si>
  <si>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</si>
  <si>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</si>
  <si>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</si>
  <si>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</si>
  <si>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</si>
  <si>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</si>
  <si>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</si>
  <si>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</si>
  <si>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</si>
  <si>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</si>
  <si>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</si>
  <si>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</si>
  <si>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</si>
  <si>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</si>
  <si>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</si>
  <si>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</si>
  <si>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</si>
  <si>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</si>
  <si>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</si>
  <si>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</si>
  <si>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</si>
  <si>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</si>
  <si>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</si>
  <si>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</si>
  <si>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</si>
  <si>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</si>
  <si>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01</t>
  </si>
  <si>
    <t>0101</t>
  </si>
  <si>
    <t>010101</t>
  </si>
  <si>
    <t>대</t>
  </si>
  <si>
    <t>55DF42A6275E99DD0CB41050C2E96579418333</t>
  </si>
  <si>
    <t>F</t>
  </si>
  <si>
    <t>T</t>
  </si>
  <si>
    <t>01010155DF42A6275E99DD0CB41050C2E96579418333</t>
  </si>
  <si>
    <t>55DF42A6275E99DD0CB41050C2E9657941822F</t>
  </si>
  <si>
    <t>01010155DF42A6275E99DD0CB41050C2E9657941822F</t>
  </si>
  <si>
    <t>[ 합           계 ]</t>
  </si>
  <si>
    <t>TOTAL</t>
  </si>
  <si>
    <t>010102</t>
  </si>
  <si>
    <t>일반기기 설치</t>
  </si>
  <si>
    <t>호표 1</t>
  </si>
  <si>
    <t>52435256DCFB390A6156AA575F59E8</t>
  </si>
  <si>
    <t>01010252435256DCFB390A6156AA575F59E8</t>
  </si>
  <si>
    <t>호표 2</t>
  </si>
  <si>
    <t>52435256DCFB390A6156AA575F59ED</t>
  </si>
  <si>
    <t>01010252435256DCFB390A6156AA575F59ED</t>
  </si>
  <si>
    <t>일 위 대 가 목 록</t>
  </si>
  <si>
    <t>코  드</t>
  </si>
  <si>
    <t>재 료 비</t>
  </si>
  <si>
    <t>노 무 비</t>
  </si>
  <si>
    <t>경    비</t>
  </si>
  <si>
    <t>합    계</t>
  </si>
  <si>
    <t>번  호</t>
  </si>
  <si>
    <t>비      고</t>
  </si>
  <si>
    <t>노임계수</t>
  </si>
  <si>
    <t>할증</t>
  </si>
  <si>
    <t>품셈개요</t>
  </si>
  <si>
    <t>장비일위</t>
  </si>
  <si>
    <t>일위대가</t>
  </si>
  <si>
    <t>할증적용</t>
  </si>
  <si>
    <t>할증저장</t>
  </si>
  <si>
    <t>할증율</t>
  </si>
  <si>
    <t>HAL1</t>
  </si>
  <si>
    <t>HAL2</t>
  </si>
  <si>
    <t>HAL3</t>
  </si>
  <si>
    <t>일위대가+자재</t>
  </si>
  <si>
    <t>할증체크</t>
  </si>
  <si>
    <t>TON</t>
  </si>
  <si>
    <t>호표 3</t>
  </si>
  <si>
    <t>52429276A35B99D0B6752D598FA9E8</t>
  </si>
  <si>
    <t>52435256DCFB390A6156AA575F59E852429276A35B99D0B6752D598FA9E8</t>
  </si>
  <si>
    <t xml:space="preserve"> [ 합          계 ]</t>
  </si>
  <si>
    <t>52435256DCFB390A6156AA575F59ED52429276A35B99D0B6752D598FA9E8</t>
  </si>
  <si>
    <t>기계 13-11-1</t>
  </si>
  <si>
    <t>1ton ~ 5ton 미만</t>
  </si>
  <si>
    <t>호표 4</t>
  </si>
  <si>
    <t>52429276A35B99D0B6752D598FA9EE</t>
  </si>
  <si>
    <t>52429276A35B99D0B6752D598FA9E852429276A35B99D0B6752D598FA9EE</t>
  </si>
  <si>
    <t>일반기기 설치  1ton ~ 5ton 미만  TON  기계 13-11-1   ( 호표 4 )</t>
  </si>
  <si>
    <t>기계산업기사</t>
  </si>
  <si>
    <t>기계/설비</t>
  </si>
  <si>
    <t>인</t>
  </si>
  <si>
    <t>5257B2C66E6C298A37D7635F9939D73F4AD75C</t>
  </si>
  <si>
    <t>52429276A35B99D0B6752D598FA9EE5257B2C66E6C298A37D7635F9939D73F4AD75C</t>
  </si>
  <si>
    <t>기계설비공</t>
  </si>
  <si>
    <t>일반공사 직종</t>
  </si>
  <si>
    <t>5257B2C66E6C298910CBED5934598C4A39DE80</t>
  </si>
  <si>
    <t>52429276A35B99D0B6752D598FA9EE5257B2C66E6C298910CBED5934598C4A39DE80</t>
  </si>
  <si>
    <t>비계공</t>
  </si>
  <si>
    <t>5257B2C66E6C298910CBED5934598C4A39DBCB</t>
  </si>
  <si>
    <t>52429276A35B99D0B6752D598FA9EE5257B2C66E6C298910CBED5934598C4A39DBCB</t>
  </si>
  <si>
    <t>용접공</t>
  </si>
  <si>
    <t>5257B2C66E6C298910CBED5934598C4A39DA25</t>
  </si>
  <si>
    <t>52429276A35B99D0B6752D598FA9EE5257B2C66E6C298910CBED5934598C4A39DA25</t>
  </si>
  <si>
    <t>특별인부</t>
  </si>
  <si>
    <t>5257B2C66E6C298910CBED5934598C4A39DBCE</t>
  </si>
  <si>
    <t>52429276A35B99D0B6752D598FA9EE5257B2C66E6C298910CBED5934598C4A39DBCE</t>
  </si>
  <si>
    <t>검사및교정</t>
  </si>
  <si>
    <t>기술관리를 제외한 본 품의 10%</t>
  </si>
  <si>
    <t>식</t>
  </si>
  <si>
    <t>53902246B6FAE9F2E5F30257CC09001</t>
  </si>
  <si>
    <t>52429276A35B99D0B6752D598FA9EE53902246B6FAE9F2E5F30257CC09001</t>
  </si>
  <si>
    <t>단 가 대 비 표</t>
  </si>
  <si>
    <t>규격</t>
  </si>
  <si>
    <t>물가정보</t>
  </si>
  <si>
    <t>PAGE</t>
  </si>
  <si>
    <t>물가자료</t>
  </si>
  <si>
    <t>조사가격1</t>
  </si>
  <si>
    <t>조사가격2</t>
  </si>
  <si>
    <t>조사가격3</t>
  </si>
  <si>
    <t>적용단가</t>
  </si>
  <si>
    <t>품목구분</t>
  </si>
  <si>
    <t>노임구분</t>
  </si>
  <si>
    <t>소수점처리</t>
  </si>
  <si>
    <t>자재 1</t>
  </si>
  <si>
    <t>자재 2</t>
  </si>
  <si>
    <t>노임 1</t>
  </si>
  <si>
    <t>B</t>
  </si>
  <si>
    <t>노임 2</t>
  </si>
  <si>
    <t>노임 3</t>
  </si>
  <si>
    <t>노임 4</t>
  </si>
  <si>
    <t>노임 5</t>
  </si>
  <si>
    <t>이 Sheet는 수정하지 마십시요</t>
  </si>
  <si>
    <t>공사구분</t>
  </si>
  <si>
    <t>C</t>
  </si>
  <si>
    <t>타이틀</t>
  </si>
  <si>
    <t>확정내역</t>
  </si>
  <si>
    <t>원내역</t>
  </si>
  <si>
    <t>자재단가적용</t>
  </si>
  <si>
    <t>경비단가적용</t>
  </si>
  <si>
    <t>품목코드형식</t>
  </si>
  <si>
    <t>XXXX-XXXX-XXXXXXXXX</t>
  </si>
  <si>
    <t>내역금액소수점처리</t>
  </si>
  <si>
    <t>일위대가내역소수점처리</t>
  </si>
  <si>
    <t>단가명</t>
  </si>
  <si>
    <t>TTTTT</t>
  </si>
  <si>
    <t>환율</t>
  </si>
  <si>
    <t>시간당작업량</t>
  </si>
  <si>
    <t>R</t>
  </si>
  <si>
    <t>1회 사이클시간</t>
  </si>
  <si>
    <t>시간당 작업사이클</t>
  </si>
  <si>
    <t>일반변수</t>
  </si>
  <si>
    <t>시간당 노임산출 계수</t>
  </si>
  <si>
    <t>A</t>
  </si>
  <si>
    <t>1/8*16/12*25/20</t>
  </si>
  <si>
    <t>재료비 할증 계수</t>
  </si>
  <si>
    <t>노무비 할증 계수</t>
  </si>
  <si>
    <t>경비 할증 계수</t>
  </si>
  <si>
    <t>내역,일위대가 품명,규격,단위 따로적용</t>
  </si>
  <si>
    <t>내역단가 소수점처리</t>
  </si>
  <si>
    <t>단가 순서</t>
  </si>
  <si>
    <t>코드</t>
  </si>
  <si>
    <t>공종구분명</t>
  </si>
  <si>
    <t>원가비목코드</t>
  </si>
  <si>
    <t>작 업 부 산 물</t>
  </si>
  <si>
    <t>A3</t>
  </si>
  <si>
    <t>운    반    비</t>
  </si>
  <si>
    <t>C1</t>
  </si>
  <si>
    <t>관 급 자 재 비</t>
  </si>
  <si>
    <t>DJ</t>
  </si>
  <si>
    <t>사 급 자 재 비</t>
  </si>
  <si>
    <t>D3</t>
  </si>
  <si>
    <t>외    자    재</t>
  </si>
  <si>
    <t>...</t>
  </si>
  <si>
    <t>....</t>
  </si>
  <si>
    <t>.....</t>
  </si>
  <si>
    <t>D</t>
  </si>
  <si>
    <t>E</t>
  </si>
  <si>
    <t>G</t>
  </si>
  <si>
    <t>H</t>
  </si>
  <si>
    <t>I</t>
  </si>
  <si>
    <t>J</t>
  </si>
  <si>
    <t>공 종 별 집 계 표</t>
    <phoneticPr fontId="1" type="noConversion"/>
  </si>
  <si>
    <t>2 0 2 6 년도</t>
    <phoneticPr fontId="11" type="noConversion"/>
  </si>
  <si>
    <t xml:space="preserve">위치  </t>
    <phoneticPr fontId="11" type="noConversion"/>
  </si>
  <si>
    <t>제          천          시</t>
    <phoneticPr fontId="11" type="noConversion"/>
  </si>
  <si>
    <t>공 사 원 가 계 산 서</t>
    <phoneticPr fontId="1" type="noConversion"/>
  </si>
  <si>
    <t>구   분</t>
  </si>
  <si>
    <t>2026 건축 산업환경설비공사 원가계산 제비율 적용기준</t>
    <phoneticPr fontId="1" type="noConversion"/>
  </si>
  <si>
    <t>요율</t>
  </si>
  <si>
    <t>등급</t>
  </si>
  <si>
    <t>제조구매비</t>
    <phoneticPr fontId="20" type="noConversion"/>
  </si>
  <si>
    <t>순 공 사 원 가</t>
  </si>
  <si>
    <t>재료비</t>
  </si>
  <si>
    <t>직접재료비</t>
  </si>
  <si>
    <t>내역서 참조</t>
  </si>
  <si>
    <t>소계</t>
  </si>
  <si>
    <t>노무비</t>
  </si>
  <si>
    <t>직접노무비</t>
  </si>
  <si>
    <t>간접노무비</t>
  </si>
  <si>
    <t>경 비</t>
  </si>
  <si>
    <t>산출경비</t>
  </si>
  <si>
    <t>산재보험료</t>
  </si>
  <si>
    <t>고용보험료</t>
  </si>
  <si>
    <t>건강보험료</t>
  </si>
  <si>
    <t>연금보험료</t>
  </si>
  <si>
    <t>노인장기요양보험료</t>
  </si>
  <si>
    <t>5억 미만</t>
    <phoneticPr fontId="20" type="noConversion"/>
  </si>
  <si>
    <t>건설근로자퇴직공제부금비</t>
  </si>
  <si>
    <t>예정금액 1억 이상 적용</t>
    <phoneticPr fontId="20" type="noConversion"/>
  </si>
  <si>
    <t>1억 이상만 적용</t>
    <phoneticPr fontId="1" type="noConversion"/>
  </si>
  <si>
    <t>(직접노무비)×%</t>
  </si>
  <si>
    <t>건축공사 : 3.11</t>
    <phoneticPr fontId="1" type="noConversion"/>
  </si>
  <si>
    <t>금액</t>
  </si>
  <si>
    <t>산업안전보건관리비</t>
  </si>
  <si>
    <t>도급자관급미포함</t>
  </si>
  <si>
    <t>(재료비+직접노무비)×3.11%</t>
    <phoneticPr fontId="1" type="noConversion"/>
  </si>
  <si>
    <t>환경보전비</t>
  </si>
  <si>
    <t>도급자관급포함</t>
  </si>
  <si>
    <t>a</t>
  </si>
  <si>
    <t>(재료비+직접노무비+도급자관급)×3.11%</t>
    <phoneticPr fontId="1" type="noConversion"/>
  </si>
  <si>
    <t>기타경비</t>
  </si>
  <si>
    <t>a,b중 작은 금액</t>
  </si>
  <si>
    <t>b</t>
  </si>
  <si>
    <t>(재료비+직접노무비)×3.11%×1.2</t>
    <phoneticPr fontId="1" type="noConversion"/>
  </si>
  <si>
    <t>건설하도급대금지급보증발급수수료</t>
  </si>
  <si>
    <t>전문공사 제외</t>
    <phoneticPr fontId="20" type="noConversion"/>
  </si>
  <si>
    <t>발주처 직접발주</t>
  </si>
  <si>
    <t>하도급계약금액 4천만원 미만</t>
  </si>
  <si>
    <t>(재료비+직접노무비+산출경비)×%</t>
  </si>
  <si>
    <t>건설기계대여대금지급보증서발급수수료</t>
  </si>
  <si>
    <t>5억~50억 미만</t>
    <phoneticPr fontId="20" type="noConversion"/>
  </si>
  <si>
    <t>건축공사 : 2.28</t>
    <phoneticPr fontId="1" type="noConversion"/>
  </si>
  <si>
    <t>순공사원가</t>
  </si>
  <si>
    <t>(재료비+노무비+경비)</t>
  </si>
  <si>
    <t>(재료비+직접노무비)×2.28%+기초액</t>
    <phoneticPr fontId="1" type="noConversion"/>
  </si>
  <si>
    <t>일반관리비</t>
  </si>
  <si>
    <t>단수조정</t>
    <phoneticPr fontId="1" type="noConversion"/>
  </si>
  <si>
    <t>(재료비+직접노무비+도급자관급)×2.28%+기초액</t>
    <phoneticPr fontId="1" type="noConversion"/>
  </si>
  <si>
    <t>이윤</t>
  </si>
  <si>
    <t>(노무비+경비+일반관리비)×15%-단수조정</t>
  </si>
  <si>
    <t>[(재료비+직접노무비)×2.28%+기초액]×1.2</t>
    <phoneticPr fontId="1" type="noConversion"/>
  </si>
  <si>
    <t>부가가치세</t>
  </si>
  <si>
    <t>(총원가)×10%</t>
  </si>
  <si>
    <t>총공사비</t>
  </si>
  <si>
    <t>금   액</t>
    <phoneticPr fontId="1" type="noConversion"/>
  </si>
  <si>
    <t>전문공사 제외</t>
    <phoneticPr fontId="1" type="noConversion"/>
  </si>
  <si>
    <t>설치공사비</t>
    <phoneticPr fontId="20" type="noConversion"/>
  </si>
  <si>
    <t>비   고</t>
    <phoneticPr fontId="20" type="noConversion"/>
  </si>
  <si>
    <t xml:space="preserve"> 1.1 자재비</t>
    <phoneticPr fontId="1" type="noConversion"/>
  </si>
  <si>
    <t>1. 슬러지수집기</t>
    <phoneticPr fontId="1" type="noConversion"/>
  </si>
  <si>
    <t>MS-050101 슬러지 수집기</t>
  </si>
  <si>
    <t>MS-050101 슬러지 수집기  일반기기 설치  대     ( 호표 1 )</t>
  </si>
  <si>
    <t>MS-050102 슬러지 수집기</t>
  </si>
  <si>
    <t>MS-050102 슬러지 수집기  일반기기 설치  대     ( 호표 2 )</t>
  </si>
  <si>
    <t>중심구동지주형(D26m×H4.14m)</t>
  </si>
  <si>
    <t>일반기기 철거 및 설치</t>
    <phoneticPr fontId="1" type="noConversion"/>
  </si>
  <si>
    <t>일반기기 철거 및 설치</t>
    <phoneticPr fontId="1" type="noConversion"/>
  </si>
  <si>
    <t xml:space="preserve"> 1.2 철거 및 설치비</t>
    <phoneticPr fontId="1" type="noConversion"/>
  </si>
  <si>
    <t>제천하수처리장 슬러지 수집기 제조구매설치</t>
    <phoneticPr fontId="1" type="noConversion"/>
  </si>
  <si>
    <t>계</t>
    <phoneticPr fontId="1" type="noConversion"/>
  </si>
  <si>
    <t>식</t>
    <phoneticPr fontId="1" type="noConversion"/>
  </si>
  <si>
    <t>일반기기 설치</t>
    <phoneticPr fontId="1" type="noConversion"/>
  </si>
  <si>
    <t>청명</t>
    <phoneticPr fontId="1" type="noConversion"/>
  </si>
  <si>
    <t>고려</t>
    <phoneticPr fontId="1" type="noConversion"/>
  </si>
  <si>
    <t>광명기전</t>
    <phoneticPr fontId="1" type="noConversion"/>
  </si>
  <si>
    <t>석면분담금</t>
    <phoneticPr fontId="1" type="noConversion"/>
  </si>
  <si>
    <t>임금채권부담금</t>
    <phoneticPr fontId="1" type="noConversion"/>
  </si>
  <si>
    <t>제천 하수처리장 내</t>
    <phoneticPr fontId="11" type="noConversion"/>
  </si>
  <si>
    <t>제천하수처리장 최초침전지 슬러지 수집기 제조구매설치</t>
    <phoneticPr fontId="11" type="noConversion"/>
  </si>
  <si>
    <t>[설 계 예 산 서]</t>
    <phoneticPr fontId="11" type="noConversion"/>
  </si>
  <si>
    <t>설  계  설  명  서</t>
    <phoneticPr fontId="11" type="noConversion"/>
  </si>
  <si>
    <r>
      <t>1. 공 사 명 :</t>
    </r>
    <r>
      <rPr>
        <sz val="10"/>
        <rFont val="맑은 고딕"/>
        <family val="3"/>
        <charset val="129"/>
      </rPr>
      <t xml:space="preserve"> </t>
    </r>
    <phoneticPr fontId="11" type="noConversion"/>
  </si>
  <si>
    <r>
      <t>2. 공사위치 :</t>
    </r>
    <r>
      <rPr>
        <sz val="10"/>
        <rFont val="맑은 고딕"/>
        <family val="3"/>
        <charset val="129"/>
      </rPr>
      <t xml:space="preserve"> </t>
    </r>
    <phoneticPr fontId="11" type="noConversion"/>
  </si>
  <si>
    <t xml:space="preserve">3. 사업목적: </t>
    <phoneticPr fontId="11" type="noConversion"/>
  </si>
  <si>
    <t>4. 공사개요 :</t>
    <phoneticPr fontId="11" type="noConversion"/>
  </si>
  <si>
    <t xml:space="preserve">5. 과업수행방법 :  </t>
    <phoneticPr fontId="11" type="noConversion"/>
  </si>
  <si>
    <t>시방서에 준한다</t>
  </si>
  <si>
    <r>
      <t>6. 공사기간 :</t>
    </r>
    <r>
      <rPr>
        <sz val="10"/>
        <rFont val="맑은 고딕"/>
        <family val="3"/>
        <charset val="129"/>
      </rPr>
      <t xml:space="preserve"> </t>
    </r>
    <phoneticPr fontId="11" type="noConversion"/>
  </si>
  <si>
    <t>예  정  공  정  표</t>
    <phoneticPr fontId="11" type="noConversion"/>
  </si>
  <si>
    <t>공사기간</t>
    <phoneticPr fontId="1" type="noConversion"/>
  </si>
  <si>
    <t>구       분</t>
    <phoneticPr fontId="33" type="noConversion"/>
  </si>
  <si>
    <t>비  고</t>
    <phoneticPr fontId="11" type="noConversion"/>
  </si>
  <si>
    <t>설   계</t>
    <phoneticPr fontId="11" type="noConversion"/>
  </si>
  <si>
    <t>심   사</t>
    <phoneticPr fontId="11" type="noConversion"/>
  </si>
  <si>
    <t>팀   장</t>
    <phoneticPr fontId="11" type="noConversion"/>
  </si>
  <si>
    <t>소   장</t>
    <phoneticPr fontId="11" type="noConversion"/>
  </si>
  <si>
    <t>제천하수처리장</t>
    <phoneticPr fontId="1" type="noConversion"/>
  </si>
  <si>
    <t>위치</t>
    <phoneticPr fontId="11" type="noConversion"/>
  </si>
  <si>
    <t>최초침전지 슬러지 수집기 제조구매설치</t>
    <phoneticPr fontId="1" type="noConversion"/>
  </si>
  <si>
    <t>충청북도 제천시 내토로 12길 64</t>
    <phoneticPr fontId="11" type="noConversion"/>
  </si>
  <si>
    <t>◈</t>
    <phoneticPr fontId="11" type="noConversion"/>
  </si>
  <si>
    <t>위      치</t>
    <phoneticPr fontId="1" type="noConversion"/>
  </si>
  <si>
    <t>:</t>
    <phoneticPr fontId="11" type="noConversion"/>
  </si>
  <si>
    <t>사업개요</t>
    <phoneticPr fontId="1" type="noConversion"/>
  </si>
  <si>
    <t>제목</t>
    <phoneticPr fontId="11" type="noConversion"/>
  </si>
  <si>
    <t>-</t>
    <phoneticPr fontId="1" type="noConversion"/>
  </si>
  <si>
    <t>총사업비</t>
    <phoneticPr fontId="33" type="noConversion"/>
  </si>
  <si>
    <t>총공사비</t>
    <phoneticPr fontId="11" type="noConversion"/>
  </si>
  <si>
    <t>도급공사비</t>
    <phoneticPr fontId="11" type="noConversion"/>
  </si>
  <si>
    <t>제품검수</t>
    <phoneticPr fontId="33" type="noConversion"/>
  </si>
  <si>
    <t>설계도서 검토</t>
    <phoneticPr fontId="33" type="noConversion"/>
  </si>
  <si>
    <t>슬러지 수집기
제조</t>
    <phoneticPr fontId="33" type="noConversion"/>
  </si>
  <si>
    <t>슬러지 수집기
설치 및 시운전</t>
    <phoneticPr fontId="33" type="noConversion"/>
  </si>
  <si>
    <t>덮개 철거
작업 후 설치</t>
    <phoneticPr fontId="1" type="noConversion"/>
  </si>
  <si>
    <t>본 사업은 제천하수처리장 안정적인 운영을 위한 사업으로 “최초침전지 슬러지 수집기 제조구매설치”를 통해</t>
    <phoneticPr fontId="11" type="noConversion"/>
  </si>
  <si>
    <t>안정적인 운영이 되도록 시설물을 교체하여 처리 효율성 제고와 효율적 유지ㆍ관리하는 데 그 목적이 있다.</t>
    <phoneticPr fontId="11" type="noConversion"/>
  </si>
  <si>
    <t>[ 제천하수처리장 최초침전지 슬러지 수집기 제조구매설치 ]</t>
    <phoneticPr fontId="1" type="noConversion"/>
  </si>
  <si>
    <t>(물품금액)</t>
    <phoneticPr fontId="20" type="noConversion"/>
  </si>
  <si>
    <t>ddd</t>
    <phoneticPr fontId="1" type="noConversion"/>
  </si>
  <si>
    <t>도급액</t>
    <phoneticPr fontId="20" type="noConversion"/>
  </si>
  <si>
    <t>(도급액+제조구매비)</t>
    <phoneticPr fontId="20" type="noConversion"/>
  </si>
  <si>
    <t xml:space="preserve">    2026년       8월       일 </t>
    <phoneticPr fontId="1" type="noConversion"/>
  </si>
  <si>
    <t>착수일로부터 150일로 한다.</t>
    <phoneticPr fontId="11" type="noConversion"/>
  </si>
  <si>
    <t>일반기기 철거 및 설치  1ton ~ 5ton 미만  TON  기계 13-11-1, 4-1-7   ( 호표 3 )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</si>
</sst>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176" formatCode="#,###"/>
    <numFmt numFmtId="177" formatCode="#,##0.0"/>
    <numFmt numFmtId="178" formatCode="#,##0.00#;\-#,##0.00#;#"/>
    <numFmt numFmtId="179" formatCode="#,###;\-#,###;#;"/>
    <numFmt numFmtId="180" formatCode="#,##0;\-#,##0;#"/>
    <numFmt numFmtId="181" formatCode="&quot;금&quot;#,##0&quot;원&quot;"/>
    <numFmt numFmtId="182" formatCode="&quot;(\ &quot;#,##0&quot; - )&quot;"/>
  </numFmts>
  <fonts count="44">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1"/>
      <color theme="1"/>
      <name val="맑은 고딕"/>
      <family val="2"/>
      <charset val="129"/>
      <scheme val="minor"/>
    </font>
    <font>
      <sz val="7"/>
      <color theme="1"/>
      <name val="돋움"/>
      <family val="3"/>
      <charset val="129"/>
    </font>
    <font>
      <b/>
      <sz val="7"/>
      <color theme="1"/>
      <name val="돋움"/>
      <family val="3"/>
      <charset val="129"/>
    </font>
    <font>
      <sz val="11"/>
      <name val="돋움"/>
      <family val="3"/>
      <charset val="129"/>
    </font>
    <font>
      <sz val="11"/>
      <name val="맑은 고딕"/>
      <family val="3"/>
      <charset val="129"/>
      <scheme val="major"/>
    </font>
    <font>
      <b/>
      <sz val="18"/>
      <name val="맑은 고딕"/>
      <family val="3"/>
      <charset val="129"/>
      <scheme val="major"/>
    </font>
    <font>
      <sz val="8"/>
      <name val="돋움"/>
      <family val="3"/>
      <charset val="129"/>
    </font>
    <font>
      <b/>
      <sz val="11"/>
      <name val="맑은 고딕"/>
      <family val="3"/>
      <charset val="129"/>
      <scheme val="major"/>
    </font>
    <font>
      <b/>
      <sz val="14"/>
      <name val="맑은 고딕"/>
      <family val="3"/>
      <charset val="129"/>
      <scheme val="major"/>
    </font>
    <font>
      <sz val="20"/>
      <name val="맑은 고딕"/>
      <family val="3"/>
      <charset val="129"/>
      <scheme val="major"/>
    </font>
    <font>
      <b/>
      <sz val="24"/>
      <name val="맑은 고딕"/>
      <family val="3"/>
      <charset val="129"/>
      <scheme val="major"/>
    </font>
    <font>
      <b/>
      <sz val="20"/>
      <name val="맑은 고딕"/>
      <family val="3"/>
      <charset val="129"/>
      <scheme val="major"/>
    </font>
    <font>
      <b/>
      <u/>
      <sz val="10"/>
      <color theme="1"/>
      <name val="돋움"/>
      <family val="3"/>
      <charset val="129"/>
    </font>
    <font>
      <sz val="9"/>
      <color theme="1"/>
      <name val="돋움"/>
      <family val="3"/>
      <charset val="129"/>
    </font>
    <font>
      <b/>
      <sz val="6.5"/>
      <color theme="1"/>
      <name val="돋움"/>
      <family val="3"/>
      <charset val="129"/>
    </font>
    <font>
      <sz val="8"/>
      <name val="맑은 고딕"/>
      <family val="3"/>
      <charset val="129"/>
      <scheme val="minor"/>
    </font>
    <font>
      <b/>
      <sz val="30"/>
      <name val="맑은 고딕"/>
      <family val="3"/>
      <charset val="129"/>
    </font>
    <font>
      <b/>
      <sz val="14"/>
      <name val="맑은 고딕"/>
      <family val="3"/>
      <charset val="129"/>
    </font>
    <font>
      <sz val="11"/>
      <name val="맑은 고딕"/>
      <family val="3"/>
      <charset val="129"/>
    </font>
    <font>
      <sz val="10"/>
      <name val="맑은 고딕"/>
      <family val="3"/>
      <charset val="129"/>
    </font>
    <font>
      <sz val="9"/>
      <name val="맑은 고딕"/>
      <family val="3"/>
      <charset val="129"/>
    </font>
    <font>
      <b/>
      <sz val="10"/>
      <name val="맑은 고딕"/>
      <family val="3"/>
      <charset val="129"/>
    </font>
    <font>
      <b/>
      <sz val="9"/>
      <name val="맑은 고딕"/>
      <family val="3"/>
      <charset val="129"/>
    </font>
    <font>
      <sz val="11"/>
      <color theme="1"/>
      <name val="맑은 고딕"/>
      <family val="3"/>
      <charset val="129"/>
      <scheme val="major"/>
    </font>
    <font>
      <b/>
      <sz val="30"/>
      <color indexed="8"/>
      <name val="맑은 고딕"/>
      <family val="3"/>
      <charset val="129"/>
      <scheme val="major"/>
    </font>
    <font>
      <b/>
      <u/>
      <sz val="30"/>
      <color indexed="8"/>
      <name val="맑은 고딕"/>
      <family val="3"/>
      <charset val="129"/>
      <scheme val="major"/>
    </font>
    <font>
      <sz val="10"/>
      <name val="맑은 고딕"/>
      <family val="3"/>
      <charset val="129"/>
      <scheme val="major"/>
    </font>
    <font>
      <b/>
      <sz val="12"/>
      <name val="맑은 고딕"/>
      <family val="3"/>
      <charset val="129"/>
      <scheme val="major"/>
    </font>
    <font>
      <sz val="8"/>
      <name val="맑은 고딕"/>
      <family val="3"/>
      <charset val="129"/>
    </font>
    <font>
      <sz val="10"/>
      <color theme="1"/>
      <name val="맑은 고딕"/>
      <family val="3"/>
      <charset val="129"/>
      <scheme val="major"/>
    </font>
    <font>
      <sz val="14"/>
      <name val="맑은 고딕"/>
      <family val="3"/>
      <charset val="129"/>
      <scheme val="major"/>
    </font>
    <font>
      <sz val="10.5"/>
      <name val="맑은 고딕"/>
      <family val="3"/>
      <charset val="129"/>
      <scheme val="major"/>
    </font>
    <font>
      <b/>
      <sz val="24"/>
      <color theme="1"/>
      <name val="맑은 고딕"/>
      <family val="3"/>
      <charset val="129"/>
      <scheme val="major"/>
    </font>
    <font>
      <sz val="14"/>
      <color theme="1"/>
      <name val="맑은 고딕"/>
      <family val="3"/>
      <charset val="129"/>
      <scheme val="major"/>
    </font>
    <font>
      <b/>
      <sz val="14"/>
      <color theme="1"/>
      <name val="맑은 고딕"/>
      <family val="3"/>
      <charset val="129"/>
      <scheme val="major"/>
    </font>
    <font>
      <sz val="14"/>
      <color rgb="FF000000"/>
      <name val="맑은 고딕"/>
      <family val="3"/>
      <charset val="129"/>
      <scheme val="major"/>
    </font>
    <font>
      <b/>
      <sz val="16"/>
      <name val="맑은 고딕"/>
      <family val="3"/>
      <charset val="129"/>
      <scheme val="major"/>
    </font>
    <font>
      <sz val="16"/>
      <name val="맑은 고딕"/>
      <family val="3"/>
      <charset val="129"/>
      <scheme val="major"/>
    </font>
    <font>
      <sz val="12"/>
      <name val="맑은 고딕"/>
      <family val="3"/>
      <charset val="129"/>
      <scheme val="major"/>
    </font>
  </fonts>
  <fills count="7">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indexed="42"/>
        <bgColor indexed="64"/>
      </patternFill>
    </fill>
  </fills>
  <borders count="72">
    <border>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auto="1"/>
      </top>
      <bottom style="thin">
        <color indexed="64"/>
      </bottom>
      <diagonal/>
    </border>
    <border>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diagonal/>
    </border>
    <border>
      <left style="thin">
        <color indexed="64"/>
      </left>
      <right style="thin">
        <color indexed="64"/>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64"/>
      </right>
      <top style="hair">
        <color indexed="64"/>
      </top>
      <bottom style="thin">
        <color indexed="64"/>
      </bottom>
      <diagonal/>
    </border>
    <border>
      <left/>
      <right style="hair">
        <color indexed="64"/>
      </right>
      <top/>
      <bottom/>
      <diagonal/>
    </border>
    <border>
      <left style="hair">
        <color indexed="64"/>
      </left>
      <right style="hair">
        <color indexed="64"/>
      </right>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theme="0"/>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bottom style="thin">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thin">
        <color indexed="64"/>
      </right>
      <top style="medium">
        <color indexed="64"/>
      </top>
      <bottom style="thin">
        <color theme="0"/>
      </bottom>
      <diagonal/>
    </border>
    <border>
      <left style="medium">
        <color indexed="64"/>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medium">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thin">
        <color theme="0"/>
      </bottom>
      <diagonal/>
    </border>
    <border>
      <left/>
      <right style="medium">
        <color indexed="64"/>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bottom style="medium">
        <color indexed="64"/>
      </bottom>
      <diagonal/>
    </border>
    <border>
      <left style="thin">
        <color theme="0"/>
      </left>
      <right style="medium">
        <color indexed="64"/>
      </right>
      <top style="thin">
        <color theme="0"/>
      </top>
      <bottom style="medium">
        <color indexed="64"/>
      </bottom>
      <diagonal/>
    </border>
  </borders>
  <cellStyleXfs count="7">
    <xf numFmtId="0" fontId="0" fillId="0" borderId="0">
      <alignment vertical="center"/>
    </xf>
    <xf numFmtId="0" fontId="8" fillId="0" borderId="0"/>
    <xf numFmtId="0" fontId="5" fillId="0" borderId="0">
      <alignment vertical="center"/>
    </xf>
    <xf numFmtId="0" fontId="5" fillId="0" borderId="0">
      <alignment vertical="center"/>
    </xf>
    <xf numFmtId="0" fontId="3" fillId="0" borderId="0">
      <alignment vertical="center"/>
    </xf>
    <xf numFmtId="0" fontId="3" fillId="0" borderId="0">
      <alignment vertical="center"/>
    </xf>
    <xf numFmtId="41" fontId="8" fillId="0" borderId="0" applyFont="0" applyFill="0" applyBorder="0" applyAlignment="0" applyProtection="0"/>
  </cellStyleXfs>
  <cellXfs count="362">
    <xf numFmtId="0" fontId="0" fillId="0" borderId="0" xfId="0">
      <alignment vertical="center"/>
    </xf>
    <xf numFmtId="0" fontId="0" fillId="0" borderId="0" xfId="0" quotePrefix="1">
      <alignment vertical="center"/>
    </xf>
    <xf numFmtId="0" fontId="0" fillId="0" borderId="0" xfId="0" quotePrefix="1" applyAlignment="1">
      <alignment vertical="center"/>
    </xf>
    <xf numFmtId="0" fontId="0" fillId="0" borderId="0" xfId="0" applyAlignment="1">
      <alignment vertical="center"/>
    </xf>
    <xf numFmtId="0" fontId="2" fillId="0" borderId="0" xfId="0" applyFont="1" applyAlignment="1">
      <alignment horizontal="centerContinuous" vertical="center"/>
    </xf>
    <xf numFmtId="0" fontId="0" fillId="0" borderId="1" xfId="0" quotePrefix="1" applyFont="1" applyBorder="1" applyAlignment="1">
      <alignment vertical="center"/>
    </xf>
    <xf numFmtId="0" fontId="3" fillId="0" borderId="2" xfId="0" applyFont="1" applyBorder="1" applyAlignment="1">
      <alignment vertical="center"/>
    </xf>
    <xf numFmtId="0" fontId="3" fillId="0" borderId="3" xfId="0" applyFont="1" applyBorder="1" applyAlignment="1">
      <alignment vertical="center"/>
    </xf>
    <xf numFmtId="0" fontId="0" fillId="0" borderId="0" xfId="0" quotePrefix="1">
      <alignment vertical="center"/>
    </xf>
    <xf numFmtId="176" fontId="0" fillId="0" borderId="0" xfId="0" applyNumberFormat="1" applyAlignment="1">
      <alignment vertical="center"/>
    </xf>
    <xf numFmtId="0" fontId="0" fillId="0" borderId="0" xfId="0" quotePrefix="1" applyFont="1" applyAlignment="1">
      <alignment vertical="center"/>
    </xf>
    <xf numFmtId="178" fontId="0" fillId="0" borderId="0" xfId="0" applyNumberFormat="1" applyAlignment="1">
      <alignment vertical="center"/>
    </xf>
    <xf numFmtId="0" fontId="9" fillId="0" borderId="19" xfId="1" applyFont="1" applyBorder="1" applyAlignment="1">
      <alignment vertical="center"/>
    </xf>
    <xf numFmtId="0" fontId="9" fillId="0" borderId="20" xfId="1" applyFont="1" applyBorder="1" applyAlignment="1">
      <alignment vertical="center"/>
    </xf>
    <xf numFmtId="0" fontId="9" fillId="0" borderId="21" xfId="1" applyFont="1" applyBorder="1" applyAlignment="1">
      <alignment vertical="center"/>
    </xf>
    <xf numFmtId="0" fontId="5" fillId="0" borderId="0" xfId="2">
      <alignment vertical="center"/>
    </xf>
    <xf numFmtId="0" fontId="10" fillId="0" borderId="22" xfId="1" applyFont="1" applyBorder="1" applyAlignment="1">
      <alignment vertical="center"/>
    </xf>
    <xf numFmtId="0" fontId="10" fillId="0" borderId="0" xfId="1" applyFont="1" applyBorder="1" applyAlignment="1">
      <alignment vertical="center"/>
    </xf>
    <xf numFmtId="0" fontId="12" fillId="0" borderId="0" xfId="1" applyFont="1" applyBorder="1" applyAlignment="1">
      <alignment vertical="center"/>
    </xf>
    <xf numFmtId="0" fontId="9" fillId="0" borderId="0" xfId="1" applyFont="1" applyBorder="1" applyAlignment="1">
      <alignment vertical="center"/>
    </xf>
    <xf numFmtId="0" fontId="9" fillId="0" borderId="23" xfId="1" applyFont="1" applyBorder="1" applyAlignment="1">
      <alignment vertical="center"/>
    </xf>
    <xf numFmtId="0" fontId="9" fillId="0" borderId="22" xfId="1" applyFont="1" applyBorder="1" applyAlignment="1">
      <alignment vertical="center"/>
    </xf>
    <xf numFmtId="0" fontId="14" fillId="0" borderId="0" xfId="1" applyFont="1" applyBorder="1" applyAlignment="1">
      <alignment vertical="center"/>
    </xf>
    <xf numFmtId="0" fontId="16" fillId="0" borderId="23" xfId="1" applyFont="1" applyBorder="1" applyAlignment="1"/>
    <xf numFmtId="0" fontId="9" fillId="0" borderId="24" xfId="1" applyFont="1" applyBorder="1" applyAlignment="1">
      <alignment vertical="center"/>
    </xf>
    <xf numFmtId="0" fontId="9" fillId="0" borderId="25" xfId="1" applyFont="1" applyBorder="1" applyAlignment="1">
      <alignment vertical="center"/>
    </xf>
    <xf numFmtId="0" fontId="9" fillId="0" borderId="26" xfId="1" applyFont="1" applyBorder="1" applyAlignment="1">
      <alignment vertical="center"/>
    </xf>
    <xf numFmtId="0" fontId="5" fillId="0" borderId="0" xfId="3">
      <alignment vertical="center"/>
    </xf>
    <xf numFmtId="0" fontId="18" fillId="0" borderId="0" xfId="3" quotePrefix="1" applyFont="1" applyAlignment="1">
      <alignment vertical="center"/>
    </xf>
    <xf numFmtId="0" fontId="6" fillId="0" borderId="0" xfId="3" applyFont="1" applyAlignment="1">
      <alignment vertical="center"/>
    </xf>
    <xf numFmtId="3" fontId="6" fillId="0" borderId="0" xfId="3" applyNumberFormat="1" applyFont="1" applyAlignment="1">
      <alignment vertical="center"/>
    </xf>
    <xf numFmtId="0" fontId="7" fillId="0" borderId="28" xfId="3" quotePrefix="1" applyFont="1" applyBorder="1" applyAlignment="1">
      <alignment horizontal="center" vertical="center"/>
    </xf>
    <xf numFmtId="0" fontId="19" fillId="0" borderId="28" xfId="3" quotePrefix="1" applyFont="1" applyBorder="1" applyAlignment="1">
      <alignment horizontal="center" vertical="center"/>
    </xf>
    <xf numFmtId="0" fontId="7" fillId="0" borderId="16" xfId="3" quotePrefix="1" applyFont="1" applyBorder="1" applyAlignment="1">
      <alignment horizontal="center" vertical="center"/>
    </xf>
    <xf numFmtId="0" fontId="6" fillId="0" borderId="0" xfId="3" applyFont="1" applyAlignment="1">
      <alignment horizontal="center" vertical="center"/>
    </xf>
    <xf numFmtId="41" fontId="6" fillId="0" borderId="7" xfId="3" quotePrefix="1" applyNumberFormat="1" applyFont="1" applyBorder="1" applyAlignment="1">
      <alignment vertical="center" wrapText="1"/>
    </xf>
    <xf numFmtId="0" fontId="6" fillId="0" borderId="7" xfId="3" quotePrefix="1" applyFont="1" applyBorder="1" applyAlignment="1">
      <alignment vertical="center" wrapText="1"/>
    </xf>
    <xf numFmtId="0" fontId="6" fillId="0" borderId="32" xfId="3" quotePrefix="1" applyFont="1" applyBorder="1" applyAlignment="1">
      <alignment horizontal="center" vertical="center" wrapText="1"/>
    </xf>
    <xf numFmtId="0" fontId="6" fillId="0" borderId="7" xfId="3" quotePrefix="1" applyFont="1" applyBorder="1" applyAlignment="1">
      <alignment horizontal="distributed" vertical="center" wrapText="1" indent="2"/>
    </xf>
    <xf numFmtId="0" fontId="6" fillId="0" borderId="36" xfId="3" quotePrefix="1" applyFont="1" applyBorder="1" applyAlignment="1">
      <alignment horizontal="distributed" vertical="center" wrapText="1" indent="2"/>
    </xf>
    <xf numFmtId="41" fontId="6" fillId="0" borderId="36" xfId="3" quotePrefix="1" applyNumberFormat="1" applyFont="1" applyBorder="1" applyAlignment="1">
      <alignment vertical="center" wrapText="1"/>
    </xf>
    <xf numFmtId="176" fontId="6" fillId="0" borderId="10" xfId="3" applyNumberFormat="1" applyFont="1" applyBorder="1" applyAlignment="1">
      <alignment vertical="center" wrapText="1"/>
    </xf>
    <xf numFmtId="176" fontId="6" fillId="0" borderId="37" xfId="3" applyNumberFormat="1" applyFont="1" applyBorder="1" applyAlignment="1">
      <alignment vertical="center" wrapText="1"/>
    </xf>
    <xf numFmtId="176" fontId="6" fillId="0" borderId="7" xfId="3" applyNumberFormat="1" applyFont="1" applyBorder="1" applyAlignment="1">
      <alignment vertical="center" wrapText="1"/>
    </xf>
    <xf numFmtId="176" fontId="7" fillId="0" borderId="32" xfId="3" applyNumberFormat="1" applyFont="1" applyBorder="1" applyAlignment="1">
      <alignment horizontal="center" vertical="center" wrapText="1"/>
    </xf>
    <xf numFmtId="0" fontId="6" fillId="0" borderId="39" xfId="3" quotePrefix="1" applyFont="1" applyBorder="1" applyAlignment="1">
      <alignment horizontal="distributed" vertical="center" wrapText="1" indent="2"/>
    </xf>
    <xf numFmtId="41" fontId="6" fillId="0" borderId="39" xfId="3" quotePrefix="1" applyNumberFormat="1" applyFont="1" applyBorder="1" applyAlignment="1">
      <alignment vertical="center" wrapText="1"/>
    </xf>
    <xf numFmtId="0" fontId="6" fillId="0" borderId="13" xfId="3" applyNumberFormat="1" applyFont="1" applyBorder="1" applyAlignment="1">
      <alignment vertical="center" wrapText="1"/>
    </xf>
    <xf numFmtId="176" fontId="6" fillId="0" borderId="40" xfId="3" applyNumberFormat="1" applyFont="1" applyBorder="1" applyAlignment="1">
      <alignment horizontal="center" vertical="center" wrapText="1"/>
    </xf>
    <xf numFmtId="0" fontId="6" fillId="0" borderId="0" xfId="3" applyNumberFormat="1" applyFont="1" applyAlignment="1">
      <alignment horizontal="center" vertical="center"/>
    </xf>
    <xf numFmtId="176" fontId="6" fillId="0" borderId="32" xfId="3" applyNumberFormat="1" applyFont="1" applyBorder="1" applyAlignment="1">
      <alignment vertical="center" wrapText="1"/>
    </xf>
    <xf numFmtId="176" fontId="6" fillId="0" borderId="40" xfId="3" applyNumberFormat="1" applyFont="1" applyBorder="1" applyAlignment="1">
      <alignment vertical="center" wrapText="1"/>
    </xf>
    <xf numFmtId="0" fontId="6" fillId="0" borderId="4" xfId="3" applyFont="1" applyBorder="1">
      <alignment vertical="center"/>
    </xf>
    <xf numFmtId="0" fontId="6" fillId="0" borderId="4" xfId="3" applyFont="1" applyBorder="1" applyAlignment="1">
      <alignment horizontal="right" vertical="center"/>
    </xf>
    <xf numFmtId="0" fontId="6" fillId="0" borderId="4" xfId="3" applyFont="1" applyBorder="1" applyAlignment="1">
      <alignment horizontal="center" vertical="center"/>
    </xf>
    <xf numFmtId="41" fontId="6" fillId="0" borderId="39" xfId="3" quotePrefix="1" applyNumberFormat="1" applyFont="1" applyFill="1" applyBorder="1" applyAlignment="1">
      <alignment vertical="center" wrapText="1"/>
    </xf>
    <xf numFmtId="3" fontId="6" fillId="0" borderId="13" xfId="3" applyNumberFormat="1" applyFont="1" applyFill="1" applyBorder="1" applyAlignment="1">
      <alignment vertical="center" wrapText="1"/>
    </xf>
    <xf numFmtId="3" fontId="6" fillId="0" borderId="4" xfId="3" applyNumberFormat="1" applyFont="1" applyBorder="1">
      <alignment vertical="center"/>
    </xf>
    <xf numFmtId="0" fontId="6" fillId="0" borderId="40" xfId="3" applyFont="1" applyBorder="1" applyAlignment="1">
      <alignment vertical="center" wrapText="1"/>
    </xf>
    <xf numFmtId="3" fontId="6" fillId="0" borderId="39" xfId="3" quotePrefix="1" applyNumberFormat="1" applyFont="1" applyBorder="1" applyAlignment="1">
      <alignment vertical="center" wrapText="1"/>
    </xf>
    <xf numFmtId="0" fontId="6" fillId="0" borderId="0" xfId="3" applyFont="1">
      <alignment vertical="center"/>
    </xf>
    <xf numFmtId="0" fontId="6" fillId="0" borderId="10" xfId="3" applyFont="1" applyBorder="1" applyAlignment="1">
      <alignment vertical="center" wrapText="1"/>
    </xf>
    <xf numFmtId="0" fontId="6" fillId="0" borderId="37" xfId="3" applyFont="1" applyBorder="1" applyAlignment="1">
      <alignment vertical="center" wrapText="1"/>
    </xf>
    <xf numFmtId="0" fontId="6" fillId="0" borderId="39" xfId="3" applyFont="1" applyBorder="1" applyAlignment="1">
      <alignment vertical="center" wrapText="1"/>
    </xf>
    <xf numFmtId="0" fontId="6" fillId="0" borderId="44" xfId="3" applyFont="1" applyBorder="1" applyAlignment="1">
      <alignment vertical="center" wrapText="1"/>
    </xf>
    <xf numFmtId="0" fontId="6" fillId="0" borderId="13" xfId="3" applyFont="1" applyBorder="1" applyAlignment="1">
      <alignment vertical="center" wrapText="1"/>
    </xf>
    <xf numFmtId="0" fontId="6" fillId="0" borderId="36" xfId="3" applyFont="1" applyBorder="1" applyAlignment="1">
      <alignment vertical="center" wrapText="1"/>
    </xf>
    <xf numFmtId="0" fontId="6" fillId="0" borderId="46" xfId="3" applyFont="1" applyBorder="1" applyAlignment="1">
      <alignment vertical="center" wrapText="1"/>
    </xf>
    <xf numFmtId="0" fontId="6" fillId="0" borderId="0" xfId="3" applyFont="1" applyAlignment="1">
      <alignment horizontal="right" vertical="center"/>
    </xf>
    <xf numFmtId="3" fontId="6" fillId="0" borderId="0" xfId="3" applyNumberFormat="1" applyFont="1">
      <alignment vertical="center"/>
    </xf>
    <xf numFmtId="0" fontId="3" fillId="0" borderId="2" xfId="0" applyFont="1" applyBorder="1" applyAlignment="1">
      <alignment horizontal="center" vertical="center"/>
    </xf>
    <xf numFmtId="0" fontId="3" fillId="0" borderId="6" xfId="0" quotePrefix="1" applyFont="1" applyFill="1" applyBorder="1" applyAlignment="1">
      <alignment vertical="center" wrapText="1"/>
    </xf>
    <xf numFmtId="0" fontId="3" fillId="0" borderId="7" xfId="0" quotePrefix="1" applyFont="1" applyFill="1" applyBorder="1" applyAlignment="1">
      <alignment vertical="center" wrapText="1"/>
    </xf>
    <xf numFmtId="0" fontId="3" fillId="0" borderId="7" xfId="0" quotePrefix="1" applyFont="1" applyFill="1" applyBorder="1" applyAlignment="1">
      <alignment horizontal="center" vertical="center" wrapText="1"/>
    </xf>
    <xf numFmtId="0" fontId="3" fillId="0" borderId="7" xfId="0" applyFont="1" applyFill="1" applyBorder="1" applyAlignment="1">
      <alignment horizontal="center" vertical="center" wrapText="1"/>
    </xf>
    <xf numFmtId="176" fontId="3" fillId="0" borderId="7" xfId="0" applyNumberFormat="1" applyFont="1" applyFill="1" applyBorder="1" applyAlignment="1">
      <alignment vertical="center" wrapText="1"/>
    </xf>
    <xf numFmtId="0" fontId="3" fillId="0" borderId="8" xfId="0" quotePrefix="1" applyFont="1" applyFill="1" applyBorder="1" applyAlignment="1">
      <alignment vertical="center" wrapText="1"/>
    </xf>
    <xf numFmtId="0" fontId="0" fillId="2" borderId="0" xfId="0" quotePrefix="1" applyFill="1" applyAlignment="1">
      <alignment vertical="center"/>
    </xf>
    <xf numFmtId="0" fontId="0" fillId="2" borderId="0" xfId="0" applyFill="1" applyAlignment="1">
      <alignment vertical="center"/>
    </xf>
    <xf numFmtId="176" fontId="0" fillId="2" borderId="0" xfId="0" applyNumberFormat="1" applyFill="1" applyAlignment="1">
      <alignment vertical="center"/>
    </xf>
    <xf numFmtId="0" fontId="0" fillId="2" borderId="0" xfId="0" applyFill="1">
      <alignment vertical="center"/>
    </xf>
    <xf numFmtId="0" fontId="3" fillId="0" borderId="12" xfId="0" quotePrefix="1" applyFont="1" applyFill="1" applyBorder="1" applyAlignment="1">
      <alignment vertical="center" wrapText="1"/>
    </xf>
    <xf numFmtId="0" fontId="3" fillId="0" borderId="13" xfId="0" quotePrefix="1" applyFont="1" applyFill="1" applyBorder="1" applyAlignment="1">
      <alignment vertical="center" wrapText="1"/>
    </xf>
    <xf numFmtId="0" fontId="3" fillId="0" borderId="13" xfId="0" quotePrefix="1" applyFont="1" applyFill="1" applyBorder="1" applyAlignment="1">
      <alignment horizontal="center" vertical="center" wrapText="1"/>
    </xf>
    <xf numFmtId="0" fontId="3" fillId="0" borderId="13" xfId="0" applyFont="1" applyFill="1" applyBorder="1" applyAlignment="1">
      <alignment horizontal="center" vertical="center" wrapText="1"/>
    </xf>
    <xf numFmtId="176" fontId="3" fillId="0" borderId="13" xfId="0" applyNumberFormat="1" applyFont="1" applyFill="1" applyBorder="1" applyAlignment="1">
      <alignment vertical="center" wrapText="1"/>
    </xf>
    <xf numFmtId="0" fontId="3" fillId="0" borderId="14" xfId="0" quotePrefix="1" applyFont="1" applyFill="1" applyBorder="1" applyAlignment="1">
      <alignment vertical="center" wrapText="1"/>
    </xf>
    <xf numFmtId="0" fontId="0" fillId="3" borderId="0" xfId="0" quotePrefix="1" applyFill="1" applyAlignment="1">
      <alignment vertical="center"/>
    </xf>
    <xf numFmtId="0" fontId="0" fillId="3" borderId="0" xfId="0" applyFill="1" applyAlignment="1">
      <alignment vertical="center"/>
    </xf>
    <xf numFmtId="176" fontId="0" fillId="3" borderId="0" xfId="0" applyNumberFormat="1" applyFill="1" applyAlignment="1">
      <alignment vertical="center"/>
    </xf>
    <xf numFmtId="0" fontId="0" fillId="3" borderId="0" xfId="0" applyFill="1">
      <alignment vertical="center"/>
    </xf>
    <xf numFmtId="0" fontId="0" fillId="4" borderId="0" xfId="0" quotePrefix="1" applyFill="1" applyAlignment="1">
      <alignment vertical="center"/>
    </xf>
    <xf numFmtId="0" fontId="0" fillId="4" borderId="0" xfId="0" applyFill="1" applyAlignment="1">
      <alignment vertical="center"/>
    </xf>
    <xf numFmtId="176" fontId="0" fillId="4" borderId="0" xfId="0" applyNumberFormat="1" applyFill="1" applyAlignment="1">
      <alignment vertical="center"/>
    </xf>
    <xf numFmtId="0" fontId="0" fillId="4" borderId="0" xfId="0" applyFill="1">
      <alignment vertical="center"/>
    </xf>
    <xf numFmtId="0" fontId="0" fillId="5" borderId="0" xfId="0" quotePrefix="1" applyFill="1" applyAlignment="1">
      <alignment vertical="center"/>
    </xf>
    <xf numFmtId="0" fontId="0" fillId="5" borderId="0" xfId="0" applyFill="1" applyAlignment="1">
      <alignment vertical="center"/>
    </xf>
    <xf numFmtId="176" fontId="0" fillId="5" borderId="0" xfId="0" applyNumberFormat="1" applyFill="1" applyAlignment="1">
      <alignment vertical="center"/>
    </xf>
    <xf numFmtId="0" fontId="0" fillId="5" borderId="0" xfId="0" applyFill="1">
      <alignment vertical="center"/>
    </xf>
    <xf numFmtId="0" fontId="3" fillId="0" borderId="12" xfId="0" quotePrefix="1" applyFont="1" applyBorder="1" applyAlignment="1">
      <alignment vertical="center" wrapText="1"/>
    </xf>
    <xf numFmtId="0" fontId="3" fillId="0" borderId="13" xfId="0" quotePrefix="1" applyFont="1" applyBorder="1" applyAlignment="1">
      <alignment vertical="center" wrapText="1"/>
    </xf>
    <xf numFmtId="0" fontId="3" fillId="0" borderId="13" xfId="0" quotePrefix="1" applyFont="1" applyBorder="1" applyAlignment="1">
      <alignment horizontal="center" vertical="center" wrapText="1"/>
    </xf>
    <xf numFmtId="0" fontId="3" fillId="0" borderId="13" xfId="0" applyFont="1" applyBorder="1" applyAlignment="1">
      <alignment horizontal="center" vertical="center" wrapText="1"/>
    </xf>
    <xf numFmtId="176" fontId="3" fillId="0" borderId="13" xfId="0" applyNumberFormat="1" applyFont="1" applyBorder="1" applyAlignment="1">
      <alignment vertical="center" wrapText="1"/>
    </xf>
    <xf numFmtId="0" fontId="3" fillId="0" borderId="14" xfId="0" quotePrefix="1" applyFont="1" applyBorder="1" applyAlignment="1">
      <alignment vertical="center" wrapText="1"/>
    </xf>
    <xf numFmtId="0" fontId="3" fillId="0" borderId="9" xfId="0" quotePrefix="1" applyFont="1" applyBorder="1" applyAlignment="1">
      <alignment vertical="center" wrapText="1"/>
    </xf>
    <xf numFmtId="0" fontId="3" fillId="0" borderId="10" xfId="0" quotePrefix="1" applyFont="1" applyBorder="1" applyAlignment="1">
      <alignment vertical="center" wrapText="1"/>
    </xf>
    <xf numFmtId="0" fontId="3" fillId="0" borderId="10" xfId="0" quotePrefix="1" applyFont="1" applyBorder="1" applyAlignment="1">
      <alignment horizontal="center" vertical="center" wrapText="1"/>
    </xf>
    <xf numFmtId="0" fontId="3" fillId="0" borderId="10" xfId="0" applyFont="1" applyBorder="1" applyAlignment="1">
      <alignment horizontal="center" vertical="center" wrapText="1"/>
    </xf>
    <xf numFmtId="176" fontId="3" fillId="0" borderId="10" xfId="0" applyNumberFormat="1" applyFont="1" applyBorder="1" applyAlignment="1">
      <alignment vertical="center" wrapText="1"/>
    </xf>
    <xf numFmtId="0" fontId="3" fillId="0" borderId="11" xfId="0" quotePrefix="1"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0" fillId="0" borderId="0" xfId="0" applyAlignment="1">
      <alignment horizontal="center" vertical="center"/>
    </xf>
    <xf numFmtId="0" fontId="4" fillId="0" borderId="10" xfId="0" quotePrefix="1" applyFont="1" applyBorder="1" applyAlignment="1">
      <alignment horizontal="center" vertical="center"/>
    </xf>
    <xf numFmtId="0" fontId="0" fillId="0" borderId="6" xfId="0" quotePrefix="1" applyFont="1" applyBorder="1" applyAlignment="1">
      <alignment vertical="center" wrapText="1"/>
    </xf>
    <xf numFmtId="0" fontId="0" fillId="0" borderId="7" xfId="0" quotePrefix="1" applyFont="1" applyBorder="1" applyAlignment="1">
      <alignment vertical="center" wrapText="1"/>
    </xf>
    <xf numFmtId="179" fontId="3" fillId="0" borderId="13" xfId="0" applyNumberFormat="1" applyFont="1" applyBorder="1" applyAlignment="1">
      <alignment vertical="center" wrapText="1"/>
    </xf>
    <xf numFmtId="0" fontId="0" fillId="0" borderId="12" xfId="0" quotePrefix="1" applyFont="1" applyBorder="1" applyAlignment="1">
      <alignment vertical="center" wrapText="1"/>
    </xf>
    <xf numFmtId="0" fontId="0" fillId="0" borderId="13" xfId="0" quotePrefix="1" applyFont="1" applyBorder="1" applyAlignment="1">
      <alignment vertical="center" wrapText="1"/>
    </xf>
    <xf numFmtId="0" fontId="0" fillId="0" borderId="14" xfId="0" quotePrefix="1" applyFont="1" applyBorder="1" applyAlignment="1">
      <alignment vertical="center" wrapText="1"/>
    </xf>
    <xf numFmtId="0" fontId="0" fillId="0" borderId="9" xfId="0" quotePrefix="1" applyFont="1" applyBorder="1" applyAlignment="1">
      <alignment vertical="center" wrapText="1"/>
    </xf>
    <xf numFmtId="179" fontId="3" fillId="0" borderId="10" xfId="0" applyNumberFormat="1" applyFont="1" applyBorder="1" applyAlignment="1">
      <alignment vertical="center" wrapText="1"/>
    </xf>
    <xf numFmtId="0" fontId="0" fillId="0" borderId="5" xfId="0" applyFont="1" applyBorder="1" applyAlignment="1">
      <alignment vertical="center"/>
    </xf>
    <xf numFmtId="0" fontId="0" fillId="0" borderId="47" xfId="0" applyFont="1" applyBorder="1" applyAlignment="1">
      <alignment vertical="center"/>
    </xf>
    <xf numFmtId="0" fontId="4" fillId="0" borderId="4" xfId="0" quotePrefix="1" applyFont="1" applyBorder="1" applyAlignment="1">
      <alignment horizontal="center" vertical="center"/>
    </xf>
    <xf numFmtId="0" fontId="4" fillId="0" borderId="48" xfId="0" quotePrefix="1" applyFont="1" applyBorder="1" applyAlignment="1">
      <alignment horizontal="center" vertical="center"/>
    </xf>
    <xf numFmtId="0" fontId="4" fillId="0" borderId="28" xfId="0" quotePrefix="1" applyFont="1" applyBorder="1" applyAlignment="1">
      <alignment horizontal="center" vertical="center"/>
    </xf>
    <xf numFmtId="0" fontId="4" fillId="0" borderId="49" xfId="0" quotePrefix="1" applyFont="1" applyBorder="1" applyAlignment="1">
      <alignment horizontal="center" vertical="center"/>
    </xf>
    <xf numFmtId="0" fontId="0" fillId="0" borderId="4" xfId="0" quotePrefix="1" applyFont="1" applyBorder="1" applyAlignment="1">
      <alignment vertical="center" wrapText="1"/>
    </xf>
    <xf numFmtId="0" fontId="0" fillId="0" borderId="7" xfId="0" quotePrefix="1" applyFont="1" applyBorder="1" applyAlignment="1">
      <alignment horizontal="center" vertical="center" wrapText="1"/>
    </xf>
    <xf numFmtId="177" fontId="3" fillId="0" borderId="7" xfId="0" applyNumberFormat="1" applyFont="1" applyBorder="1" applyAlignment="1">
      <alignment vertical="center" wrapText="1"/>
    </xf>
    <xf numFmtId="0" fontId="0" fillId="0" borderId="8" xfId="0" quotePrefix="1" applyFont="1" applyBorder="1" applyAlignment="1">
      <alignment vertical="center" wrapText="1"/>
    </xf>
    <xf numFmtId="0" fontId="0" fillId="0" borderId="13" xfId="0" quotePrefix="1" applyFont="1" applyBorder="1" applyAlignment="1">
      <alignment horizontal="center" vertical="center" wrapText="1"/>
    </xf>
    <xf numFmtId="177" fontId="3" fillId="0" borderId="13" xfId="0" applyNumberFormat="1" applyFont="1" applyBorder="1" applyAlignment="1">
      <alignment vertical="center" wrapText="1"/>
    </xf>
    <xf numFmtId="0" fontId="0" fillId="0" borderId="10" xfId="0" quotePrefix="1" applyFont="1" applyBorder="1" applyAlignment="1">
      <alignment vertical="center" wrapText="1"/>
    </xf>
    <xf numFmtId="0" fontId="0" fillId="0" borderId="10" xfId="0" quotePrefix="1" applyFont="1" applyBorder="1" applyAlignment="1">
      <alignment horizontal="center" vertical="center" wrapText="1"/>
    </xf>
    <xf numFmtId="177" fontId="3" fillId="0" borderId="10" xfId="0" applyNumberFormat="1" applyFont="1" applyBorder="1" applyAlignment="1">
      <alignment vertical="center" wrapText="1"/>
    </xf>
    <xf numFmtId="0" fontId="0" fillId="0" borderId="11" xfId="0" quotePrefix="1" applyFont="1" applyBorder="1" applyAlignment="1">
      <alignment vertical="center" wrapText="1"/>
    </xf>
    <xf numFmtId="0" fontId="2" fillId="0" borderId="0" xfId="0" applyFont="1" applyAlignment="1">
      <alignment vertical="center"/>
    </xf>
    <xf numFmtId="177" fontId="0" fillId="0" borderId="0" xfId="0" quotePrefix="1" applyNumberFormat="1" applyFont="1" applyAlignment="1">
      <alignment vertical="center"/>
    </xf>
    <xf numFmtId="177" fontId="4" fillId="0" borderId="10" xfId="0" quotePrefix="1" applyNumberFormat="1" applyFont="1" applyBorder="1" applyAlignment="1">
      <alignment horizontal="center" vertical="center"/>
    </xf>
    <xf numFmtId="0" fontId="0" fillId="0" borderId="6" xfId="0" applyFont="1" applyBorder="1" applyAlignment="1">
      <alignment vertical="center"/>
    </xf>
    <xf numFmtId="0" fontId="0" fillId="0" borderId="7" xfId="0" applyFont="1" applyBorder="1" applyAlignment="1">
      <alignment vertical="center" wrapText="1"/>
    </xf>
    <xf numFmtId="177" fontId="0" fillId="0" borderId="7" xfId="0" applyNumberFormat="1" applyFont="1" applyBorder="1" applyAlignment="1">
      <alignment vertical="center" wrapText="1"/>
    </xf>
    <xf numFmtId="0" fontId="0" fillId="0" borderId="8" xfId="0" applyFont="1" applyBorder="1" applyAlignment="1">
      <alignment vertical="center" wrapText="1"/>
    </xf>
    <xf numFmtId="0" fontId="3" fillId="0" borderId="12" xfId="0" quotePrefix="1" applyFont="1" applyBorder="1" applyAlignment="1">
      <alignment vertical="center"/>
    </xf>
    <xf numFmtId="0" fontId="3" fillId="0" borderId="12" xfId="0" applyFont="1" applyBorder="1" applyAlignment="1">
      <alignment vertical="center"/>
    </xf>
    <xf numFmtId="0" fontId="0" fillId="0" borderId="12" xfId="0" applyFont="1" applyBorder="1" applyAlignment="1">
      <alignment vertical="center"/>
    </xf>
    <xf numFmtId="0" fontId="0" fillId="0" borderId="13" xfId="0" applyFont="1" applyBorder="1" applyAlignment="1">
      <alignment vertical="center" wrapText="1"/>
    </xf>
    <xf numFmtId="177" fontId="0" fillId="0" borderId="13" xfId="0" applyNumberFormat="1" applyFont="1" applyBorder="1" applyAlignment="1">
      <alignment vertical="center" wrapText="1"/>
    </xf>
    <xf numFmtId="0" fontId="0" fillId="0" borderId="14" xfId="0" applyFont="1" applyBorder="1" applyAlignment="1">
      <alignment vertical="center" wrapText="1"/>
    </xf>
    <xf numFmtId="0" fontId="3" fillId="0" borderId="9" xfId="0" quotePrefix="1" applyFont="1" applyBorder="1" applyAlignment="1">
      <alignment vertical="center"/>
    </xf>
    <xf numFmtId="177" fontId="0" fillId="0" borderId="0" xfId="0" applyNumberFormat="1">
      <alignment vertical="center"/>
    </xf>
    <xf numFmtId="178" fontId="0" fillId="0" borderId="7" xfId="0" quotePrefix="1" applyNumberFormat="1" applyFont="1" applyBorder="1" applyAlignment="1">
      <alignment horizontal="center" vertical="center" wrapText="1"/>
    </xf>
    <xf numFmtId="178" fontId="3" fillId="0" borderId="7" xfId="0" applyNumberFormat="1" applyFont="1" applyBorder="1" applyAlignment="1">
      <alignment vertical="center" wrapText="1"/>
    </xf>
    <xf numFmtId="178" fontId="0" fillId="0" borderId="13" xfId="0" quotePrefix="1" applyNumberFormat="1" applyFont="1" applyBorder="1" applyAlignment="1">
      <alignment horizontal="center" vertical="center" wrapText="1"/>
    </xf>
    <xf numFmtId="178" fontId="3" fillId="0" borderId="13" xfId="0" applyNumberFormat="1" applyFont="1" applyBorder="1" applyAlignment="1">
      <alignment vertical="center" wrapText="1"/>
    </xf>
    <xf numFmtId="178" fontId="0" fillId="0" borderId="10" xfId="0" quotePrefix="1" applyNumberFormat="1" applyFont="1" applyBorder="1" applyAlignment="1">
      <alignment horizontal="center" vertical="center" wrapText="1"/>
    </xf>
    <xf numFmtId="178" fontId="3" fillId="0" borderId="10" xfId="0" applyNumberFormat="1" applyFont="1" applyBorder="1" applyAlignment="1">
      <alignment vertical="center" wrapText="1"/>
    </xf>
    <xf numFmtId="180" fontId="3" fillId="0" borderId="7" xfId="0" applyNumberFormat="1" applyFont="1" applyBorder="1" applyAlignment="1">
      <alignment vertical="center" wrapText="1"/>
    </xf>
    <xf numFmtId="180" fontId="0" fillId="0" borderId="7" xfId="0" quotePrefix="1" applyNumberFormat="1" applyFont="1" applyBorder="1" applyAlignment="1">
      <alignment vertical="center" wrapText="1"/>
    </xf>
    <xf numFmtId="180" fontId="3" fillId="0" borderId="13" xfId="0" applyNumberFormat="1" applyFont="1" applyBorder="1" applyAlignment="1">
      <alignment vertical="center" wrapText="1"/>
    </xf>
    <xf numFmtId="180" fontId="0" fillId="0" borderId="13" xfId="0" quotePrefix="1" applyNumberFormat="1" applyFont="1" applyBorder="1" applyAlignment="1">
      <alignment vertical="center" wrapText="1"/>
    </xf>
    <xf numFmtId="180" fontId="3" fillId="0" borderId="10" xfId="0" applyNumberFormat="1" applyFont="1" applyBorder="1" applyAlignment="1">
      <alignment vertical="center" wrapText="1"/>
    </xf>
    <xf numFmtId="180" fontId="0" fillId="0" borderId="10" xfId="0" quotePrefix="1" applyNumberFormat="1" applyFont="1" applyBorder="1" applyAlignment="1">
      <alignment vertical="center" wrapText="1"/>
    </xf>
    <xf numFmtId="9" fontId="3" fillId="0" borderId="13" xfId="0" quotePrefix="1" applyNumberFormat="1" applyFont="1" applyFill="1" applyBorder="1" applyAlignment="1">
      <alignment vertical="center" wrapText="1"/>
    </xf>
    <xf numFmtId="0" fontId="0" fillId="0" borderId="5" xfId="0" quotePrefix="1" applyBorder="1" applyAlignment="1">
      <alignment vertical="center"/>
    </xf>
    <xf numFmtId="0" fontId="14" fillId="0" borderId="0" xfId="1" applyFont="1" applyBorder="1" applyAlignment="1">
      <alignment horizontal="center" vertical="center"/>
    </xf>
    <xf numFmtId="0" fontId="3" fillId="0" borderId="19" xfId="4" applyBorder="1">
      <alignment vertical="center"/>
    </xf>
    <xf numFmtId="0" fontId="3" fillId="0" borderId="20" xfId="4" applyBorder="1">
      <alignment vertical="center"/>
    </xf>
    <xf numFmtId="0" fontId="3" fillId="0" borderId="21" xfId="4" applyBorder="1">
      <alignment vertical="center"/>
    </xf>
    <xf numFmtId="0" fontId="3" fillId="0" borderId="0" xfId="4">
      <alignment vertical="center"/>
    </xf>
    <xf numFmtId="0" fontId="22" fillId="0" borderId="0" xfId="4" applyFont="1" applyFill="1" applyAlignment="1">
      <alignment vertical="center"/>
    </xf>
    <xf numFmtId="0" fontId="22" fillId="0" borderId="0" xfId="4" applyFont="1" applyFill="1" applyAlignment="1">
      <alignment horizontal="center" vertical="center"/>
    </xf>
    <xf numFmtId="0" fontId="23" fillId="0" borderId="0" xfId="4" applyFont="1" applyAlignment="1">
      <alignment horizontal="center" vertical="center"/>
    </xf>
    <xf numFmtId="0" fontId="21" fillId="0" borderId="22" xfId="4" applyFont="1" applyFill="1" applyBorder="1" applyAlignment="1">
      <alignment horizontal="center" vertical="center"/>
    </xf>
    <xf numFmtId="0" fontId="21" fillId="0" borderId="0" xfId="4" applyFont="1" applyFill="1" applyBorder="1" applyAlignment="1">
      <alignment horizontal="center" vertical="center"/>
    </xf>
    <xf numFmtId="0" fontId="21" fillId="0" borderId="23" xfId="4" applyFont="1" applyFill="1" applyBorder="1" applyAlignment="1">
      <alignment horizontal="center" vertical="center"/>
    </xf>
    <xf numFmtId="0" fontId="24" fillId="0" borderId="22" xfId="4" applyFont="1" applyFill="1" applyBorder="1" applyAlignment="1">
      <alignment horizontal="center" vertical="center"/>
    </xf>
    <xf numFmtId="0" fontId="25" fillId="0" borderId="0" xfId="4" applyFont="1" applyBorder="1" applyAlignment="1">
      <alignment horizontal="center" vertical="center"/>
    </xf>
    <xf numFmtId="0" fontId="24" fillId="0" borderId="23" xfId="4" applyFont="1" applyFill="1" applyBorder="1" applyAlignment="1">
      <alignment horizontal="center" vertical="center"/>
    </xf>
    <xf numFmtId="0" fontId="24" fillId="0" borderId="0" xfId="4" applyFont="1" applyFill="1" applyAlignment="1">
      <alignment horizontal="center" vertical="center"/>
    </xf>
    <xf numFmtId="0" fontId="25" fillId="0" borderId="0" xfId="4" applyFont="1" applyAlignment="1">
      <alignment horizontal="center" vertical="center"/>
    </xf>
    <xf numFmtId="0" fontId="26" fillId="0" borderId="0" xfId="4" applyFont="1" applyFill="1" applyBorder="1" applyAlignment="1">
      <alignment vertical="center"/>
    </xf>
    <xf numFmtId="0" fontId="24" fillId="0" borderId="0" xfId="4" applyFont="1" applyBorder="1" applyAlignment="1">
      <alignment horizontal="center" vertical="center"/>
    </xf>
    <xf numFmtId="0" fontId="24" fillId="0" borderId="0" xfId="4" applyFont="1" applyFill="1" applyBorder="1" applyAlignment="1">
      <alignment horizontal="center" vertical="center"/>
    </xf>
    <xf numFmtId="0" fontId="24" fillId="0" borderId="0" xfId="4" applyFont="1" applyFill="1" applyBorder="1" applyAlignment="1">
      <alignment horizontal="left" vertical="center"/>
    </xf>
    <xf numFmtId="0" fontId="24" fillId="0" borderId="0" xfId="4" applyFont="1" applyFill="1" applyAlignment="1">
      <alignment horizontal="left" vertical="center"/>
    </xf>
    <xf numFmtId="0" fontId="26" fillId="0" borderId="0" xfId="4" applyFont="1" applyFill="1" applyBorder="1" applyAlignment="1">
      <alignment horizontal="left" vertical="center"/>
    </xf>
    <xf numFmtId="0" fontId="26" fillId="0" borderId="0" xfId="4" applyFont="1" applyBorder="1" applyAlignment="1">
      <alignment horizontal="center" vertical="center"/>
    </xf>
    <xf numFmtId="0" fontId="26" fillId="0" borderId="23" xfId="4" applyFont="1" applyFill="1" applyBorder="1" applyAlignment="1">
      <alignment horizontal="left" vertical="center"/>
    </xf>
    <xf numFmtId="0" fontId="24" fillId="0" borderId="0" xfId="4" applyFont="1" applyFill="1" applyBorder="1" applyAlignment="1">
      <alignment vertical="center"/>
    </xf>
    <xf numFmtId="0" fontId="24" fillId="0" borderId="0" xfId="4" applyFont="1" applyFill="1" applyBorder="1" applyAlignment="1">
      <alignment vertical="center" wrapText="1"/>
    </xf>
    <xf numFmtId="0" fontId="24" fillId="0" borderId="23" xfId="4" applyFont="1" applyFill="1" applyBorder="1" applyAlignment="1">
      <alignment vertical="center" wrapText="1"/>
    </xf>
    <xf numFmtId="0" fontId="24" fillId="0" borderId="23" xfId="4" applyFont="1" applyFill="1" applyBorder="1" applyAlignment="1">
      <alignment horizontal="left" vertical="center"/>
    </xf>
    <xf numFmtId="0" fontId="24" fillId="0" borderId="0" xfId="4" applyNumberFormat="1" applyFont="1" applyFill="1" applyBorder="1" applyAlignment="1">
      <alignment vertical="center"/>
    </xf>
    <xf numFmtId="0" fontId="24" fillId="0" borderId="0" xfId="4" quotePrefix="1" applyFont="1" applyFill="1" applyBorder="1" applyAlignment="1">
      <alignment horizontal="left" vertical="center"/>
    </xf>
    <xf numFmtId="0" fontId="24" fillId="0" borderId="23" xfId="4" applyNumberFormat="1" applyFont="1" applyFill="1" applyBorder="1" applyAlignment="1">
      <alignment vertical="center"/>
    </xf>
    <xf numFmtId="0" fontId="3" fillId="0" borderId="22" xfId="4" applyBorder="1">
      <alignment vertical="center"/>
    </xf>
    <xf numFmtId="0" fontId="3" fillId="0" borderId="0" xfId="4" applyBorder="1">
      <alignment vertical="center"/>
    </xf>
    <xf numFmtId="0" fontId="24" fillId="0" borderId="23" xfId="4" applyFont="1" applyFill="1" applyBorder="1" applyAlignment="1">
      <alignment vertical="center"/>
    </xf>
    <xf numFmtId="0" fontId="3" fillId="0" borderId="23" xfId="4" applyBorder="1">
      <alignment vertical="center"/>
    </xf>
    <xf numFmtId="0" fontId="24" fillId="0" borderId="0" xfId="4" applyFont="1" applyFill="1" applyBorder="1" applyAlignment="1">
      <alignment horizontal="left" vertical="center" shrinkToFit="1"/>
    </xf>
    <xf numFmtId="0" fontId="25" fillId="0" borderId="22" xfId="4" applyFont="1" applyFill="1" applyBorder="1" applyAlignment="1">
      <alignment horizontal="center" vertical="center"/>
    </xf>
    <xf numFmtId="0" fontId="24" fillId="0" borderId="23" xfId="4" applyFont="1" applyFill="1" applyBorder="1" applyAlignment="1">
      <alignment horizontal="left" vertical="center" shrinkToFit="1"/>
    </xf>
    <xf numFmtId="0" fontId="25" fillId="0" borderId="0" xfId="4" applyFont="1" applyFill="1" applyBorder="1" applyAlignment="1">
      <alignment horizontal="left" vertical="center" shrinkToFit="1"/>
    </xf>
    <xf numFmtId="0" fontId="25" fillId="0" borderId="0" xfId="4" applyFont="1" applyBorder="1" applyAlignment="1">
      <alignment vertical="center" shrinkToFit="1"/>
    </xf>
    <xf numFmtId="0" fontId="27" fillId="0" borderId="0" xfId="4" applyFont="1" applyFill="1" applyBorder="1" applyAlignment="1">
      <alignment horizontal="left" vertical="center"/>
    </xf>
    <xf numFmtId="0" fontId="25" fillId="0" borderId="23" xfId="4" applyFont="1" applyFill="1" applyBorder="1" applyAlignment="1">
      <alignment horizontal="left" vertical="center" shrinkToFit="1"/>
    </xf>
    <xf numFmtId="0" fontId="3" fillId="0" borderId="24" xfId="4" applyBorder="1">
      <alignment vertical="center"/>
    </xf>
    <xf numFmtId="0" fontId="3" fillId="0" borderId="25" xfId="4" applyBorder="1">
      <alignment vertical="center"/>
    </xf>
    <xf numFmtId="0" fontId="3" fillId="0" borderId="26" xfId="4" applyBorder="1">
      <alignment vertical="center"/>
    </xf>
    <xf numFmtId="0" fontId="3" fillId="0" borderId="19" xfId="5" applyBorder="1">
      <alignment vertical="center"/>
    </xf>
    <xf numFmtId="0" fontId="3" fillId="0" borderId="20" xfId="5" applyBorder="1">
      <alignment vertical="center"/>
    </xf>
    <xf numFmtId="0" fontId="3" fillId="0" borderId="21" xfId="5" applyBorder="1">
      <alignment vertical="center"/>
    </xf>
    <xf numFmtId="0" fontId="3" fillId="0" borderId="0" xfId="5">
      <alignment vertical="center"/>
    </xf>
    <xf numFmtId="0" fontId="3" fillId="0" borderId="22" xfId="5" applyBorder="1">
      <alignment vertical="center"/>
    </xf>
    <xf numFmtId="0" fontId="3" fillId="0" borderId="0" xfId="5" applyBorder="1">
      <alignment vertical="center"/>
    </xf>
    <xf numFmtId="0" fontId="3" fillId="0" borderId="23" xfId="5" applyBorder="1">
      <alignment vertical="center"/>
    </xf>
    <xf numFmtId="0" fontId="28" fillId="0" borderId="22" xfId="5" applyFont="1" applyBorder="1">
      <alignment vertical="center"/>
    </xf>
    <xf numFmtId="0" fontId="28" fillId="0" borderId="23" xfId="5" applyFont="1" applyBorder="1">
      <alignment vertical="center"/>
    </xf>
    <xf numFmtId="0" fontId="28" fillId="0" borderId="0" xfId="5" applyFont="1">
      <alignment vertical="center"/>
    </xf>
    <xf numFmtId="0" fontId="30" fillId="0" borderId="0" xfId="5" applyFont="1" applyBorder="1" applyAlignment="1">
      <alignment horizontal="center" vertical="center"/>
    </xf>
    <xf numFmtId="41" fontId="31" fillId="0" borderId="22" xfId="6" applyFont="1" applyFill="1" applyBorder="1" applyAlignment="1">
      <alignment vertical="center"/>
    </xf>
    <xf numFmtId="41" fontId="31" fillId="0" borderId="0" xfId="6" applyFont="1" applyFill="1" applyBorder="1" applyAlignment="1">
      <alignment vertical="center"/>
    </xf>
    <xf numFmtId="41" fontId="31" fillId="0" borderId="23" xfId="6" applyFont="1" applyFill="1" applyBorder="1" applyAlignment="1">
      <alignment vertical="center"/>
    </xf>
    <xf numFmtId="41" fontId="31" fillId="0" borderId="0" xfId="6" applyFont="1" applyFill="1" applyAlignment="1">
      <alignment vertical="center"/>
    </xf>
    <xf numFmtId="0" fontId="31" fillId="0" borderId="22" xfId="5" applyFont="1" applyBorder="1" applyAlignment="1">
      <alignment vertical="center"/>
    </xf>
    <xf numFmtId="0" fontId="31" fillId="0" borderId="23" xfId="5" applyFont="1" applyBorder="1" applyAlignment="1">
      <alignment vertical="center"/>
    </xf>
    <xf numFmtId="0" fontId="31" fillId="0" borderId="0" xfId="5" applyFont="1" applyAlignment="1">
      <alignment vertical="center"/>
    </xf>
    <xf numFmtId="0" fontId="9" fillId="0" borderId="17" xfId="5" applyFont="1" applyBorder="1" applyAlignment="1">
      <alignment horizontal="center" vertical="center"/>
    </xf>
    <xf numFmtId="0" fontId="9" fillId="0" borderId="33" xfId="5" applyFont="1" applyBorder="1" applyAlignment="1">
      <alignment horizontal="center" vertical="center"/>
    </xf>
    <xf numFmtId="0" fontId="9" fillId="0" borderId="50" xfId="5" applyFont="1" applyBorder="1" applyAlignment="1">
      <alignment horizontal="center" vertical="center"/>
    </xf>
    <xf numFmtId="0" fontId="9" fillId="0" borderId="51" xfId="5" applyFont="1" applyBorder="1" applyAlignment="1">
      <alignment horizontal="center" vertical="center"/>
    </xf>
    <xf numFmtId="0" fontId="34" fillId="0" borderId="52" xfId="5" applyFont="1" applyBorder="1" applyAlignment="1">
      <alignment horizontal="center" vertical="center" wrapText="1"/>
    </xf>
    <xf numFmtId="0" fontId="28" fillId="0" borderId="53" xfId="5" applyFont="1" applyFill="1" applyBorder="1">
      <alignment vertical="center"/>
    </xf>
    <xf numFmtId="0" fontId="28" fillId="0" borderId="7" xfId="5" applyFont="1" applyFill="1" applyBorder="1">
      <alignment vertical="center"/>
    </xf>
    <xf numFmtId="0" fontId="28" fillId="0" borderId="52" xfId="5" applyFont="1" applyBorder="1" applyAlignment="1">
      <alignment horizontal="center" vertical="center"/>
    </xf>
    <xf numFmtId="0" fontId="28" fillId="0" borderId="31" xfId="5" applyFont="1" applyFill="1" applyBorder="1">
      <alignment vertical="center"/>
    </xf>
    <xf numFmtId="0" fontId="28" fillId="0" borderId="13" xfId="5" applyFont="1" applyFill="1" applyBorder="1">
      <alignment vertical="center"/>
    </xf>
    <xf numFmtId="0" fontId="28" fillId="0" borderId="54" xfId="5" applyFont="1" applyBorder="1" applyAlignment="1">
      <alignment horizontal="center" vertical="center"/>
    </xf>
    <xf numFmtId="0" fontId="34" fillId="0" borderId="4" xfId="5" applyFont="1" applyBorder="1" applyAlignment="1">
      <alignment horizontal="center" vertical="center" wrapText="1"/>
    </xf>
    <xf numFmtId="0" fontId="28" fillId="0" borderId="35" xfId="5" applyFont="1" applyFill="1" applyBorder="1">
      <alignment vertical="center"/>
    </xf>
    <xf numFmtId="0" fontId="28" fillId="0" borderId="36" xfId="5" applyFont="1" applyFill="1" applyBorder="1">
      <alignment vertical="center"/>
    </xf>
    <xf numFmtId="0" fontId="28" fillId="0" borderId="55" xfId="5" applyFont="1" applyFill="1" applyBorder="1">
      <alignment vertical="center"/>
    </xf>
    <xf numFmtId="0" fontId="3" fillId="0" borderId="24" xfId="5" applyBorder="1">
      <alignment vertical="center"/>
    </xf>
    <xf numFmtId="0" fontId="3" fillId="0" borderId="25" xfId="5" applyBorder="1">
      <alignment vertical="center"/>
    </xf>
    <xf numFmtId="0" fontId="3" fillId="0" borderId="26" xfId="5" applyBorder="1">
      <alignment vertical="center"/>
    </xf>
    <xf numFmtId="0" fontId="13" fillId="0" borderId="56" xfId="5" applyFont="1" applyBorder="1" applyAlignment="1">
      <alignment vertical="center"/>
    </xf>
    <xf numFmtId="0" fontId="35" fillId="0" borderId="57" xfId="5" applyFont="1" applyBorder="1" applyAlignment="1">
      <alignment vertical="center"/>
    </xf>
    <xf numFmtId="0" fontId="35" fillId="0" borderId="58" xfId="5" applyFont="1" applyBorder="1" applyAlignment="1">
      <alignment vertical="center"/>
    </xf>
    <xf numFmtId="0" fontId="35" fillId="0" borderId="0" xfId="5" applyFont="1" applyAlignment="1">
      <alignment vertical="center"/>
    </xf>
    <xf numFmtId="41" fontId="35" fillId="0" borderId="0" xfId="5" applyNumberFormat="1" applyFont="1" applyAlignment="1">
      <alignment vertical="center"/>
    </xf>
    <xf numFmtId="0" fontId="13" fillId="0" borderId="59" xfId="5" applyFont="1" applyBorder="1" applyAlignment="1">
      <alignment horizontal="left" vertical="center" indent="1"/>
    </xf>
    <xf numFmtId="0" fontId="35" fillId="0" borderId="60" xfId="5" applyFont="1" applyBorder="1" applyAlignment="1">
      <alignment vertical="center"/>
    </xf>
    <xf numFmtId="0" fontId="35" fillId="0" borderId="61" xfId="5" applyFont="1" applyBorder="1" applyAlignment="1">
      <alignment vertical="center"/>
    </xf>
    <xf numFmtId="0" fontId="13" fillId="0" borderId="62" xfId="5" applyFont="1" applyBorder="1" applyAlignment="1">
      <alignment horizontal="left" vertical="center" indent="1"/>
    </xf>
    <xf numFmtId="0" fontId="35" fillId="0" borderId="63" xfId="5" applyFont="1" applyBorder="1" applyAlignment="1">
      <alignment vertical="center"/>
    </xf>
    <xf numFmtId="0" fontId="35" fillId="0" borderId="64" xfId="5" applyFont="1" applyBorder="1" applyAlignment="1">
      <alignment vertical="center"/>
    </xf>
    <xf numFmtId="0" fontId="36" fillId="0" borderId="65" xfId="5" applyFont="1" applyBorder="1" applyAlignment="1">
      <alignment vertical="center"/>
    </xf>
    <xf numFmtId="0" fontId="36" fillId="0" borderId="2" xfId="5" applyFont="1" applyBorder="1" applyAlignment="1">
      <alignment vertical="center"/>
    </xf>
    <xf numFmtId="0" fontId="36" fillId="0" borderId="66" xfId="5" applyFont="1" applyBorder="1" applyAlignment="1">
      <alignment vertical="center"/>
    </xf>
    <xf numFmtId="0" fontId="36" fillId="0" borderId="0" xfId="5" applyFont="1" applyAlignment="1">
      <alignment vertical="center"/>
    </xf>
    <xf numFmtId="41" fontId="36" fillId="0" borderId="0" xfId="5" applyNumberFormat="1" applyFont="1" applyAlignment="1">
      <alignment vertical="center"/>
    </xf>
    <xf numFmtId="0" fontId="28" fillId="0" borderId="67" xfId="5" applyFont="1" applyBorder="1" applyAlignment="1">
      <alignment vertical="center"/>
    </xf>
    <xf numFmtId="0" fontId="28" fillId="0" borderId="68" xfId="5" applyFont="1" applyBorder="1" applyAlignment="1">
      <alignment vertical="center"/>
    </xf>
    <xf numFmtId="0" fontId="28" fillId="0" borderId="0" xfId="5" applyFont="1" applyAlignment="1">
      <alignment vertical="center"/>
    </xf>
    <xf numFmtId="41" fontId="28" fillId="0" borderId="0" xfId="5" applyNumberFormat="1" applyFont="1" applyAlignment="1">
      <alignment vertical="center"/>
    </xf>
    <xf numFmtId="0" fontId="28" fillId="0" borderId="0" xfId="5" applyFont="1" applyBorder="1" applyAlignment="1">
      <alignment vertical="center"/>
    </xf>
    <xf numFmtId="0" fontId="38" fillId="0" borderId="0" xfId="5" applyFont="1" applyBorder="1" applyAlignment="1">
      <alignment vertical="center"/>
    </xf>
    <xf numFmtId="0" fontId="39" fillId="0" borderId="0" xfId="5" applyFont="1" applyBorder="1" applyAlignment="1">
      <alignment vertical="center"/>
    </xf>
    <xf numFmtId="0" fontId="13" fillId="0" borderId="0" xfId="5" applyFont="1" applyBorder="1" applyAlignment="1">
      <alignment vertical="center"/>
    </xf>
    <xf numFmtId="0" fontId="38" fillId="0" borderId="0" xfId="5" quotePrefix="1" applyFont="1" applyBorder="1" applyAlignment="1">
      <alignment horizontal="right" vertical="center"/>
    </xf>
    <xf numFmtId="0" fontId="38" fillId="0" borderId="0" xfId="5" quotePrefix="1" applyFont="1" applyBorder="1" applyAlignment="1">
      <alignment vertical="center"/>
    </xf>
    <xf numFmtId="0" fontId="40" fillId="0" borderId="0" xfId="5" applyFont="1" applyBorder="1" applyAlignment="1">
      <alignment vertical="center"/>
    </xf>
    <xf numFmtId="0" fontId="28" fillId="6" borderId="0" xfId="5" applyFont="1" applyFill="1" applyBorder="1" applyAlignment="1">
      <alignment horizontal="left" vertical="center" indent="1"/>
    </xf>
    <xf numFmtId="0" fontId="41" fillId="0" borderId="0" xfId="5" applyFont="1" applyBorder="1" applyAlignment="1">
      <alignment horizontal="center" vertical="center"/>
    </xf>
    <xf numFmtId="0" fontId="32" fillId="0" borderId="67" xfId="5" applyFont="1" applyBorder="1" applyAlignment="1">
      <alignment vertical="center"/>
    </xf>
    <xf numFmtId="0" fontId="32" fillId="0" borderId="0" xfId="5" applyFont="1" applyBorder="1" applyAlignment="1">
      <alignment vertical="center"/>
    </xf>
    <xf numFmtId="0" fontId="32" fillId="0" borderId="0" xfId="5" applyFont="1" applyAlignment="1">
      <alignment vertical="center"/>
    </xf>
    <xf numFmtId="0" fontId="32" fillId="0" borderId="68" xfId="5" applyFont="1" applyBorder="1" applyAlignment="1">
      <alignment vertical="center"/>
    </xf>
    <xf numFmtId="41" fontId="43" fillId="6" borderId="4" xfId="5" applyNumberFormat="1" applyFont="1" applyFill="1" applyBorder="1" applyAlignment="1">
      <alignment vertical="center"/>
    </xf>
    <xf numFmtId="41" fontId="28" fillId="6" borderId="4" xfId="5" applyNumberFormat="1" applyFont="1" applyFill="1" applyBorder="1" applyAlignment="1">
      <alignment vertical="center"/>
    </xf>
    <xf numFmtId="0" fontId="28" fillId="0" borderId="0" xfId="5" applyFont="1" applyBorder="1" applyAlignment="1">
      <alignment horizontal="left" vertical="center" indent="1"/>
    </xf>
    <xf numFmtId="182" fontId="28" fillId="0" borderId="0" xfId="5" applyNumberFormat="1" applyFont="1" applyBorder="1" applyAlignment="1">
      <alignment horizontal="center" vertical="center"/>
    </xf>
    <xf numFmtId="0" fontId="28" fillId="0" borderId="69" xfId="5" applyFont="1" applyBorder="1" applyAlignment="1">
      <alignment vertical="center"/>
    </xf>
    <xf numFmtId="0" fontId="28" fillId="0" borderId="70" xfId="5" applyFont="1" applyBorder="1" applyAlignment="1">
      <alignment vertical="center"/>
    </xf>
    <xf numFmtId="182" fontId="28" fillId="0" borderId="70" xfId="5" applyNumberFormat="1" applyFont="1" applyBorder="1" applyAlignment="1">
      <alignment horizontal="center" vertical="center"/>
    </xf>
    <xf numFmtId="0" fontId="28" fillId="0" borderId="71" xfId="5" applyFont="1" applyBorder="1" applyAlignment="1">
      <alignment vertical="center"/>
    </xf>
    <xf numFmtId="0" fontId="28" fillId="0" borderId="18" xfId="5" applyFont="1" applyBorder="1" applyAlignment="1">
      <alignment horizontal="center" vertical="center" wrapText="1"/>
    </xf>
    <xf numFmtId="0" fontId="0" fillId="0" borderId="0" xfId="0" quotePrefix="1" applyFont="1" applyAlignment="1">
      <alignment vertical="center"/>
    </xf>
    <xf numFmtId="0" fontId="4" fillId="0" borderId="10" xfId="0" quotePrefix="1" applyFont="1" applyBorder="1" applyAlignment="1">
      <alignment horizontal="center" vertical="center" wrapText="1"/>
    </xf>
    <xf numFmtId="4" fontId="6" fillId="0" borderId="0" xfId="3" applyNumberFormat="1" applyFont="1" applyAlignment="1">
      <alignment vertical="center"/>
    </xf>
    <xf numFmtId="0" fontId="10" fillId="0" borderId="0" xfId="1" applyFont="1" applyBorder="1" applyAlignment="1">
      <alignment horizontal="right" vertical="center"/>
    </xf>
    <xf numFmtId="0" fontId="13" fillId="0" borderId="0" xfId="1" applyFont="1" applyBorder="1" applyAlignment="1">
      <alignment horizontal="left" vertical="center"/>
    </xf>
    <xf numFmtId="0" fontId="14" fillId="0" borderId="0" xfId="1" applyFont="1" applyBorder="1" applyAlignment="1">
      <alignment horizontal="center" vertical="center"/>
    </xf>
    <xf numFmtId="0" fontId="15" fillId="0" borderId="0" xfId="1" applyFont="1" applyBorder="1" applyAlignment="1">
      <alignment horizontal="center"/>
    </xf>
    <xf numFmtId="0" fontId="21" fillId="0" borderId="22" xfId="4" applyFont="1" applyFill="1" applyBorder="1" applyAlignment="1">
      <alignment horizontal="center" vertical="center"/>
    </xf>
    <xf numFmtId="0" fontId="21" fillId="0" borderId="0" xfId="4" applyFont="1" applyFill="1" applyBorder="1" applyAlignment="1">
      <alignment horizontal="center" vertical="center"/>
    </xf>
    <xf numFmtId="0" fontId="21" fillId="0" borderId="23" xfId="4" applyFont="1" applyFill="1" applyBorder="1" applyAlignment="1">
      <alignment horizontal="center" vertical="center"/>
    </xf>
    <xf numFmtId="0" fontId="29" fillId="0" borderId="0" xfId="5" applyFont="1" applyBorder="1" applyAlignment="1">
      <alignment horizontal="center" vertical="center"/>
    </xf>
    <xf numFmtId="41" fontId="32" fillId="0" borderId="0" xfId="6" applyNumberFormat="1" applyFont="1" applyFill="1" applyBorder="1" applyAlignment="1">
      <alignment horizontal="left" vertical="center"/>
    </xf>
    <xf numFmtId="41" fontId="32" fillId="0" borderId="0" xfId="6" applyFont="1" applyFill="1" applyBorder="1" applyAlignment="1">
      <alignment horizontal="left" vertical="center"/>
    </xf>
    <xf numFmtId="0" fontId="35" fillId="0" borderId="4" xfId="5" applyFont="1" applyBorder="1" applyAlignment="1">
      <alignment horizontal="center" vertical="center"/>
    </xf>
    <xf numFmtId="0" fontId="0" fillId="0" borderId="4" xfId="0" applyBorder="1" applyAlignment="1">
      <alignment horizontal="center" vertical="center"/>
    </xf>
    <xf numFmtId="0" fontId="28" fillId="0" borderId="15" xfId="5" applyFont="1" applyBorder="1" applyAlignment="1">
      <alignment horizontal="left" vertical="center"/>
    </xf>
    <xf numFmtId="0" fontId="28" fillId="0" borderId="27" xfId="5" applyFont="1" applyBorder="1" applyAlignment="1">
      <alignment horizontal="left" vertical="center"/>
    </xf>
    <xf numFmtId="0" fontId="28" fillId="0" borderId="16" xfId="5" applyFont="1" applyBorder="1" applyAlignment="1">
      <alignment horizontal="left" vertical="center"/>
    </xf>
    <xf numFmtId="0" fontId="37" fillId="0" borderId="0" xfId="5" applyFont="1" applyBorder="1" applyAlignment="1">
      <alignment horizontal="center" vertical="center"/>
    </xf>
    <xf numFmtId="0" fontId="15" fillId="0" borderId="0" xfId="5" applyFont="1" applyBorder="1" applyAlignment="1">
      <alignment horizontal="center" vertical="center"/>
    </xf>
    <xf numFmtId="0" fontId="28" fillId="0" borderId="15" xfId="5" applyFont="1" applyBorder="1" applyAlignment="1">
      <alignment horizontal="center" vertical="center"/>
    </xf>
    <xf numFmtId="0" fontId="28" fillId="0" borderId="27" xfId="5" applyFont="1" applyBorder="1" applyAlignment="1">
      <alignment horizontal="center" vertical="center"/>
    </xf>
    <xf numFmtId="0" fontId="28" fillId="0" borderId="16" xfId="5" applyFont="1" applyBorder="1" applyAlignment="1">
      <alignment horizontal="center" vertical="center"/>
    </xf>
    <xf numFmtId="0" fontId="28" fillId="6" borderId="4" xfId="5" applyFont="1" applyFill="1" applyBorder="1" applyAlignment="1">
      <alignment horizontal="left" vertical="center" wrapText="1" indent="1"/>
    </xf>
    <xf numFmtId="0" fontId="28" fillId="6" borderId="4" xfId="5" applyFont="1" applyFill="1" applyBorder="1" applyAlignment="1">
      <alignment horizontal="left" vertical="center" indent="1"/>
    </xf>
    <xf numFmtId="0" fontId="41" fillId="0" borderId="0" xfId="5" applyFont="1" applyBorder="1" applyAlignment="1">
      <alignment horizontal="distributed" vertical="center"/>
    </xf>
    <xf numFmtId="181" fontId="41" fillId="0" borderId="0" xfId="5" applyNumberFormat="1" applyFont="1" applyBorder="1" applyAlignment="1">
      <alignment horizontal="right" vertical="center"/>
    </xf>
    <xf numFmtId="0" fontId="42" fillId="0" borderId="0" xfId="5" applyFont="1" applyBorder="1" applyAlignment="1">
      <alignment horizontal="left" vertical="center"/>
    </xf>
    <xf numFmtId="0" fontId="43" fillId="0" borderId="15" xfId="5" applyFont="1" applyBorder="1" applyAlignment="1">
      <alignment horizontal="center" vertical="center"/>
    </xf>
    <xf numFmtId="0" fontId="43" fillId="0" borderId="27" xfId="5" applyFont="1" applyBorder="1" applyAlignment="1">
      <alignment horizontal="center" vertical="center"/>
    </xf>
    <xf numFmtId="0" fontId="43" fillId="0" borderId="16" xfId="5" applyFont="1" applyBorder="1" applyAlignment="1">
      <alignment horizontal="center" vertical="center"/>
    </xf>
    <xf numFmtId="0" fontId="17" fillId="0" borderId="0" xfId="3" applyFont="1" applyAlignment="1">
      <alignment horizontal="center" vertical="center"/>
    </xf>
    <xf numFmtId="0" fontId="7" fillId="0" borderId="15" xfId="3" quotePrefix="1" applyFont="1" applyBorder="1" applyAlignment="1">
      <alignment horizontal="center" vertical="center" wrapText="1"/>
    </xf>
    <xf numFmtId="0" fontId="7" fillId="0" borderId="27" xfId="3" quotePrefix="1" applyFont="1" applyBorder="1" applyAlignment="1">
      <alignment horizontal="center" vertical="center"/>
    </xf>
    <xf numFmtId="0" fontId="6" fillId="0" borderId="29" xfId="3" applyFont="1" applyBorder="1" applyAlignment="1">
      <alignment horizontal="distributed" vertical="center" indent="2"/>
    </xf>
    <xf numFmtId="0" fontId="6" fillId="0" borderId="30" xfId="3" applyFont="1" applyBorder="1" applyAlignment="1">
      <alignment horizontal="distributed" vertical="center" indent="2"/>
    </xf>
    <xf numFmtId="0" fontId="6" fillId="0" borderId="31" xfId="3" applyFont="1" applyBorder="1" applyAlignment="1">
      <alignment horizontal="distributed" vertical="center" indent="2"/>
    </xf>
    <xf numFmtId="0" fontId="6" fillId="0" borderId="17" xfId="3" quotePrefix="1" applyFont="1" applyBorder="1" applyAlignment="1">
      <alignment horizontal="center" vertical="center" textRotation="255" wrapText="1"/>
    </xf>
    <xf numFmtId="0" fontId="6" fillId="0" borderId="34" xfId="3" quotePrefix="1" applyFont="1" applyBorder="1" applyAlignment="1">
      <alignment horizontal="center" vertical="center" textRotation="255" wrapText="1"/>
    </xf>
    <xf numFmtId="0" fontId="6" fillId="0" borderId="18" xfId="3" quotePrefix="1" applyFont="1" applyBorder="1" applyAlignment="1">
      <alignment horizontal="center" vertical="center" textRotation="255" wrapText="1"/>
    </xf>
    <xf numFmtId="0" fontId="6" fillId="0" borderId="33" xfId="3" quotePrefix="1" applyFont="1" applyBorder="1" applyAlignment="1">
      <alignment horizontal="center" vertical="center" textRotation="255" wrapText="1"/>
    </xf>
    <xf numFmtId="0" fontId="6" fillId="0" borderId="35" xfId="3" quotePrefix="1" applyFont="1" applyBorder="1" applyAlignment="1">
      <alignment horizontal="center" vertical="center" textRotation="255" wrapText="1"/>
    </xf>
    <xf numFmtId="0" fontId="6" fillId="0" borderId="38" xfId="3" quotePrefix="1" applyFont="1" applyBorder="1" applyAlignment="1">
      <alignment horizontal="center" vertical="center" textRotation="255" wrapText="1"/>
    </xf>
    <xf numFmtId="0" fontId="6" fillId="0" borderId="45" xfId="3" applyFont="1" applyBorder="1" applyAlignment="1">
      <alignment horizontal="distributed" vertical="center" indent="2"/>
    </xf>
    <xf numFmtId="0" fontId="6" fillId="0" borderId="5" xfId="3" applyFont="1" applyBorder="1" applyAlignment="1">
      <alignment horizontal="distributed" vertical="center" indent="2"/>
    </xf>
    <xf numFmtId="0" fontId="6" fillId="0" borderId="35" xfId="3" applyFont="1" applyBorder="1" applyAlignment="1">
      <alignment horizontal="distributed" vertical="center" indent="2"/>
    </xf>
    <xf numFmtId="0" fontId="6" fillId="0" borderId="41" xfId="3" applyFont="1" applyBorder="1" applyAlignment="1">
      <alignment horizontal="distributed" vertical="center" indent="2"/>
    </xf>
    <xf numFmtId="0" fontId="6" fillId="0" borderId="42" xfId="3" applyFont="1" applyBorder="1" applyAlignment="1">
      <alignment horizontal="distributed" vertical="center" indent="2"/>
    </xf>
    <xf numFmtId="0" fontId="6" fillId="0" borderId="43" xfId="3" applyFont="1" applyBorder="1" applyAlignment="1">
      <alignment horizontal="distributed" vertical="center" indent="2"/>
    </xf>
    <xf numFmtId="0" fontId="3" fillId="0" borderId="29" xfId="0" quotePrefix="1" applyFont="1" applyFill="1" applyBorder="1" applyAlignment="1">
      <alignment horizontal="center" vertical="center" wrapText="1"/>
    </xf>
    <xf numFmtId="0" fontId="3" fillId="0" borderId="31" xfId="0" quotePrefix="1" applyFont="1" applyFill="1" applyBorder="1" applyAlignment="1">
      <alignment horizontal="center" vertical="center" wrapText="1"/>
    </xf>
    <xf numFmtId="0" fontId="2" fillId="0" borderId="0" xfId="0" quotePrefix="1" applyFont="1" applyAlignment="1">
      <alignment horizontal="center" vertical="center"/>
    </xf>
    <xf numFmtId="0" fontId="4" fillId="0" borderId="6" xfId="0" quotePrefix="1" applyFont="1" applyBorder="1" applyAlignment="1">
      <alignment horizontal="center" vertical="center"/>
    </xf>
    <xf numFmtId="0" fontId="4" fillId="0" borderId="9" xfId="0" quotePrefix="1" applyFont="1" applyBorder="1" applyAlignment="1">
      <alignment horizontal="center" vertical="center" wrapText="1"/>
    </xf>
    <xf numFmtId="0" fontId="4" fillId="0" borderId="7" xfId="0" quotePrefix="1" applyFont="1" applyBorder="1" applyAlignment="1">
      <alignment horizontal="center" vertical="center"/>
    </xf>
    <xf numFmtId="0" fontId="4" fillId="0" borderId="10" xfId="0" quotePrefix="1" applyFont="1" applyBorder="1" applyAlignment="1">
      <alignment horizontal="center" vertical="center" wrapText="1"/>
    </xf>
    <xf numFmtId="0" fontId="4" fillId="0" borderId="8" xfId="0" quotePrefix="1" applyFont="1" applyBorder="1" applyAlignment="1">
      <alignment horizontal="center" vertical="center"/>
    </xf>
    <xf numFmtId="0" fontId="4" fillId="0" borderId="11" xfId="0" quotePrefix="1" applyFont="1" applyBorder="1" applyAlignment="1">
      <alignment horizontal="center" vertical="center" wrapText="1"/>
    </xf>
    <xf numFmtId="0" fontId="4" fillId="0" borderId="11" xfId="0" quotePrefix="1" applyFont="1" applyBorder="1" applyAlignment="1">
      <alignment horizontal="center" vertical="center"/>
    </xf>
    <xf numFmtId="0" fontId="4" fillId="0" borderId="9" xfId="0" quotePrefix="1" applyFont="1" applyBorder="1" applyAlignment="1">
      <alignment horizontal="center" vertical="center"/>
    </xf>
    <xf numFmtId="0" fontId="4" fillId="0" borderId="10" xfId="0" quotePrefix="1" applyFont="1" applyBorder="1" applyAlignment="1">
      <alignment horizontal="center" vertical="center"/>
    </xf>
    <xf numFmtId="0" fontId="2" fillId="0" borderId="0" xfId="0" applyFont="1" applyAlignment="1">
      <alignment horizontal="center" vertical="center"/>
    </xf>
    <xf numFmtId="177" fontId="4" fillId="0" borderId="7" xfId="0" quotePrefix="1" applyNumberFormat="1" applyFont="1" applyBorder="1" applyAlignment="1">
      <alignment horizontal="center" vertical="center"/>
    </xf>
    <xf numFmtId="0" fontId="0" fillId="0" borderId="0" xfId="0" quotePrefix="1">
      <alignment vertical="center"/>
    </xf>
    <xf numFmtId="0" fontId="0" fillId="0" borderId="0" xfId="0" quotePrefix="1" applyFont="1" applyAlignment="1">
      <alignment vertical="center"/>
    </xf>
    <xf numFmtId="0" fontId="4" fillId="0" borderId="4" xfId="0" quotePrefix="1" applyFont="1" applyBorder="1" applyAlignment="1">
      <alignment horizontal="center" vertical="center"/>
    </xf>
  </cellXfs>
  <cellStyles count="7">
    <cellStyle name="쉼표 [0] 2 2" xfId="6" xr:uid="{00000000-0005-0000-0000-000000000000}"/>
    <cellStyle name="표준" xfId="0" builtinId="0"/>
    <cellStyle name="표준 16" xfId="5" xr:uid="{00000000-0005-0000-0000-000002000000}"/>
    <cellStyle name="표준 2" xfId="3" xr:uid="{00000000-0005-0000-0000-000003000000}"/>
    <cellStyle name="표준 3" xfId="2" xr:uid="{00000000-0005-0000-0000-000004000000}"/>
    <cellStyle name="표준 4" xfId="4" xr:uid="{00000000-0005-0000-0000-000005000000}"/>
    <cellStyle name="표준_001.예산서" xfId="1" xr:uid="{00000000-0005-0000-0000-000006000000}"/>
  </cellStyles>
  <dxfs count="4">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externalLink" Target="externalLinks/externalLink11.xml"/><Relationship Id="rId39" Type="http://schemas.openxmlformats.org/officeDocument/2006/relationships/externalLink" Target="externalLinks/externalLink24.xml"/><Relationship Id="rId21" Type="http://schemas.openxmlformats.org/officeDocument/2006/relationships/externalLink" Target="externalLinks/externalLink6.xml"/><Relationship Id="rId34" Type="http://schemas.openxmlformats.org/officeDocument/2006/relationships/externalLink" Target="externalLinks/externalLink19.xml"/><Relationship Id="rId42" Type="http://schemas.openxmlformats.org/officeDocument/2006/relationships/externalLink" Target="externalLinks/externalLink27.xml"/><Relationship Id="rId47" Type="http://schemas.openxmlformats.org/officeDocument/2006/relationships/externalLink" Target="externalLinks/externalLink32.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1.xml"/><Relationship Id="rId29" Type="http://schemas.openxmlformats.org/officeDocument/2006/relationships/externalLink" Target="externalLinks/externalLink14.xml"/><Relationship Id="rId11" Type="http://schemas.openxmlformats.org/officeDocument/2006/relationships/worksheet" Target="worksheets/sheet11.xml"/><Relationship Id="rId24" Type="http://schemas.openxmlformats.org/officeDocument/2006/relationships/externalLink" Target="externalLinks/externalLink9.xml"/><Relationship Id="rId32" Type="http://schemas.openxmlformats.org/officeDocument/2006/relationships/externalLink" Target="externalLinks/externalLink17.xml"/><Relationship Id="rId37" Type="http://schemas.openxmlformats.org/officeDocument/2006/relationships/externalLink" Target="externalLinks/externalLink22.xml"/><Relationship Id="rId40" Type="http://schemas.openxmlformats.org/officeDocument/2006/relationships/externalLink" Target="externalLinks/externalLink25.xml"/><Relationship Id="rId45" Type="http://schemas.openxmlformats.org/officeDocument/2006/relationships/externalLink" Target="externalLinks/externalLink3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36" Type="http://schemas.openxmlformats.org/officeDocument/2006/relationships/externalLink" Target="externalLinks/externalLink21.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4.xml"/><Relationship Id="rId31" Type="http://schemas.openxmlformats.org/officeDocument/2006/relationships/externalLink" Target="externalLinks/externalLink16.xml"/><Relationship Id="rId44" Type="http://schemas.openxmlformats.org/officeDocument/2006/relationships/externalLink" Target="externalLinks/externalLink29.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30" Type="http://schemas.openxmlformats.org/officeDocument/2006/relationships/externalLink" Target="externalLinks/externalLink15.xml"/><Relationship Id="rId35" Type="http://schemas.openxmlformats.org/officeDocument/2006/relationships/externalLink" Target="externalLinks/externalLink20.xml"/><Relationship Id="rId43" Type="http://schemas.openxmlformats.org/officeDocument/2006/relationships/externalLink" Target="externalLinks/externalLink28.xml"/><Relationship Id="rId48" Type="http://schemas.openxmlformats.org/officeDocument/2006/relationships/externalLink" Target="externalLinks/externalLink33.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externalLink" Target="externalLinks/externalLink18.xml"/><Relationship Id="rId38" Type="http://schemas.openxmlformats.org/officeDocument/2006/relationships/externalLink" Target="externalLinks/externalLink23.xml"/><Relationship Id="rId46" Type="http://schemas.openxmlformats.org/officeDocument/2006/relationships/externalLink" Target="externalLinks/externalLink31.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10</xdr:col>
      <xdr:colOff>221625</xdr:colOff>
      <xdr:row>1</xdr:row>
      <xdr:rowOff>192569</xdr:rowOff>
    </xdr:from>
    <xdr:to>
      <xdr:col>12</xdr:col>
      <xdr:colOff>455788</xdr:colOff>
      <xdr:row>5</xdr:row>
      <xdr:rowOff>200024</xdr:rowOff>
    </xdr:to>
    <xdr:pic>
      <xdr:nvPicPr>
        <xdr:cNvPr id="2" name="_x104548992" descr="EMB00001ffc5f5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708275" y="440219"/>
          <a:ext cx="1701013" cy="99805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11072</xdr:colOff>
      <xdr:row>8</xdr:row>
      <xdr:rowOff>400050</xdr:rowOff>
    </xdr:from>
    <xdr:to>
      <xdr:col>4</xdr:col>
      <xdr:colOff>388978</xdr:colOff>
      <xdr:row>8</xdr:row>
      <xdr:rowOff>612402</xdr:rowOff>
    </xdr:to>
    <xdr:sp macro="" textlink="">
      <xdr:nvSpPr>
        <xdr:cNvPr id="2" name="직사각형 8">
          <a:extLst>
            <a:ext uri="{FF2B5EF4-FFF2-40B4-BE49-F238E27FC236}">
              <a16:creationId xmlns:a16="http://schemas.microsoft.com/office/drawing/2014/main" id="{00000000-0008-0000-0200-000002000000}"/>
            </a:ext>
          </a:extLst>
        </xdr:cNvPr>
        <xdr:cNvSpPr>
          <a:spLocks noChangeArrowheads="1"/>
        </xdr:cNvSpPr>
      </xdr:nvSpPr>
      <xdr:spPr bwMode="auto">
        <a:xfrm>
          <a:off x="1820822" y="3143250"/>
          <a:ext cx="1158956" cy="212352"/>
        </a:xfrm>
        <a:prstGeom prst="rect">
          <a:avLst/>
        </a:prstGeom>
        <a:solidFill>
          <a:srgbClr val="7F7F7F"/>
        </a:solidFill>
        <a:ln w="9525" algn="ctr">
          <a:solidFill>
            <a:srgbClr val="000000"/>
          </a:solidFill>
          <a:round/>
          <a:headEnd/>
          <a:tailEnd/>
        </a:ln>
      </xdr:spPr>
    </xdr:sp>
    <xdr:clientData/>
  </xdr:twoCellAnchor>
  <xdr:twoCellAnchor>
    <xdr:from>
      <xdr:col>4</xdr:col>
      <xdr:colOff>5738</xdr:colOff>
      <xdr:row>9</xdr:row>
      <xdr:rowOff>419099</xdr:rowOff>
    </xdr:from>
    <xdr:to>
      <xdr:col>10</xdr:col>
      <xdr:colOff>3786</xdr:colOff>
      <xdr:row>9</xdr:row>
      <xdr:rowOff>657225</xdr:rowOff>
    </xdr:to>
    <xdr:sp macro="" textlink="">
      <xdr:nvSpPr>
        <xdr:cNvPr id="3" name="직사각형 8">
          <a:extLst>
            <a:ext uri="{FF2B5EF4-FFF2-40B4-BE49-F238E27FC236}">
              <a16:creationId xmlns:a16="http://schemas.microsoft.com/office/drawing/2014/main" id="{00000000-0008-0000-0200-000003000000}"/>
            </a:ext>
          </a:extLst>
        </xdr:cNvPr>
        <xdr:cNvSpPr>
          <a:spLocks noChangeArrowheads="1"/>
        </xdr:cNvSpPr>
      </xdr:nvSpPr>
      <xdr:spPr bwMode="auto">
        <a:xfrm>
          <a:off x="2596538" y="4171949"/>
          <a:ext cx="2341198" cy="238126"/>
        </a:xfrm>
        <a:prstGeom prst="rect">
          <a:avLst/>
        </a:prstGeom>
        <a:solidFill>
          <a:srgbClr val="7F7F7F"/>
        </a:solidFill>
        <a:ln w="9525" algn="ctr">
          <a:solidFill>
            <a:srgbClr val="000000"/>
          </a:solidFill>
          <a:round/>
          <a:headEnd/>
          <a:tailEnd/>
        </a:ln>
      </xdr:spPr>
    </xdr:sp>
    <xdr:clientData/>
  </xdr:twoCellAnchor>
  <xdr:twoCellAnchor>
    <xdr:from>
      <xdr:col>7</xdr:col>
      <xdr:colOff>5894</xdr:colOff>
      <xdr:row>10</xdr:row>
      <xdr:rowOff>409575</xdr:rowOff>
    </xdr:from>
    <xdr:to>
      <xdr:col>10</xdr:col>
      <xdr:colOff>22684</xdr:colOff>
      <xdr:row>10</xdr:row>
      <xdr:rowOff>647700</xdr:rowOff>
    </xdr:to>
    <xdr:sp macro="" textlink="">
      <xdr:nvSpPr>
        <xdr:cNvPr id="4" name="직사각형 8">
          <a:extLst>
            <a:ext uri="{FF2B5EF4-FFF2-40B4-BE49-F238E27FC236}">
              <a16:creationId xmlns:a16="http://schemas.microsoft.com/office/drawing/2014/main" id="{00000000-0008-0000-0200-000004000000}"/>
            </a:ext>
          </a:extLst>
        </xdr:cNvPr>
        <xdr:cNvSpPr>
          <a:spLocks noChangeArrowheads="1"/>
        </xdr:cNvSpPr>
      </xdr:nvSpPr>
      <xdr:spPr bwMode="auto">
        <a:xfrm>
          <a:off x="3768269" y="5172075"/>
          <a:ext cx="1188365" cy="238125"/>
        </a:xfrm>
        <a:prstGeom prst="rect">
          <a:avLst/>
        </a:prstGeom>
        <a:solidFill>
          <a:srgbClr val="7F7F7F"/>
        </a:solidFill>
        <a:ln w="9525" algn="ctr">
          <a:solidFill>
            <a:srgbClr val="000000"/>
          </a:solidFill>
          <a:round/>
          <a:headEnd/>
          <a:tailEnd/>
        </a:ln>
      </xdr:spPr>
    </xdr:sp>
    <xdr:clientData/>
  </xdr:twoCellAnchor>
  <xdr:twoCellAnchor>
    <xdr:from>
      <xdr:col>8</xdr:col>
      <xdr:colOff>363808</xdr:colOff>
      <xdr:row>11</xdr:row>
      <xdr:rowOff>457200</xdr:rowOff>
    </xdr:from>
    <xdr:to>
      <xdr:col>17</xdr:col>
      <xdr:colOff>371475</xdr:colOff>
      <xdr:row>11</xdr:row>
      <xdr:rowOff>704850</xdr:rowOff>
    </xdr:to>
    <xdr:sp macro="" textlink="">
      <xdr:nvSpPr>
        <xdr:cNvPr id="5" name="직사각형 8">
          <a:extLst>
            <a:ext uri="{FF2B5EF4-FFF2-40B4-BE49-F238E27FC236}">
              <a16:creationId xmlns:a16="http://schemas.microsoft.com/office/drawing/2014/main" id="{00000000-0008-0000-0200-000005000000}"/>
            </a:ext>
          </a:extLst>
        </xdr:cNvPr>
        <xdr:cNvSpPr>
          <a:spLocks noChangeArrowheads="1"/>
        </xdr:cNvSpPr>
      </xdr:nvSpPr>
      <xdr:spPr bwMode="auto">
        <a:xfrm>
          <a:off x="4516708" y="6229350"/>
          <a:ext cx="3522392" cy="247650"/>
        </a:xfrm>
        <a:prstGeom prst="rect">
          <a:avLst/>
        </a:prstGeom>
        <a:solidFill>
          <a:srgbClr val="7F7F7F"/>
        </a:solidFill>
        <a:ln w="9525" algn="ctr">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100853</xdr:colOff>
      <xdr:row>0</xdr:row>
      <xdr:rowOff>212911</xdr:rowOff>
    </xdr:from>
    <xdr:to>
      <xdr:col>12</xdr:col>
      <xdr:colOff>233751</xdr:colOff>
      <xdr:row>3</xdr:row>
      <xdr:rowOff>56029</xdr:rowOff>
    </xdr:to>
    <xdr:pic>
      <xdr:nvPicPr>
        <xdr:cNvPr id="3" name="Picture 5">
          <a:extLst>
            <a:ext uri="{FF2B5EF4-FFF2-40B4-BE49-F238E27FC236}">
              <a16:creationId xmlns:a16="http://schemas.microsoft.com/office/drawing/2014/main" id="{D75921E5-A91C-4E3D-AED2-012F4D0E471B}"/>
            </a:ext>
          </a:extLst>
        </xdr:cNvPr>
        <xdr:cNvPicPr>
          <a:picLocks noChangeAspect="1"/>
        </xdr:cNvPicPr>
      </xdr:nvPicPr>
      <xdr:blipFill>
        <a:blip xmlns:r="http://schemas.openxmlformats.org/officeDocument/2006/relationships" r:embed="rId1"/>
        <a:stretch>
          <a:fillRect/>
        </a:stretch>
      </xdr:blipFill>
      <xdr:spPr>
        <a:xfrm>
          <a:off x="3406588" y="212911"/>
          <a:ext cx="805251" cy="717177"/>
        </a:xfrm>
        <a:prstGeom prst="rect">
          <a:avLst/>
        </a:prstGeom>
        <a:noFill/>
        <a:ln>
          <a:noFill/>
        </a:ln>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391345</xdr:colOff>
      <xdr:row>38</xdr:row>
      <xdr:rowOff>96375</xdr:rowOff>
    </xdr:to>
    <xdr:pic>
      <xdr:nvPicPr>
        <xdr:cNvPr id="2" name="그림 1">
          <a:extLst>
            <a:ext uri="{FF2B5EF4-FFF2-40B4-BE49-F238E27FC236}">
              <a16:creationId xmlns:a16="http://schemas.microsoft.com/office/drawing/2014/main" id="{FF5A06D9-883E-4D5B-ABFF-17352E888E1C}"/>
            </a:ext>
          </a:extLst>
        </xdr:cNvPr>
        <xdr:cNvPicPr>
          <a:picLocks noChangeAspect="1"/>
        </xdr:cNvPicPr>
      </xdr:nvPicPr>
      <xdr:blipFill>
        <a:blip xmlns:r="http://schemas.openxmlformats.org/officeDocument/2006/relationships" r:embed="rId1"/>
        <a:stretch>
          <a:fillRect/>
        </a:stretch>
      </xdr:blipFill>
      <xdr:spPr>
        <a:xfrm>
          <a:off x="0" y="0"/>
          <a:ext cx="5877745" cy="80592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29345</xdr:colOff>
      <xdr:row>37</xdr:row>
      <xdr:rowOff>153503</xdr:rowOff>
    </xdr:to>
    <xdr:pic>
      <xdr:nvPicPr>
        <xdr:cNvPr id="2" name="그림 1">
          <a:extLst>
            <a:ext uri="{FF2B5EF4-FFF2-40B4-BE49-F238E27FC236}">
              <a16:creationId xmlns:a16="http://schemas.microsoft.com/office/drawing/2014/main" id="{12936CFC-5CDC-4E97-80A6-06AC634495E6}"/>
            </a:ext>
          </a:extLst>
        </xdr:cNvPr>
        <xdr:cNvPicPr>
          <a:picLocks noChangeAspect="1"/>
        </xdr:cNvPicPr>
      </xdr:nvPicPr>
      <xdr:blipFill>
        <a:blip xmlns:r="http://schemas.openxmlformats.org/officeDocument/2006/relationships" r:embed="rId1"/>
        <a:stretch>
          <a:fillRect/>
        </a:stretch>
      </xdr:blipFill>
      <xdr:spPr>
        <a:xfrm>
          <a:off x="0" y="0"/>
          <a:ext cx="5515745" cy="790685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343714</xdr:colOff>
      <xdr:row>37</xdr:row>
      <xdr:rowOff>153503</xdr:rowOff>
    </xdr:to>
    <xdr:pic>
      <xdr:nvPicPr>
        <xdr:cNvPr id="2" name="그림 1">
          <a:extLst>
            <a:ext uri="{FF2B5EF4-FFF2-40B4-BE49-F238E27FC236}">
              <a16:creationId xmlns:a16="http://schemas.microsoft.com/office/drawing/2014/main" id="{42E8888F-F6B9-4C38-9802-A57D536DCA9D}"/>
            </a:ext>
          </a:extLst>
        </xdr:cNvPr>
        <xdr:cNvPicPr>
          <a:picLocks noChangeAspect="1"/>
        </xdr:cNvPicPr>
      </xdr:nvPicPr>
      <xdr:blipFill>
        <a:blip xmlns:r="http://schemas.openxmlformats.org/officeDocument/2006/relationships" r:embed="rId1"/>
        <a:stretch>
          <a:fillRect/>
        </a:stretch>
      </xdr:blipFill>
      <xdr:spPr>
        <a:xfrm>
          <a:off x="0" y="0"/>
          <a:ext cx="5830114" cy="79068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B:\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8149;&#53468;&#49692;\&#51652;&#54665;%20project\&#51452;&#44256;&#48155;&#44592;\2003&#54616;&#48152;&#44592;&#51089;&#50629;\&#45224;&#48512;&#54616;&#49688;&#52376;&#47532;&#51109;\&#44228;&#49328;&#49436;\&#44228;&#49328;&#49436;\&#45433;&#49328;CA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CHOL2000\DOWN\KDS\PROJECT\&#52628;%20&#54413;%20&#47161;\&#52628;&#54413;&#52572;&#5133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8149;&#53468;&#49688;\C\&#46020;&#47732;\&#47924;&#45824;&#51109;&#52824;\&#47928;&#49436;\165-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2572;&#51008;&#51452;\&#47196;&#52972;%20&#46356;&#49828;&#53356;%20(e)\&#47928;&#49436;\&#44204;&#51201;\&#51333;&#47448;&#48324;%20&#48516;&#47448;\&#51068;&#50948;&#45824;&#44032;\040615-&#45796;&#49328;(&#50668;&#51452;&#44264;&#545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8149;&#53468;&#49692;\&#51652;&#54665;%20project\TEAM-5\Office\Excel\9609F\&#44221;&#48513;&#51204;&#4459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gdd605\c\HDPIC\DOCUMENT\&#51116;&#47308;&#48708;.97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8124;&#54872;&#44592;\&#51452;&#49464;&#50836;!!\&#47691;&#51652;&#45336;%20(Honggi-kim)&#51032;%20&#50629;&#47924;DATA\&#44608;&#54861;&#44592;\CW69&#44288;&#47144;\&#49444;&#44228;&#44288;&#47144;\2&#45800;&#44228;&#49444;&#44228;&#44288;&#47144;\FT&#49444;&#44228;&#45236;&#50669;&#49436;\My%20Documents\&#45909;&#54413;&#44048;&#48513;&#46020;&#47196;\&#45909;&#54413;&#44048;&#48513;&#44221;&#4870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ong\d\EXCEL\DATAPCS\DDD.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J5\&#44277;&#49324;&#51068;&#44148;01\EXCEL\DATAPCS\DDD.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a\c\&#49552;&#45824;&#51648;&#47560;\&#46041;&#49457;&#44204;&#51201;\&#49340;&#44228;(&#44397;&#51228;)~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44608;&#49457;&#48124;/SMG328r/&#51333;&#54633;&#44032;&#44201;&#44160;&#5366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1204;&#51221;&#54840;\00.%20&#46041;&#51068;&#44592;&#49696;&#44277;&#49324;\&#44608;&#49457;&#48124;\SMG328r\&#51333;&#54633;&#44032;&#44201;&#44160;&#5366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9463866\my%20documents\WINDOWS\TEMP\&#48372;&#44256;&#50577;&#49885;\&#48372;&#44256;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SJJ-09010%20&#53945;&#54868;&#45800;&#51648;%20&#53748;&#48708;&#51109;&#45236;%20&#50696;&#45257;&#49884;&#49444;%20&#49444;&#52824;&#44277;&#49324;/01.%20&#51204;&#44592;&#49444;&#48708;/12.%20&#51204;&#44592;&#45236;&#50669;&#49436;/(&#50696;&#45257;&#49444;&#48708;)&#49444;&#44228;&#49436;-09032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1204;&#51221;&#54840;\00.%20&#46041;&#51068;&#44592;&#49696;&#44277;&#49324;\SJJ-09010%20&#53945;&#54868;&#45800;&#51648;%20&#53748;&#48708;&#51109;&#45236;%20&#50696;&#45257;&#49884;&#49444;%20&#49444;&#52824;&#44277;&#49324;\01.%20&#51204;&#44592;&#49444;&#48708;\12.%20&#51204;&#44592;&#45236;&#50669;&#49436;\(&#50696;&#45257;&#49444;&#48708;)&#49444;&#44228;&#49436;-09032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WFHS107\&#44608;&#48124;&#49453;\98&#48512;&#49436;~1\h\&#51473;&#51109;&#48708;&#44277;&#50976;\My%20Documents\Book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20000356\&#53804;&#52272;&#50857;&#45236;&#50669;\osk-&#53664;&#47785;&#44592;&#49696;&#48512;\06&#53664;&#47785;\01&#44204;&#51201;\07&#49688;&#51088;&#50896;&#44277;&#49324;\02&#54620;&#53444;&#44053;&#45840;&#44148;&#49444;&#44277;&#49324;(&#53556;&#53412;)-&#44592;&#48376;&#49444;&#44228;\&#49444;&#44228;&#45236;&#50669;\&#49444;&#44228;&#45236;&#50669;(&#52572;&#51333;)\&#51204;&#44592;&#53685;&#49888;&#45236;&#50669;&#49436;\&#51204;&#44592;\pjt-2002\&#54217;&#54868;&#51032;&#45840;\&#50696;&#49328;&#49436;(&#51068;&#50948;&#45824;&#44032;,&#45840;)\&#49444;&#44228;&#48320;&#44221;(&#44397;&#51088;)\&#44397;&#51088;&#48320;&#44221;&#53685;&#49888;\13&#5226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4608;&#52824;&#50689;\&#44277;&#50976;\&#45236;&#50669;&#51089;&#50629;\&#51221;&#51088;&#51648;&#44396;\&#45236;&#50669;&#49436;\&#51221;&#51088;&#51648;&#44396;\&#45236;&#50669;(~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1204;&#51221;&#54840;\00.%20&#46041;&#51068;&#44592;&#49696;&#44277;&#49324;\&#45236;&#50669;&#51089;&#50629;\&#51221;&#51088;&#51648;&#44396;\&#45236;&#50669;&#49436;\&#51221;&#51088;&#51648;&#44396;\&#45236;&#50669;(~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51088;&#50976;&#51648;&#45824;\YSY\BUHA\&#51064;&#50896;&#50868;&#5085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dwg/~~~2004&#45380;&#46020;/~~&#44592;&#53440;%20&#44032;&#47196;&#46321;%20&#44288;&#47144;(em)/EMA08016-&#46020;&#44228;~&#52488;&#51221;&#44036;%20&#50864;&#54924;&#46020;&#47196;(&#51473;&#47196;1-44&#54840;&#49440;)&#44032;&#47196;&#46321;%20&#49444;&#52824;&#44277;&#49324;(&#50976;&#51652;&#49324;)_081119/1.&#51204;&#44592;&#49444;&#48708;/2.&#51204;&#44592;&#45236;&#50669;&#49436;/(&#46020;&#44228;~&#52488;&#51221;&#44036;%20&#44032;&#47196;&#46321;)&#49444;&#44228;&#49436;_081223.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1204;&#51221;&#54840;\00.%20&#46041;&#51068;&#44592;&#49696;&#44277;&#49324;\~~~dwg\~~~2004&#45380;&#46020;\~~&#44592;&#53440;%20&#44032;&#47196;&#46321;%20&#44288;&#47144;(em)\EMA08016-&#46020;&#44228;~&#52488;&#51221;&#44036;%20&#50864;&#54924;&#46020;&#47196;(&#51473;&#47196;1-44&#54840;&#49440;)&#44032;&#47196;&#46321;%20&#49444;&#52824;&#44277;&#49324;(&#50976;&#51652;&#49324;)_081119\1.&#51204;&#44592;&#49444;&#48708;\2.&#51204;&#44592;&#45236;&#50669;&#49436;\(&#46020;&#44228;~&#52488;&#51221;&#44036;%20&#44032;&#47196;&#46321;)&#49444;&#44228;&#49436;_08122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951652\d\&#44608;&#50857;&#44592;\&#50641;&#49472;\GUMI4B2\&#44396;&#48120;4&#45800;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51221;&#48712;\&#47196;&#52972;%20&#46356;&#49828;&#53356;%20(c)\My%20Documents\&#48176;&#54840;&#49457;\&#45236;&#50669;&#49436;\&#49888;&#45909;&#52572;&#51333;&#45236;&#50669;&#49436;\&#45236;&#50669;&#49436;(&#52509;&#4429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54889;&#54805;&#44540;\MY%20DOCUMENTS\UNIWIN98\DOWN\&#45817;&#51652;&#54868;&#47141;1.2&#51204;&#49440;&#44288;&#51217;&#51648;4&#52264;&#44277;&#49324;&#45236;&#50669;&#49436;(&#4404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9324;&#50629;&#44288;&#47532;\MAP\&#50900;MAP&#49892;&#51201;\MAP&#47588;&#45684;&#50620;&#52572;&#51333;(2&#52264;&#44060;&#512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heet1"/>
      <sheetName val="Sheet2"/>
      <sheetName val="Sheet3"/>
      <sheetName val="원가계산갑지"/>
      <sheetName val="전(원가)"/>
      <sheetName val="전(중총)"/>
      <sheetName val="전(소총)"/>
      <sheetName val="1.1"/>
      <sheetName val="1.2"/>
      <sheetName val="1.3"/>
      <sheetName val="1.4"/>
      <sheetName val="1.5"/>
      <sheetName val="E(소총)"/>
      <sheetName val="ESCO"/>
      <sheetName val="관(소총)"/>
      <sheetName val="관급"/>
      <sheetName val="통(원가)"/>
      <sheetName val="통(총)"/>
      <sheetName val="2.1"/>
      <sheetName val="2.1(공)"/>
      <sheetName val="2.2"/>
      <sheetName val="소(원가)"/>
      <sheetName val="소(총)"/>
      <sheetName val="3.1"/>
      <sheetName val="3.2"/>
      <sheetName val="일위총괄"/>
      <sheetName val="일위대가"/>
      <sheetName val="단가산출"/>
      <sheetName val="기본공율"/>
      <sheetName val="공량산출서"/>
      <sheetName val="공.옥외"/>
      <sheetName val="laroux"/>
      <sheetName val="총집계"/>
      <sheetName val="주요기자재 집계"/>
      <sheetName val="주요기자재 산출"/>
      <sheetName val="동력접지집계"/>
      <sheetName val="동력 산출"/>
      <sheetName val="접지 산출"/>
      <sheetName val="건축전기집계"/>
      <sheetName val="조명 산출"/>
      <sheetName val="통신 산출"/>
      <sheetName val="자탐 산출"/>
      <sheetName val="계장집계"/>
      <sheetName val="계장 산출"/>
      <sheetName val="원가계산서(수탁비포함)"/>
      <sheetName val="대총괄표"/>
      <sheetName val="중총괄표"/>
      <sheetName val="소총괄표"/>
      <sheetName val="옥외전력간선"/>
      <sheetName val="전력인입및수변전"/>
      <sheetName val="옥내전력간선"/>
      <sheetName val="동력"/>
      <sheetName val="전등"/>
      <sheetName val="전열"/>
      <sheetName val="피뢰침"/>
      <sheetName val="전기TRAY"/>
      <sheetName val="소방"/>
      <sheetName val="전기수량"/>
      <sheetName val="전열및전력간선"/>
      <sheetName val="전등설비"/>
      <sheetName val="동력설비"/>
      <sheetName val="피뢰침및접지"/>
      <sheetName val="약전"/>
      <sheetName val="방송"/>
      <sheetName val="TG전력간선"/>
      <sheetName val="TG전등"/>
      <sheetName val="TG약전"/>
      <sheetName val="원가(칠곡다부)"/>
      <sheetName val="집계표"/>
      <sheetName val="다부IC내역"/>
      <sheetName val="원가(재방송)"/>
      <sheetName val="재방송"/>
      <sheetName val="다부내역"/>
      <sheetName val="읍내터널"/>
      <sheetName val="칠곡IC내역"/>
      <sheetName val="일위"/>
      <sheetName val="원가계산서"/>
      <sheetName val="단가조사서"/>
      <sheetName val="한전공사비 1공"/>
      <sheetName val="한전공사비 2공"/>
      <sheetName val="통합  내역서"/>
      <sheetName val="1공구 내역서"/>
      <sheetName val="2공구 내역서"/>
      <sheetName val="견적조건"/>
      <sheetName val="부대입찰내역"/>
      <sheetName val="삼호개발"/>
      <sheetName val="정주"/>
      <sheetName val="효동"/>
      <sheetName val="집계1"/>
      <sheetName val="집계2"/>
      <sheetName val="집계3"/>
      <sheetName val="집계4"/>
      <sheetName val="내(토)"/>
      <sheetName val="내(건)"/>
      <sheetName val="건축"/>
      <sheetName val="건축설비집계"/>
      <sheetName val="건축설비"/>
      <sheetName val="기타"/>
      <sheetName val="Sheet4"/>
      <sheetName val="Sheet5"/>
      <sheetName val="Sheet6"/>
      <sheetName val="Sheet7"/>
      <sheetName val="Sheet8"/>
      <sheetName val="Sheet9"/>
      <sheetName val="Sheet10"/>
      <sheetName val="monci"/>
      <sheetName val="원가"/>
      <sheetName val="공사집계표"/>
      <sheetName val="전력간선"/>
      <sheetName val="전화"/>
      <sheetName val="티브이"/>
      <sheetName val="일위대가서"/>
      <sheetName val="MCC,분전반"/>
      <sheetName val="PANEL"/>
      <sheetName val="갑지"/>
      <sheetName val="총신대(총괄집계)"/>
      <sheetName val="총신대(신설)"/>
      <sheetName val="총신대(철거)"/>
      <sheetName val="공사개요"/>
      <sheetName val="000000"/>
      <sheetName val="XXXXXX"/>
      <sheetName val="터널공사"/>
      <sheetName val="집계표(터널내)"/>
      <sheetName val="터널공사 비교"/>
      <sheetName val="터널외구간"/>
      <sheetName val="집계표(터널외)"/>
      <sheetName val="터널외구간비교"/>
      <sheetName val="VXXXXX"/>
      <sheetName val="표 지"/>
      <sheetName val="설계조건"/>
      <sheetName val="설계기준"/>
      <sheetName val="처리효율"/>
      <sheetName val="물질수지"/>
      <sheetName val="반응조 규격"/>
      <sheetName val="전처리설비"/>
      <sheetName val="생물반응조설비"/>
      <sheetName val="pipe &amp; motor"/>
      <sheetName val="증감표"/>
      <sheetName val="증감"/>
      <sheetName val="총괄◀"/>
      <sheetName val="원가◀"/>
      <sheetName val="총괄 "/>
      <sheetName val="순공"/>
      <sheetName val="순공◀"/>
      <sheetName val="토목원가◀"/>
      <sheetName val="건축원가◀"/>
      <sheetName val="기계원가◀"/>
      <sheetName val="전기원가◀"/>
      <sheetName val="통신원가◀"/>
      <sheetName val="results"/>
      <sheetName val="토목"/>
      <sheetName val="원가계산서(건축)"/>
      <sheetName val="건축3차분2회변경"/>
      <sheetName val="건축3차분2회변경(원가)"/>
      <sheetName val="Sheet11"/>
      <sheetName val="Sheet12"/>
      <sheetName val="Sheet13"/>
      <sheetName val="Sheet14"/>
      <sheetName val="Sheet15"/>
      <sheetName val="Sheet16"/>
      <sheetName val="■총괄"/>
      <sheetName val="순공(ROUND)"/>
      <sheetName val="토목원가"/>
      <sheetName val="건축원가"/>
      <sheetName val="기계원가"/>
      <sheetName val="전기원가"/>
      <sheetName val="통신원가"/>
      <sheetName val="BID"/>
      <sheetName val="BID (2)"/>
      <sheetName val="견적갑지 (2)"/>
      <sheetName val="평택항"/>
      <sheetName val="담보금융비용"/>
      <sheetName val="담보금융비용(0.18)"/>
      <sheetName val="설계참고목차"/>
      <sheetName val="수량조서"/>
      <sheetName val="1.스코트변압기"/>
      <sheetName val="2.단권변압기"/>
      <sheetName val="3.가스절연"/>
      <sheetName val="4.가스절연"/>
      <sheetName val="5.전자식제어반"/>
      <sheetName val="6.전자식제어반"/>
      <sheetName val="7.전자식제어반"/>
      <sheetName val="8.소규모제어장치"/>
      <sheetName val="9.고장점표정반"/>
      <sheetName val="10.보조릴레이반"/>
      <sheetName val="11.저압반"/>
      <sheetName val="12.무정전전원장치"/>
      <sheetName val="13.축전지반"/>
      <sheetName val="14.소내용TR"/>
      <sheetName val="15.고압반"/>
      <sheetName val="16.전철RTU"/>
      <sheetName val="17.GP"/>
      <sheetName val="18.기기가대"/>
      <sheetName val="19.모선배선"/>
      <sheetName val="20.제어및전력케이블"/>
      <sheetName val="21.핏트"/>
      <sheetName val="22.스틸그레이팅(M.TR)"/>
      <sheetName val="23.스틸그레이팅(AT)"/>
      <sheetName val="24.접지장치"/>
      <sheetName val="25.전선관"/>
      <sheetName val="26.무근콘크리트"/>
      <sheetName val="27.케이블트레이"/>
      <sheetName val="28.자갈부설"/>
      <sheetName val="29.옥외외등"/>
      <sheetName val="30.무인화설비"/>
      <sheetName val="31.JIB크레인설치"/>
      <sheetName val="32.전력RTU"/>
      <sheetName val="33.지중케이블"/>
      <sheetName val="34.전력용관로"/>
      <sheetName val="35.장주신설"/>
      <sheetName val="36.맨홀"/>
      <sheetName val="37.무인온라인"/>
      <sheetName val="38.영주SCADA"/>
      <sheetName val="39.가설비"/>
      <sheetName val="40.운반비"/>
      <sheetName val="운반비(철재류)"/>
      <sheetName val="운반비(전선류)"/>
      <sheetName val="호표"/>
      <sheetName val="시중노임표"/>
      <sheetName val="견적단가"/>
      <sheetName val="재료단가"/>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총괄"/>
      <sheetName val="토공"/>
      <sheetName val="흙막이"/>
      <sheetName val="어스앙카"/>
      <sheetName val="구조물"/>
      <sheetName val="방수공"/>
      <sheetName val="지반보강"/>
      <sheetName val="포장공"/>
      <sheetName val="지장물보호공"/>
      <sheetName val="부대공"/>
      <sheetName val="사급자재"/>
      <sheetName val="자재"/>
      <sheetName val="叉택항"/>
      <sheetName val="진건차집도급"/>
      <sheetName val="진건실행"/>
      <sheetName val="작업별비목별집계"/>
      <sheetName val="내역서"/>
      <sheetName val="주요자재집계표"/>
      <sheetName val="표지"/>
      <sheetName val="토적표(부지조성)"/>
      <sheetName val="구조물토공집계표"/>
      <sheetName val="배수토공"/>
      <sheetName val="견적조건보고서"/>
      <sheetName val="견적갑지"/>
      <sheetName val="을지"/>
      <sheetName val="견적갑&quot;A&quot;공구"/>
      <sheetName val="견적조건보고서&quot;A&quot;공구"/>
      <sheetName val="A비엠"/>
      <sheetName val="공율산출"/>
      <sheetName val="기계원가계산서"/>
      <sheetName val="집계"/>
      <sheetName val="가설내역"/>
      <sheetName val="b"/>
      <sheetName val="2003년시공계획"/>
      <sheetName val="2003년실행총괄표"/>
      <sheetName val="시공참여자실행계획"/>
      <sheetName val="자재(직영)"/>
      <sheetName val="노무(직영)"/>
      <sheetName val="장비(직영)"/>
      <sheetName val="자재 (시공))"/>
      <sheetName val="노무 (시공)"/>
      <sheetName val="장비 (시공)"/>
      <sheetName val="관리비"/>
      <sheetName val="공정표"/>
      <sheetName val="간지"/>
      <sheetName val="전체집계표"/>
      <sheetName val="철근집계"/>
      <sheetName val="삽입도면1"/>
      <sheetName val="강관말뚝"/>
      <sheetName val="간지 (2)"/>
      <sheetName val="암거집계표"/>
      <sheetName val="삽입도면2"/>
      <sheetName val="암거공"/>
      <sheetName val="간지 (3)"/>
      <sheetName val="u-type집계표"/>
      <sheetName val="삽입도면3"/>
      <sheetName val="u-type1"/>
      <sheetName val="u-type2"/>
      <sheetName val="xxxx"/>
      <sheetName val="건설기계평균가격"/>
      <sheetName val="특별교실"/>
      <sheetName val="기숙사"/>
      <sheetName val="화장실"/>
      <sheetName val="총집계-1"/>
      <sheetName val="총집계-2"/>
      <sheetName val="원가-1"/>
      <sheetName val="원가-2"/>
      <sheetName val="VXXX"/>
      <sheetName val="공사비대비 (2)"/>
      <sheetName val="공사비대비"/>
      <sheetName val="옹벽공"/>
      <sheetName val="연당4교"/>
      <sheetName val="연당5교"/>
      <sheetName val="연당6교"/>
      <sheetName val="노임단가"/>
      <sheetName val="단가조서"/>
      <sheetName val="불광(총괄집계)"/>
      <sheetName val="불광(신설)"/>
      <sheetName val="불광(철거)"/>
      <sheetName val="내역"/>
      <sheetName val="PACKING OPEN"/>
      <sheetName val="견적정보"/>
      <sheetName val="갑지1"/>
      <sheetName val="집계표1"/>
      <sheetName val="장비비"/>
      <sheetName val="도급내역서"/>
      <sheetName val="실행내역서"/>
      <sheetName val="직종노임"/>
      <sheetName val="운반단가"/>
      <sheetName val="터널투입집계"/>
      <sheetName val="투입내역"/>
      <sheetName val="터널내역"/>
      <sheetName val="합계"/>
      <sheetName val="01.가설공사"/>
      <sheetName val="02.토공사"/>
      <sheetName val="03.철근콘크리트"/>
      <sheetName val="04.조적공사"/>
      <sheetName val="05.방수공사"/>
      <sheetName val="06.타일공사"/>
      <sheetName val="07.석공사"/>
      <sheetName val="08.목공사"/>
      <sheetName val="09.금속공사"/>
      <sheetName val="10.미장공사"/>
      <sheetName val="11.창호공사"/>
      <sheetName val="11.창호-1"/>
      <sheetName val="12.유리공사"/>
      <sheetName val="13.도장공사"/>
      <sheetName val="14.수장공사"/>
      <sheetName val="15.지붕및홈통"/>
      <sheetName val="16.잡공사"/>
      <sheetName val="17.주요자재"/>
      <sheetName val="18.작업부산물"/>
      <sheetName val="공사비"/>
      <sheetName val="가드레일산근"/>
      <sheetName val="수량집계표"/>
      <sheetName val="수량"/>
      <sheetName val="단가비교"/>
      <sheetName val="적용2002"/>
      <sheetName val="중기"/>
      <sheetName val="단가비교표"/>
      <sheetName val="Chart1"/>
      <sheetName val="단위내역목록"/>
      <sheetName val="단위내역서"/>
      <sheetName val="총괄표"/>
      <sheetName val="원가(1)"/>
      <sheetName val="원가(2)"/>
      <sheetName val="★현설표지"/>
      <sheetName val="★현장설명서(토공,철콘)"/>
      <sheetName val="★현설참가확인(토공철콘)"/>
      <sheetName val="★현설시 설명자료"/>
      <sheetName val="현설시 설명자료(내부)"/>
      <sheetName val="지역부대토공"/>
      <sheetName val="지역부대철콘"/>
      <sheetName val="근로자현황파악"/>
      <sheetName val="근로자현황파악 (2)"/>
      <sheetName val="보건증"/>
      <sheetName val="명단"/>
      <sheetName val="협력업체"/>
      <sheetName val="건강진단통보"/>
      <sheetName val="건강진단통보 (2)"/>
      <sheetName val="작업변경신청서"/>
      <sheetName val="노동청"/>
      <sheetName val="노동청 (특검)"/>
      <sheetName val="노동청 (작업)"/>
      <sheetName val="암검사"/>
      <sheetName val="암검사 (2)"/>
      <sheetName val="이중자격완료통보"/>
      <sheetName val="보건교육요청"/>
      <sheetName val="보건교육시행통보"/>
      <sheetName val="일반건강진단통보"/>
      <sheetName val="의보 정정신고"/>
      <sheetName val="자산총괄서"/>
      <sheetName val="영대증축"/>
      <sheetName val="원가(영대증축)"/>
      <sheetName val="전라선(남원)"/>
      <sheetName val="원가(남원)"/>
      <sheetName val="경비(남원)"/>
      <sheetName val="창원"/>
      <sheetName val="원가(창원)"/>
      <sheetName val="대산면"/>
      <sheetName val="원가(대산면)"/>
      <sheetName val="경비(대산면)"/>
      <sheetName val="다산"/>
      <sheetName val="원가(다산)"/>
      <sheetName val="가창"/>
      <sheetName val="원가(가창)"/>
      <sheetName val="경비(가창)"/>
      <sheetName val="恤_x0000__x0000__x0000__x0000_"/>
      <sheetName val="_x0000__x000f__x0000__x0004_ðj_x0000__x0000__x0000_B_x0001__x000a_ð_x0008__x0000__x0000__x0000_-_x0000__x0000_@_x000a__x0000__x0000__x0000__x000b_ð0_x0000_"/>
      <sheetName val="인당매출(2003.11)-전체"/>
      <sheetName val="현장별 인건비(2003.12)"/>
      <sheetName val="인당매출그래프"/>
      <sheetName val="2003ACCM "/>
      <sheetName val="12월"/>
      <sheetName val="보고"/>
      <sheetName val="투찰서표지"/>
      <sheetName val="총괄 (3)"/>
      <sheetName val="원가(총)"/>
      <sheetName val="대안원가"/>
      <sheetName val="원안원가"/>
      <sheetName val="원안"/>
      <sheetName val="대안"/>
      <sheetName val="폐기물"/>
      <sheetName val="이전비 "/>
      <sheetName val="참고"/>
      <sheetName val="갑지 (2)"/>
      <sheetName val="철콘갑지(2)"/>
      <sheetName val="철콘내역서(2)"/>
      <sheetName val="철콘갑지"/>
      <sheetName val="철콘내역서"/>
      <sheetName val="깝데기"/>
      <sheetName val="설명자료"/>
      <sheetName val="수량산출집계표(후)"/>
      <sheetName val="수량산출2(후)"/>
      <sheetName val="수량산출"/>
      <sheetName val="적용단가"/>
      <sheetName val="적용단가 (2)"/>
      <sheetName val="일위대가목록(전+후)"/>
      <sheetName val="일위대가(전+후)"/>
      <sheetName val="경안천1"/>
      <sheetName val="경안천2"/>
      <sheetName val="금강1"/>
      <sheetName val="금강2"/>
      <sheetName val="남천1"/>
      <sheetName val="남천2"/>
      <sheetName val="녹동1"/>
      <sheetName val="녹동2"/>
      <sheetName val="삼산1"/>
      <sheetName val="삼산2"/>
      <sheetName val="서천1"/>
      <sheetName val="서천2"/>
      <sheetName val="성주1"/>
      <sheetName val="성주2"/>
      <sheetName val="수원"/>
      <sheetName val="아주1"/>
      <sheetName val="아주2"/>
      <sheetName val="울진1"/>
      <sheetName val="울진2"/>
      <sheetName val="조양1"/>
      <sheetName val="조양2"/>
      <sheetName val="창녕1"/>
      <sheetName val="창녕2"/>
      <sheetName val="추풍령1"/>
      <sheetName val="추풍령2"/>
      <sheetName val="고단대기"/>
      <sheetName val="공주이인"/>
      <sheetName val="구암도로"/>
      <sheetName val="낙산대교"/>
      <sheetName val="부산3호선"/>
      <sheetName val="서남권철도"/>
      <sheetName val="증평괴산"/>
      <sheetName val="서초IC"/>
      <sheetName val="신길"/>
      <sheetName val="분당1"/>
      <sheetName val="분당2"/>
      <sheetName val="삼막1"/>
      <sheetName val="삼막2"/>
      <sheetName val="김천1"/>
      <sheetName val="김천2"/>
      <sheetName val="용산"/>
      <sheetName val="전주"/>
      <sheetName val="알림장"/>
      <sheetName val="예산표지 "/>
      <sheetName val="제잡비2"/>
      <sheetName val="지급자재1"/>
      <sheetName val="지급자재2"/>
      <sheetName val="지급자재3"/>
      <sheetName val="예산집계"/>
      <sheetName val="제잡비1"/>
      <sheetName val="공제금액"/>
      <sheetName val="정기안전점검비"/>
      <sheetName val="정기안전점검비(직접인건비)"/>
      <sheetName val="공제금액(단가산출서용)"/>
      <sheetName val="사토장 (공통공사)"/>
      <sheetName val="기술료(출력말것)"/>
      <sheetName val="기계갑지"/>
      <sheetName val="기계설비공사"/>
      <sheetName val="소화갑지"/>
      <sheetName val="소화설비공사"/>
      <sheetName val="기계설비공사 (품)"/>
      <sheetName val="소화설비공사 (품)"/>
      <sheetName val="기계(3공구)"/>
      <sheetName val="_x000f__x0000__x0004_ðj_x0000_B_x0001__x000a_ð_x0008__x0000_-_x0000_@_x000a_ƒ_x000b_ð0_x0000_¿_x0000__x0008__x0000__x0008__x0000__x0000_?"/>
      <sheetName val="가설도로수량집계(1-8)"/>
      <sheetName val="가설도로입적수량"/>
      <sheetName val="측점(1)-삭제"/>
      <sheetName val="측점(2)-삭제"/>
      <sheetName val="측점(3)-신규"/>
      <sheetName val="측점(4)-신규"/>
      <sheetName val="가호안"/>
      <sheetName val="이식수목"/>
      <sheetName val="훼손예상1"/>
      <sheetName val="훼손예상2"/>
      <sheetName val="산정과정"/>
      <sheetName val="불광(총괄집계ဩ"/>
      <sheetName val="수입물자"/>
      <sheetName val="MAIN"/>
      <sheetName val="총공사비"/>
      <sheetName val="T1"/>
      <sheetName val="san"/>
      <sheetName val="LIST"/>
      <sheetName val="sw1"/>
      <sheetName val="sw2"/>
      <sheetName val="sw3"/>
      <sheetName val="sw4"/>
      <sheetName val="sw5"/>
      <sheetName val="sw6"/>
      <sheetName val="sw7"/>
      <sheetName val="NOMUBI"/>
      <sheetName val="공사비대비표"/>
      <sheetName val="설계변경개요"/>
      <sheetName val="참고list"/>
      <sheetName val="품 및 별표관련변경"/>
      <sheetName val="자재변경"/>
      <sheetName val="내역서 (2002예산산출)"/>
      <sheetName val="토공집계표"/>
      <sheetName val="적용단가산출조서"/>
      <sheetName val="적용단가산출조서 (추가)"/>
      <sheetName val="품셈총괄표"/>
      <sheetName val="품셈"/>
      <sheetName val="추품총괄표"/>
      <sheetName val="추품"/>
      <sheetName val="부표총괄표"/>
      <sheetName val="부표"/>
      <sheetName val="추부총괄표"/>
      <sheetName val="추부"/>
      <sheetName val="추부총괄표."/>
      <sheetName val="추부."/>
      <sheetName val="별표(변경없슴)"/>
      <sheetName val="별표총괄표"/>
      <sheetName val="추별"/>
      <sheetName val="수정 리스트"/>
      <sheetName val="재료단가표"/>
      <sheetName val="_x0000__x000f__x0000__x0004_ðj_x0000__x0000__x0000_B_x0001__x000a_ð_x0008__x0000__x0000__x0000_-€_x0000__x0000_@_x000a__x0000__x0000_ƒ_x0000__x000b_ð0_x0000_"/>
      <sheetName val="_x000f__x0000__x0004_ðj_x0000_B_x0001__x000a_ð_x0008__x0000_-€_x0000_@_x000a_ƒ_x000b_ð0_x0000_¿_x0000__x0008__x0000__x0008__x0000_€_x0000_?"/>
      <sheetName val="실행(도급대비)"/>
      <sheetName val="피ꢰ침"/>
      <sheetName val="Module1"/>
      <sheetName val="대안별개선효과"/>
      <sheetName val="개선효과누계"/>
      <sheetName val="공사이익"/>
      <sheetName val="인천창고"/>
      <sheetName val="금융센터임차"/>
      <sheetName val="자사주펀드"/>
      <sheetName val="동부월드"/>
      <sheetName val="인천공항철도"/>
      <sheetName val="계열사별자금부담"/>
      <sheetName val="자기주식_미반영"/>
      <sheetName val="집수정총괄집계"/>
      <sheetName val="집수정수량집계"/>
      <sheetName val="설치현황"/>
      <sheetName val="개요"/>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원가계산"/>
      <sheetName val="조도계산서"/>
      <sheetName val="표지(1)"/>
      <sheetName val="공총괄표"/>
      <sheetName val="공내역서"/>
      <sheetName val="인공산출"/>
      <sheetName val="산출기초"/>
      <sheetName val="자재단가"/>
      <sheetName val="전기 BM 내역서"/>
      <sheetName val="겉장"/>
      <sheetName val="기성검사원"/>
      <sheetName val="39.각설비"/>
      <sheetName val=""/>
      <sheetName val="0000"/>
      <sheetName val="수량계산서"/>
      <sheetName val="산출내역B"/>
      <sheetName val="산출내역(A)"/>
      <sheetName val="견적대비"/>
      <sheetName val="직영비"/>
      <sheetName val="설치대상"/>
      <sheetName val="예정공정표"/>
      <sheetName val="단가산출서"/>
      <sheetName val="일위대가표"/>
      <sheetName val="제잡비 계산서"/>
      <sheetName val="기안지"/>
      <sheetName val="식음"/>
      <sheetName val="#BAŞV"/>
      <sheetName val="2-1. 경관조명 내역총괄표"/>
      <sheetName val="갑지 "/>
      <sheetName val="추정손익"/>
      <sheetName val="(추정손익) (3)"/>
      <sheetName val="직집비산근"/>
      <sheetName val="실행예산"/>
      <sheetName val="부대비교"/>
      <sheetName val="보험료"/>
      <sheetName val="_x000f_"/>
      <sheetName val="산출근거 LIST"/>
      <sheetName val="산출근거"/>
      <sheetName val="노무단가"/>
      <sheetName val="중기사용료"/>
      <sheetName val="====1===="/>
      <sheetName val="내역서(1공구)"/>
      <sheetName val="내역서(1공구) (2)"/>
      <sheetName val="골재운반소요시간(필요없슴)"/>
      <sheetName val="각공정별내역서 (2)"/>
      <sheetName val="도급자재조서(필요없슴)"/>
      <sheetName val="표지01"/>
      <sheetName val="3.간지"/>
      <sheetName val="3.인수공"/>
      <sheetName val="3.관로"/>
      <sheetName val="4.간지"/>
      <sheetName val="4.토적집계표"/>
      <sheetName val="5.재료집계표"/>
      <sheetName val="5.재료산출집계01"/>
      <sheetName val="6.관로보호공"/>
      <sheetName val="==기초계산용=="/>
      <sheetName val="양시01"/>
      <sheetName val="4.토적목록"/>
      <sheetName val="6.관부산출내역"/>
      <sheetName val="7.간지"/>
      <sheetName val="6.간지"/>
      <sheetName val="7부대공"/>
      <sheetName val="8.간지"/>
      <sheetName val="8.동원인원총괄"/>
      <sheetName val="===산출공통=="/>
      <sheetName val="4.토적-1COD"/>
      <sheetName val="4.토적-2COD"/>
      <sheetName val="직2호(인공)"/>
      <sheetName val="부표01_법면보호콘크리트 (2)"/>
      <sheetName val="==일위대가=="/>
      <sheetName val="도급원가"/>
      <sheetName val="도급내역"/>
      <sheetName val="견적원가"/>
      <sheetName val="견적내역"/>
      <sheetName val="공원가"/>
      <sheetName val="공내역"/>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sheetData sheetId="498"/>
      <sheetData sheetId="499"/>
      <sheetData sheetId="500"/>
      <sheetData sheetId="501"/>
      <sheetData sheetId="502"/>
      <sheetData sheetId="503"/>
      <sheetData sheetId="504"/>
      <sheetData sheetId="505"/>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sheetData sheetId="551" refreshError="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efreshError="1"/>
      <sheetData sheetId="601" refreshError="1"/>
      <sheetData sheetId="602" refreshError="1"/>
      <sheetData sheetId="603"/>
      <sheetData sheetId="604"/>
      <sheetData sheetId="605"/>
      <sheetData sheetId="606"/>
      <sheetData sheetId="607"/>
      <sheetData sheetId="608"/>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sheetData sheetId="648"/>
      <sheetData sheetId="649"/>
      <sheetData sheetId="6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골재산출"/>
      <sheetName val="내역"/>
      <sheetName val="데리네이타현황"/>
      <sheetName val="차수공개요"/>
      <sheetName val="집계표"/>
      <sheetName val="표지"/>
      <sheetName val="입찰안"/>
      <sheetName val="guard(mac)"/>
      <sheetName val="DATA"/>
      <sheetName val="바닥판"/>
      <sheetName val="입력DATA"/>
      <sheetName val="식생블럭단위수량"/>
      <sheetName val="상시"/>
      <sheetName val="지장물C"/>
      <sheetName val="6PILE  (돌출)"/>
      <sheetName val="철근량"/>
      <sheetName val="흥양2교토공집계표"/>
      <sheetName val="신고조서"/>
      <sheetName val="Sheet1"/>
      <sheetName val="각종양식"/>
      <sheetName val="암거단위"/>
      <sheetName val="오동"/>
      <sheetName val="대조"/>
      <sheetName val="나한"/>
      <sheetName val="#REF"/>
      <sheetName val="조건표"/>
      <sheetName val="공사비총괄표"/>
      <sheetName val="당초"/>
      <sheetName val="96정변2"/>
      <sheetName val="직접공사비"/>
      <sheetName val="재료"/>
      <sheetName val="목차 "/>
      <sheetName val="일위대가1"/>
      <sheetName val="도로경계단위"/>
      <sheetName val="원형1호맨홀토공수량"/>
      <sheetName val="입력란"/>
      <sheetName val="97노임단가"/>
      <sheetName val="교각1"/>
      <sheetName val="주beam"/>
      <sheetName val="총괄표"/>
      <sheetName val="토목"/>
      <sheetName val="설명서 "/>
      <sheetName val="날개벽"/>
      <sheetName val="수량산출"/>
      <sheetName val="추가예산"/>
      <sheetName val="우수받이"/>
      <sheetName val="예산M11A"/>
      <sheetName val="총수량집계표"/>
      <sheetName val="터파기및재료"/>
      <sheetName val="실행"/>
      <sheetName val="부대내역"/>
      <sheetName val="내역서1999.8최종"/>
      <sheetName val="97년 추정"/>
      <sheetName val="102역사"/>
      <sheetName val="말뚝지지력산정"/>
      <sheetName val="월말"/>
      <sheetName val="대로근거"/>
      <sheetName val="노임단가"/>
      <sheetName val="4.2유효폭의 계산"/>
      <sheetName val="내역서중"/>
      <sheetName val="일위대가9803"/>
      <sheetName val="INPUT"/>
      <sheetName val="분석"/>
      <sheetName val="자재단가비교표"/>
      <sheetName val="포장물량집계"/>
      <sheetName val="공동구수량"/>
      <sheetName val="우수내용"/>
      <sheetName val="BID"/>
      <sheetName val="뚝토공"/>
      <sheetName val="4. 주형설계"/>
      <sheetName val="내역서"/>
      <sheetName val="H-PILE수량집계"/>
      <sheetName val="DATE"/>
      <sheetName val="1,2공구원가계산서"/>
      <sheetName val="2공구산출내역"/>
      <sheetName val="1공구산출내역서"/>
      <sheetName val="산근"/>
      <sheetName val="노임"/>
      <sheetName val="간접1"/>
      <sheetName val="일위대가표"/>
      <sheetName val="단면 (2)"/>
      <sheetName val="8.석축단위(H=1.5M)"/>
      <sheetName val="지점별강우량"/>
      <sheetName val="차수"/>
      <sheetName val="날개벽수량표"/>
      <sheetName val="자료"/>
      <sheetName val="관급자재"/>
      <sheetName val="N賃率-職"/>
      <sheetName val="내역서적용수량"/>
      <sheetName val="일위대가목차"/>
      <sheetName val="인명부"/>
      <sheetName val="물량표"/>
      <sheetName val="PIPING"/>
      <sheetName val="#3_일위대가목록"/>
      <sheetName val="#2_일위대가목록"/>
      <sheetName val="공정코드"/>
      <sheetName val="중로근거"/>
      <sheetName val="기성내역"/>
      <sheetName val="양식3"/>
      <sheetName val="견적서"/>
      <sheetName val="공사개요"/>
      <sheetName val="99총공사내역서"/>
      <sheetName val="대림경상68억"/>
      <sheetName val="표준차도부연장집계-ASP"/>
      <sheetName val="기계경비(시간당)"/>
      <sheetName val="램머"/>
      <sheetName val="적용토목"/>
      <sheetName val="실행철강하도"/>
      <sheetName val="2.단면가정"/>
      <sheetName val="수우미양가(Vlookup)"/>
      <sheetName val="발주내역"/>
      <sheetName val="준검 내역서"/>
      <sheetName val="0506생활권구적"/>
      <sheetName val="세골재  T2 변경 현황"/>
      <sheetName val="0.단가"/>
      <sheetName val="초기화면"/>
      <sheetName val="갑지"/>
      <sheetName val="도수로수량산출"/>
      <sheetName val="장비집계"/>
      <sheetName val="재료비"/>
      <sheetName val="찍기"/>
      <sheetName val="2000년1차"/>
      <sheetName val="2000전체분"/>
      <sheetName val="역T형교대(말뚝기초)"/>
      <sheetName val="철집"/>
      <sheetName val="3련 BOX"/>
      <sheetName val="C.배수관공"/>
      <sheetName val="수량집"/>
      <sheetName val="입력변수"/>
      <sheetName val="ABUT수량-A1"/>
      <sheetName val="BOX수량"/>
      <sheetName val="재료집계표"/>
      <sheetName val="총괄내역서"/>
      <sheetName val="신천3호용수로"/>
      <sheetName val="CC16-내역서"/>
      <sheetName val="3BL공동구 수량"/>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품셈TABLE"/>
      <sheetName val="토공(우물통,기타) "/>
      <sheetName val="골조"/>
      <sheetName val="요율"/>
      <sheetName val="조명율표"/>
      <sheetName val="조경일람"/>
      <sheetName val="실행대비"/>
      <sheetName val="환율"/>
      <sheetName val="구조물터파기수량집계"/>
      <sheetName val="덕전리"/>
      <sheetName val="간지"/>
      <sheetName val="바닥판의 설계"/>
      <sheetName val="설직재-1"/>
      <sheetName val="중기"/>
      <sheetName val="증감내역서"/>
      <sheetName val="해평견적"/>
      <sheetName val="CAT_5"/>
      <sheetName val="원가"/>
      <sheetName val="CIVIL4"/>
      <sheetName val="VE절감"/>
      <sheetName val="자재단가"/>
      <sheetName val="건축공사"/>
      <sheetName val="JUCKEYK"/>
      <sheetName val="차액보증"/>
      <sheetName val="MAIN_TABLE"/>
      <sheetName val="1호맨홀토공"/>
      <sheetName val="개인"/>
      <sheetName val="200"/>
      <sheetName val="TYPE-A"/>
      <sheetName val="ATM기초철가"/>
      <sheetName val="종배수관면벽구"/>
      <sheetName val="금액내역서"/>
      <sheetName val="수안보-MBR1"/>
      <sheetName val="항목등록"/>
      <sheetName val="내역_ver1.0"/>
      <sheetName val="crude.SLAB RE-bar"/>
      <sheetName val="CRUDE RE-bar"/>
      <sheetName val="토목내역서 (도급단가)"/>
      <sheetName val="공통가설공사"/>
      <sheetName val="산출내역서"/>
      <sheetName val="총괄내역"/>
      <sheetName val="코드"/>
      <sheetName val="I一般比"/>
      <sheetName val="일위대가목록"/>
      <sheetName val="자료입력"/>
      <sheetName val="지급자재"/>
      <sheetName val="세부내역"/>
      <sheetName val="약품공급2"/>
      <sheetName val="COPING"/>
      <sheetName val="단가표"/>
      <sheetName val="CTEMCOST"/>
      <sheetName val="RAMP 단면(R2)"/>
      <sheetName val="업무분장"/>
      <sheetName val="인수공규격"/>
      <sheetName val="내역서 제출"/>
      <sheetName val="토사(PE)"/>
      <sheetName val="PSCbeam설계"/>
      <sheetName val="노무비 근거"/>
      <sheetName val="총괄"/>
      <sheetName val="역T형(H=6.0) (2)"/>
      <sheetName val="교각계산"/>
      <sheetName val="대비"/>
      <sheetName val="지중자재단가"/>
      <sheetName val="계수시트"/>
      <sheetName val="집계표(OPTION)"/>
      <sheetName val="보차도경계석"/>
      <sheetName val="견적단가"/>
      <sheetName val="용수량(생활용수)"/>
      <sheetName val="최적단면"/>
      <sheetName val="암거날개벽"/>
      <sheetName val="종배수관위치조서"/>
      <sheetName val="표  지"/>
      <sheetName val="신우"/>
      <sheetName val="재료할증"/>
      <sheetName val="원가계산서구조조정"/>
      <sheetName val="H-pile(298x299)"/>
      <sheetName val="H-pile(250x250)"/>
      <sheetName val="참조"/>
      <sheetName val="INPUT(덕도방향-시점)"/>
      <sheetName val="노임이"/>
      <sheetName val="제경비"/>
      <sheetName val="단가 및 재료비"/>
      <sheetName val="중기사용료산출근거"/>
      <sheetName val="천방교접속"/>
      <sheetName val="대포2교접속"/>
      <sheetName val="참고사항"/>
      <sheetName val="제수변 수량집계표(보통)"/>
      <sheetName val="1062-X방향 "/>
      <sheetName val="3.하중산정4.지지력"/>
      <sheetName val="1련박스"/>
      <sheetName val="세부내역서(전기)"/>
      <sheetName val="맨홀수량"/>
      <sheetName val="노무비"/>
      <sheetName val="단양 00 아파트-세부내역"/>
      <sheetName val="유림골조"/>
      <sheetName val="단가"/>
      <sheetName val="건축내역"/>
      <sheetName val="공사비산출내역"/>
      <sheetName val="MAIN"/>
      <sheetName val="견적990322"/>
      <sheetName val="지장물_data"/>
      <sheetName val="공사착공계"/>
      <sheetName val="배수내역"/>
      <sheetName val="원형맨홀수량"/>
      <sheetName val="물가자료"/>
      <sheetName val="접지수량"/>
      <sheetName val="Sheet2"/>
      <sheetName val="코드표"/>
      <sheetName val="Y-WORK"/>
      <sheetName val=" 총괄표"/>
      <sheetName val="단가산출"/>
      <sheetName val="NYS"/>
      <sheetName val="실행내역"/>
      <sheetName val="금융비용"/>
      <sheetName val="단가비교표_공통1"/>
      <sheetName val="토공 total"/>
      <sheetName val="직노"/>
      <sheetName val="Customer Databas"/>
      <sheetName val="단면가정"/>
      <sheetName val="기흥하도용"/>
      <sheetName val="당진1,2호기전선관설치및접지4차공사내역서-을지"/>
      <sheetName val="가격조사서"/>
      <sheetName val="배수공"/>
      <sheetName val="암거"/>
      <sheetName val="포장공"/>
      <sheetName val="Sheet5"/>
      <sheetName val="을지"/>
      <sheetName val="WORK"/>
      <sheetName val="일위(수원)"/>
      <sheetName val="전체제잡비"/>
      <sheetName val="미드수량"/>
      <sheetName val="2000용수잠관-수량집계"/>
      <sheetName val="대부예산서"/>
      <sheetName val="CODE"/>
      <sheetName val="기초공"/>
      <sheetName val="MOTOR"/>
      <sheetName val="기둥(원형)"/>
      <sheetName val="제직재"/>
      <sheetName val="배수장토목공사비"/>
      <sheetName val="시행후면적"/>
      <sheetName val="설계조건"/>
      <sheetName val="마산월령동골조물량변경"/>
      <sheetName val="총괄-1"/>
      <sheetName val="암거 제원표-1단계"/>
      <sheetName val="분뇨"/>
      <sheetName val="토공(1)"/>
      <sheetName val="절대지우지말것"/>
      <sheetName val="집기손료"/>
      <sheetName val="대창(함평)"/>
      <sheetName val="대창(장성)"/>
      <sheetName val="대창(함평)-창열"/>
      <sheetName val="암거 제원표"/>
      <sheetName val="WING3"/>
      <sheetName val="단위중량"/>
      <sheetName val="소도3교"/>
      <sheetName val="소보"/>
      <sheetName val="포장면적집계"/>
      <sheetName val="출력X"/>
      <sheetName val="우각부보강"/>
      <sheetName val="전체"/>
      <sheetName val="원가서"/>
      <sheetName val="위치조서"/>
      <sheetName val="여과지동"/>
      <sheetName val="기초자료"/>
      <sheetName val="DB"/>
      <sheetName val="101동"/>
      <sheetName val="문학간접"/>
      <sheetName val="간접"/>
      <sheetName val="연돌일위집계"/>
      <sheetName val="소요자재명세서"/>
      <sheetName val="노무비명세서"/>
      <sheetName val="빗물받이(910-510-410)"/>
      <sheetName val="단가일람"/>
      <sheetName val="지질조사"/>
      <sheetName val="수량집계표"/>
      <sheetName val="Macro(전선)"/>
      <sheetName val="단가조사서"/>
      <sheetName val="보도단위"/>
      <sheetName val="건축-물가변동"/>
      <sheetName val="전기"/>
      <sheetName val="율촌법률사무소2내역"/>
      <sheetName val="일위-1"/>
      <sheetName val="보증수수료산출"/>
      <sheetName val="Macro1"/>
      <sheetName val="실행간접비용"/>
      <sheetName val="제잡비"/>
      <sheetName val="중기근거"/>
      <sheetName val="본체"/>
      <sheetName val="안정계산"/>
      <sheetName val="단면검토"/>
      <sheetName val="교량"/>
      <sheetName val="특별땅고르기"/>
      <sheetName val="상-교대(A1-A2)"/>
      <sheetName val="수량3"/>
      <sheetName val="시중노임단가"/>
      <sheetName val="수량산출서"/>
      <sheetName val="우수공"/>
      <sheetName val="교수설계"/>
      <sheetName val="woo(mac)"/>
      <sheetName val="설치조서"/>
      <sheetName val="Sheet3"/>
      <sheetName val="배수공집계표"/>
      <sheetName val="예정공정표"/>
      <sheetName val="갑지(추정)"/>
      <sheetName val="갑지1"/>
      <sheetName val="건축기계설비표선정수장"/>
      <sheetName val="연결관수량 (2)"/>
      <sheetName val="사다리"/>
      <sheetName val="토적표"/>
      <sheetName val="을"/>
      <sheetName val="날개벽(시점좌측)"/>
      <sheetName val="설계개요"/>
      <sheetName val="spiral"/>
      <sheetName val="설계내역서"/>
      <sheetName val="48전력선로일위"/>
      <sheetName val="CALCULATION"/>
      <sheetName val="내역표지"/>
      <sheetName val="AIR SHOWER(3인용)"/>
      <sheetName val="SLAB&quot;1&quot;"/>
      <sheetName val="환경보전비B"/>
      <sheetName val="가옥철거(지장물조서)"/>
      <sheetName val="진주방향"/>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산기준"/>
      <sheetName val="포설조건"/>
      <sheetName val="TR_IMP"/>
      <sheetName val="stcon"/>
      <sheetName val="EARTH"/>
      <sheetName val="CABLEDATA"/>
      <sheetName val="MCCDATA"/>
      <sheetName val="Sheet1"/>
      <sheetName val="MOTORDATA"/>
      <sheetName val="MCCB"/>
      <sheetName val="FUSEDATA"/>
      <sheetName val="CABLE"/>
      <sheetName val="GEN"/>
      <sheetName val="TR"/>
      <sheetName val="TR-1"/>
      <sheetName val="LV01"/>
      <sheetName val="PDB"/>
      <sheetName val="MCC"/>
      <sheetName val="LDB01 (2)"/>
      <sheetName val="LDB01"/>
      <sheetName val="1"/>
      <sheetName val="MAIN"/>
      <sheetName val="부분토탈"/>
      <sheetName val="부하정리"/>
      <sheetName val="P부하"/>
      <sheetName val="실측자료"/>
      <sheetName val="1단계"/>
      <sheetName val="참조"/>
      <sheetName val="일위대가표"/>
      <sheetName val="11.케이블트레이계산(간선)"/>
      <sheetName val="MCC제원"/>
      <sheetName val="허용전류-IEC DATA"/>
      <sheetName val="참조(X)"/>
      <sheetName val="DATA"/>
      <sheetName val="단가산출"/>
      <sheetName val="부대대비"/>
      <sheetName val="냉연집계"/>
      <sheetName val="s"/>
      <sheetName val="일위대가(가설)"/>
      <sheetName val="녹산CAL"/>
      <sheetName val="신우"/>
      <sheetName val="금액내역서"/>
      <sheetName val="내역"/>
      <sheetName val="조명시설"/>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refreshError="1"/>
      <sheetData sheetId="13" refreshError="1"/>
      <sheetData sheetId="14" refreshError="1"/>
      <sheetData sheetId="15"/>
      <sheetData sheetId="16"/>
      <sheetData sheetId="17" refreshError="1"/>
      <sheetData sheetId="18" refreshError="1"/>
      <sheetData sheetId="19" refreshError="1"/>
      <sheetData sheetId="20" refreshError="1"/>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EP0618"/>
      <sheetName val="교각1"/>
      <sheetName val="BASIC (2)"/>
      <sheetName val="직노"/>
      <sheetName val="#REF"/>
      <sheetName val="간선계산"/>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 val="상수도토공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조명시설"/>
      <sheetName val="경북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1(840_$)"/>
      <sheetName val="재1(840_$)이월"/>
      <sheetName val="재2(840_$)"/>
      <sheetName val="입고환차96"/>
      <sheetName val="재료비96"/>
      <sheetName val="이후sheet는 과거자료임"/>
      <sheetName val="재1"/>
      <sheetName val="수량산출"/>
      <sheetName val="재료비"/>
      <sheetName val="예비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공통공사"/>
      <sheetName val="기구조직"/>
      <sheetName val="기본입력"/>
      <sheetName val="경비2내역"/>
      <sheetName val="기준단가"/>
      <sheetName val="접대비"/>
      <sheetName val="선급금"/>
      <sheetName val="하자수수료"/>
      <sheetName val="데이타"/>
      <sheetName val="DATA"/>
      <sheetName val="입찰안"/>
      <sheetName val="1단계"/>
      <sheetName val="당진1,2호기전선관설치및접지4차공사내역서-을지"/>
      <sheetName val="BID"/>
      <sheetName val="대림경상68억"/>
      <sheetName val="Y-WORK"/>
      <sheetName val="내역서"/>
      <sheetName val="제경비"/>
      <sheetName val="DAILY"/>
      <sheetName val="일위대가목차"/>
      <sheetName val="TEL"/>
      <sheetName val="ASP포장"/>
      <sheetName val="조명시설"/>
      <sheetName val="수량산출"/>
      <sheetName val="7단가"/>
      <sheetName val="옹벽"/>
      <sheetName val="대비"/>
      <sheetName val="물가대비표"/>
      <sheetName val="일위대가"/>
      <sheetName val="경사수로"/>
      <sheetName val="단가조사서"/>
      <sheetName val="목차"/>
      <sheetName val="말뚝지지력산정"/>
      <sheetName val="Atlas"/>
      <sheetName val="신규댐"/>
      <sheetName val="수자원개발"/>
      <sheetName val="수도관리"/>
      <sheetName val="신규수도"/>
      <sheetName val="차입금"/>
      <sheetName val="수도건설"/>
      <sheetName val="분양매출"/>
      <sheetName val="단지조성"/>
      <sheetName val="기타사업"/>
      <sheetName val="댐운영"/>
      <sheetName val="감가상각"/>
      <sheetName val="CF"/>
      <sheetName val="IS,BS"/>
      <sheetName val="INDEX"/>
      <sheetName val="설계조건"/>
      <sheetName val="안정계산"/>
      <sheetName val="단면검토"/>
      <sheetName val="기초공"/>
      <sheetName val="기둥(원형)"/>
      <sheetName val="소업1교"/>
      <sheetName val="일위대가표"/>
      <sheetName val="DATE"/>
      <sheetName val="덕풍감북경비"/>
      <sheetName val="약품공급2"/>
      <sheetName val="ITEM"/>
      <sheetName val="#REF"/>
      <sheetName val="단가"/>
      <sheetName val="지급자재"/>
      <sheetName val="Proposal"/>
      <sheetName val="견적서세부내용"/>
      <sheetName val="견적내용입력"/>
      <sheetName val="8.PILE  (돌출)"/>
      <sheetName val="토사(PE)"/>
      <sheetName val="수량집계"/>
      <sheetName val="총괄집계표"/>
      <sheetName val="견적대비"/>
      <sheetName val="직노"/>
      <sheetName val="차액보증"/>
      <sheetName val="말뚝물량"/>
      <sheetName val="횡배수관"/>
      <sheetName val="가시설단위수량"/>
      <sheetName val="실행철강하도"/>
      <sheetName val="통합"/>
      <sheetName val="교각1"/>
      <sheetName val="단면치수"/>
      <sheetName val="전기일위대가"/>
      <sheetName val="소비자가"/>
      <sheetName val="토공"/>
      <sheetName val="노임"/>
      <sheetName val="2002상반기노임기준"/>
      <sheetName val="공사내역"/>
      <sheetName val="갑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설계조건"/>
      <sheetName val="안정계산"/>
      <sheetName val="단면검토"/>
      <sheetName val="차액보증"/>
      <sheetName val="토공A"/>
      <sheetName val="3련 BOX"/>
      <sheetName val="말뚝물량"/>
      <sheetName val="산출근거"/>
      <sheetName val="일반공사"/>
      <sheetName val="정부노임단가"/>
      <sheetName val="MOTOR"/>
      <sheetName val="덕전리"/>
      <sheetName val="조명시설"/>
      <sheetName val="보집계표"/>
      <sheetName val="변화치수"/>
      <sheetName val="배"/>
      <sheetName val="COVER"/>
      <sheetName val="목교수량집계"/>
      <sheetName val="조도계산서 (도서)"/>
      <sheetName val="대비"/>
      <sheetName val="Sheet1"/>
      <sheetName val="입찰안"/>
      <sheetName val="버스운행안내"/>
      <sheetName val="예방접종계획"/>
      <sheetName val="근태계획서"/>
      <sheetName val="4배"/>
      <sheetName val="3배"/>
      <sheetName val="6배"/>
      <sheetName val="5배"/>
      <sheetName val="1배"/>
      <sheetName val="배수공"/>
      <sheetName val="암거"/>
      <sheetName val="포장공"/>
      <sheetName val="Data Vol"/>
      <sheetName val="심사계산"/>
      <sheetName val="심사물량"/>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REF"/>
      <sheetName val="기초단가"/>
      <sheetName val="집수정단"/>
      <sheetName val="중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ⴭⴭⴭⴭ"/>
      <sheetName val="일반공사"/>
      <sheetName val="토공A"/>
      <sheetName val="덕전리"/>
      <sheetName val="배수공"/>
      <sheetName val="암거"/>
      <sheetName val="포장공"/>
      <sheetName val="5지구단위"/>
      <sheetName val="ABUT수량-A1"/>
      <sheetName val="정부노임단가"/>
      <sheetName val="ilch"/>
      <sheetName val="안정계산"/>
      <sheetName val="단면검토"/>
      <sheetName val="보집계표"/>
      <sheetName val="MOTOR"/>
      <sheetName val="3련 BOX"/>
      <sheetName val="1.설계조건"/>
      <sheetName val="조명시설"/>
      <sheetName val="#REF"/>
      <sheetName val="6PILE  (돌출)"/>
      <sheetName val="내역"/>
      <sheetName val="001"/>
      <sheetName val="RPF"/>
      <sheetName val="일반맨홀수량집계"/>
      <sheetName val="COVER"/>
      <sheetName val="8.PILE  (돌출)"/>
      <sheetName val="설계조건"/>
      <sheetName val="말뚝물량"/>
      <sheetName val="소업1교"/>
      <sheetName val="노임단가"/>
      <sheetName val="차액보증"/>
      <sheetName val="단위수량"/>
      <sheetName val="입찰안"/>
      <sheetName val="토사(PE)"/>
      <sheetName val="중기일위대가"/>
      <sheetName val="ITEM"/>
      <sheetName val="가시설수량"/>
      <sheetName val="Sheet1"/>
      <sheetName val="변화치수"/>
      <sheetName val="일반맨홀수량집계(A-7 LINE)"/>
      <sheetName val="집수정단"/>
      <sheetName val="Total"/>
      <sheetName val="일위대가목차"/>
      <sheetName val="보차도경계석"/>
      <sheetName val="토적표"/>
      <sheetName val="1062-X방향 "/>
      <sheetName val="입력시트"/>
      <sheetName val="N賃率-職"/>
      <sheetName val="3BL공동구 수량"/>
      <sheetName val="버스운행안내"/>
      <sheetName val="예방접종계획"/>
      <sheetName val="근태계획서"/>
      <sheetName val="표지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신우"/>
      <sheetName val="자재단가"/>
      <sheetName val="주차구획선수량"/>
      <sheetName val="집계표"/>
      <sheetName val="#REF"/>
      <sheetName val="내역"/>
      <sheetName val="1.수인터널"/>
      <sheetName val="대치판정"/>
      <sheetName val="암거"/>
      <sheetName val="포장공"/>
      <sheetName val="내역서 (2)"/>
      <sheetName val="덕전리"/>
      <sheetName val="마산방향"/>
      <sheetName val="진주방향"/>
      <sheetName val="일위대가(가설)"/>
      <sheetName val="부경대총괄내역서"/>
      <sheetName val="DDD"/>
      <sheetName val="코드표"/>
      <sheetName val="4.내진설계"/>
      <sheetName val="Sheet1 (2)"/>
      <sheetName val="2경간"/>
      <sheetName val="SORCE1"/>
      <sheetName val="차액보증"/>
      <sheetName val="본체"/>
      <sheetName val="인자기준_2007"/>
      <sheetName val="할인_할증률산정"/>
      <sheetName val="금액단가표"/>
      <sheetName val="자료기입"/>
      <sheetName val="예정공정표(장기간)"/>
      <sheetName val="수량"/>
      <sheetName val="조명시설"/>
      <sheetName val="금액내역서"/>
      <sheetName val="관급자대내역서"/>
      <sheetName val="설계내역서(고사목 제거)"/>
      <sheetName val="수량집계"/>
      <sheetName val="연습"/>
      <sheetName val="옹벽단면치수"/>
      <sheetName val="공통비"/>
      <sheetName val="대로근거"/>
      <sheetName val="대포2교접속"/>
      <sheetName val="제1호단위수량"/>
      <sheetName val="ABUT수량-A1"/>
      <sheetName val="정부노임단가"/>
      <sheetName val="버스운행안내"/>
      <sheetName val="예방접종계획"/>
      <sheetName val="근태계획서"/>
      <sheetName val="ⴭⴭⴭⴭ"/>
      <sheetName val="98수문일위"/>
      <sheetName val="지구단위계획"/>
      <sheetName val="입찰안"/>
      <sheetName val="조명율표"/>
      <sheetName val="내역_ver1.0"/>
      <sheetName val="기본일위"/>
      <sheetName val="각형맨홀"/>
      <sheetName val="식생블럭단위수량"/>
      <sheetName val="내역서"/>
      <sheetName val="MOTOR"/>
      <sheetName val="Sheet1"/>
      <sheetName val="Sheet3"/>
      <sheetName val="교대(A1)"/>
      <sheetName val="수량산출서"/>
      <sheetName val="000000"/>
      <sheetName val="단면가정"/>
      <sheetName val="치수표"/>
      <sheetName val="3BL공동구 수량"/>
      <sheetName val="을"/>
      <sheetName val="8.PILE  (돌출)"/>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종합견적"/>
      <sheetName val="트리프견적 "/>
      <sheetName val="밸브스핀들 "/>
      <sheetName val="활성투시창"/>
      <sheetName val="오존웨어견적 "/>
      <sheetName val="오존웨어전면견적 "/>
      <sheetName val="국제감리활탄견적"/>
      <sheetName val="국제활탄견적 (2)"/>
      <sheetName val="오존실배관내역"/>
      <sheetName val="국제견적(배관)"/>
      <sheetName val="국제견적감리"/>
      <sheetName val="오존견적"/>
      <sheetName val="오존투시창견적"/>
      <sheetName val="오존투시견적ES"/>
      <sheetName val="전후vv스핀들내역"/>
      <sheetName val="표지"/>
      <sheetName val="오존투시창내역"/>
      <sheetName val="활성투시창내역"/>
      <sheetName val="FAX (2)"/>
      <sheetName val="Module1"/>
      <sheetName val="활여투견적"/>
      <sheetName val="활성스핀들기밀견적"/>
      <sheetName val="Y-WORK"/>
      <sheetName val="여과지동"/>
      <sheetName val="기초자료"/>
      <sheetName val="날개벽수량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refreshError="1"/>
      <sheetData sheetId="23" refreshError="1"/>
      <sheetData sheetId="24" refreshError="1"/>
      <sheetData sheetId="2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
      <sheetName val="종합가격표"/>
      <sheetName val="제동부품"/>
      <sheetName val="제동부품 (연구소 9월2일)"/>
      <sheetName val="GEAR COUPLING"/>
      <sheetName val="수량산출"/>
    </sheetNames>
    <sheetDataSet>
      <sheetData sheetId="0"/>
      <sheetData sheetId="1"/>
      <sheetData sheetId="2"/>
      <sheetData sheetId="3"/>
      <sheetData sheetId="4"/>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
      <sheetName val="종합가격표"/>
      <sheetName val="제동부품"/>
      <sheetName val="제동부품 (연구소 9월2일)"/>
      <sheetName val="GEAR COUPLING"/>
      <sheetName val="수량산출"/>
    </sheetNames>
    <sheetDataSet>
      <sheetData sheetId="0"/>
      <sheetData sheetId="1"/>
      <sheetData sheetId="2"/>
      <sheetData sheetId="3"/>
      <sheetData sheetId="4"/>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
      <sheetName val="99총괄"/>
      <sheetName val="추정"/>
      <sheetName val="총괄"/>
      <sheetName val="98대비"/>
      <sheetName val="부품"/>
      <sheetName val="노임단가"/>
    </sheetNames>
    <sheetDataSet>
      <sheetData sheetId="0"/>
      <sheetData sheetId="1"/>
      <sheetData sheetId="2"/>
      <sheetData sheetId="3"/>
      <sheetData sheetId="4"/>
      <sheetData sheetId="5"/>
      <sheetData sheetId="6"/>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내역서"/>
      <sheetName val="관급내역서"/>
      <sheetName val="한전표준공사비"/>
      <sheetName val="일위대가집계"/>
      <sheetName val="일위대가"/>
      <sheetName val="일위산출근거"/>
      <sheetName val="토목단가산출"/>
      <sheetName val="건설기계"/>
      <sheetName val="단가대비표"/>
      <sheetName val="수량"/>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내역서"/>
      <sheetName val="관급내역서"/>
      <sheetName val="한전표준공사비"/>
      <sheetName val="일위대가집계"/>
      <sheetName val="일위대가"/>
      <sheetName val="일위산출근거"/>
      <sheetName val="토목단가산출"/>
      <sheetName val="건설기계"/>
      <sheetName val="단가대비표"/>
      <sheetName val="수량"/>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수량산출"/>
      <sheetName val="전산품의"/>
      <sheetName val="원가서"/>
      <sheetName val="Book1"/>
    </sheetNames>
    <sheetDataSet>
      <sheetData sheetId="0"/>
      <sheetData sheetId="1" refreshError="1"/>
      <sheetData sheetId="2"/>
      <sheetData sheetId="3" refreshError="1"/>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기본단가표"/>
      <sheetName val="BID"/>
      <sheetName val="개산공사비"/>
      <sheetName val="단위단가"/>
      <sheetName val="환경기계공정표 (3)"/>
      <sheetName val="설계기준"/>
      <sheetName val="내역1"/>
      <sheetName val="#REF"/>
      <sheetName val="분석"/>
      <sheetName val="대림경상68억"/>
      <sheetName val="간선계산"/>
      <sheetName val="외천교"/>
      <sheetName val="기초단가"/>
      <sheetName val="경영상태"/>
      <sheetName val="Sheet3"/>
      <sheetName val="1.취수장"/>
      <sheetName val="부대내역"/>
      <sheetName val="금융비용"/>
      <sheetName val="포장공"/>
      <sheetName val="정부노임단가"/>
      <sheetName val="13차"/>
      <sheetName val="노무비"/>
      <sheetName val="북컨단가비교"/>
      <sheetName val="이월"/>
      <sheetName val="가실행 내역서"/>
      <sheetName val="안양동교 1안"/>
      <sheetName val="8.석축단위(H=1.5M)"/>
      <sheetName val="말뚝지지력산정"/>
      <sheetName val="노임"/>
      <sheetName val="AS포장복구 "/>
      <sheetName val="수량산출"/>
      <sheetName val="공사개요"/>
      <sheetName val="단가 및 재료비"/>
      <sheetName val="중기사용료산출근거"/>
      <sheetName val="데이타"/>
      <sheetName val="식재인부"/>
      <sheetName val="일위대가표"/>
      <sheetName val="H-PILE수량집계"/>
      <sheetName val="가시설수량"/>
      <sheetName val="약품설비"/>
      <sheetName val="A2"/>
      <sheetName val="27.건설이자"/>
      <sheetName val="9-2.단지투자"/>
      <sheetName val="9-4.단지분양수납"/>
      <sheetName val="28.차입금상환계획"/>
      <sheetName val="10-4.운하물류분양수납"/>
      <sheetName val="10-2.운하물류투자"/>
      <sheetName val="※.2010예산총괄표"/>
      <sheetName val="재료집계표"/>
      <sheetName val="내역서"/>
      <sheetName val="일위대가"/>
      <sheetName val="수산(소수력)"/>
      <sheetName val="수산(BP.CP)"/>
      <sheetName val="수산(홍수)"/>
      <sheetName val="수산(전자)"/>
      <sheetName val="수산(영구)"/>
      <sheetName val="단가"/>
      <sheetName val="운송비"/>
      <sheetName val="6PILE  (돌출)"/>
      <sheetName val="99노임기준"/>
      <sheetName val="공통단가"/>
      <sheetName val="운반비"/>
      <sheetName val="2000양배"/>
      <sheetName val="용수량(생활용수)"/>
      <sheetName val="입찰안"/>
      <sheetName val="CTEMCOST"/>
      <sheetName val="합의경상"/>
      <sheetName val="부표총괄"/>
      <sheetName val="품셈1-26"/>
      <sheetName val="토목주소"/>
      <sheetName val="6호기"/>
      <sheetName val="가시설단위수량"/>
      <sheetName val="SORCE1"/>
      <sheetName val="단위수량"/>
      <sheetName val="지급자재"/>
      <sheetName val="SLAB&quot;1&quot;"/>
      <sheetName val="직접인건비호표"/>
      <sheetName val="직접경비호표"/>
      <sheetName val="대창(함평)"/>
      <sheetName val="대창(장성)"/>
      <sheetName val="대창(함평)-창열"/>
      <sheetName val="실행철강하도"/>
      <sheetName val="경비2내역"/>
      <sheetName val="노무비단가"/>
      <sheetName val="약품공급2"/>
      <sheetName val="돌담교 상부수량"/>
      <sheetName val="집계표"/>
      <sheetName val="제잡비"/>
      <sheetName val="노임단가"/>
      <sheetName val="Sheet1 (2)"/>
      <sheetName val="안전장치"/>
      <sheetName val="평교-내역"/>
      <sheetName val="밸브설치"/>
      <sheetName val="장비종합부표"/>
      <sheetName val="집계표_식재"/>
      <sheetName val="부표"/>
      <sheetName val="Sheet5"/>
      <sheetName val="노임(1차)"/>
      <sheetName val="기자재대비표"/>
      <sheetName val="일위목록"/>
      <sheetName val="DATA"/>
      <sheetName val="단가산출서"/>
      <sheetName val="단가대비표"/>
      <sheetName val="표지 (2)"/>
      <sheetName val="터널조도"/>
      <sheetName val="기구조직"/>
      <sheetName val="건축2"/>
      <sheetName val="토사(PE)"/>
      <sheetName val="건축내역서"/>
      <sheetName val="설비내역서"/>
      <sheetName val="전기내역서"/>
      <sheetName val="기안"/>
      <sheetName val="수량산출(음암)"/>
      <sheetName val="사  업  비  수  지  예  산  서"/>
      <sheetName val="현장관리비"/>
      <sheetName val="토공사"/>
      <sheetName val="1-1평균터파기고(1)"/>
      <sheetName val="1.일위대가"/>
      <sheetName val="§9(1)～(4)"/>
      <sheetName val="제진기"/>
      <sheetName val="Total"/>
      <sheetName val="WORK"/>
      <sheetName val="준공조서"/>
      <sheetName val="공사준공계"/>
      <sheetName val="준공검사보고서"/>
      <sheetName val="Sens&amp;Anal"/>
      <sheetName val="시나리오"/>
      <sheetName val="총투자비산정"/>
      <sheetName val="101동"/>
      <sheetName val="조명율표"/>
      <sheetName val="수목단가"/>
      <sheetName val="시설수량표"/>
      <sheetName val="식재수량표"/>
      <sheetName val="자재단가"/>
      <sheetName val="직노"/>
      <sheetName val="날개벽(시점좌측)"/>
      <sheetName val="해평견적"/>
      <sheetName val="8.PILE  (돌출)"/>
      <sheetName val="1단계"/>
      <sheetName val="골조시행"/>
      <sheetName val="총괄내역서"/>
      <sheetName val="Front"/>
      <sheetName val="wall"/>
      <sheetName val="도급"/>
      <sheetName val="일대-1"/>
      <sheetName val="구체"/>
      <sheetName val="좌측날개벽"/>
      <sheetName val="우측날개벽"/>
      <sheetName val="실행간접비용"/>
      <sheetName val="설명"/>
      <sheetName val="INPUT"/>
      <sheetName val="차액보증"/>
      <sheetName val="Sheet1"/>
      <sheetName val="역T형교대(말뚝기초)"/>
      <sheetName val="경비"/>
      <sheetName val="인제내역"/>
      <sheetName val="가로등"/>
      <sheetName val="간접"/>
      <sheetName val="건설기계"/>
      <sheetName val="사급자재"/>
      <sheetName val="날개벽수량표"/>
      <sheetName val="물집"/>
      <sheetName val="자단"/>
      <sheetName val="암센터"/>
      <sheetName val="소비자가"/>
      <sheetName val="결재갑지"/>
      <sheetName val="조명시설"/>
      <sheetName val="갑지"/>
      <sheetName val="FAB별"/>
      <sheetName val=" 상부공통집계(총괄)"/>
      <sheetName val="2"/>
      <sheetName val="산출내역서집계표"/>
      <sheetName val="견적조건"/>
      <sheetName val="간지"/>
      <sheetName val="1.설계조건"/>
      <sheetName val="DATE"/>
      <sheetName val="설계내역서"/>
      <sheetName val="단가산출"/>
      <sheetName val="9.설치품셈"/>
      <sheetName val="품셈총괄"/>
      <sheetName val="기본DATA Sheet"/>
      <sheetName val="수량총괄"/>
      <sheetName val="우수"/>
      <sheetName val="직접인건비호표(항목60%)"/>
      <sheetName val="EQT-ESTN"/>
      <sheetName val="CON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조명시설"/>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조명시설"/>
      <sheetName val="NEYOK"/>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현장경상비"/>
      <sheetName val="원가"/>
      <sheetName val="갑지(추정)"/>
      <sheetName val="데이타"/>
      <sheetName val="참조"/>
      <sheetName val="식재인부"/>
      <sheetName val="설계산출기초"/>
      <sheetName val="도급예산내역서봉투"/>
      <sheetName val="공사원가계산서"/>
      <sheetName val="설계산출표지"/>
      <sheetName val="도급예산내역서총괄표"/>
      <sheetName val="을부담운반비"/>
      <sheetName val="운반비산출"/>
      <sheetName val="갑지1"/>
      <sheetName val="샤워실위생"/>
      <sheetName val="일위대가표"/>
      <sheetName val="일위대가"/>
      <sheetName val="현장관리비"/>
      <sheetName val="DATE"/>
      <sheetName val="중기사용료"/>
      <sheetName val="노임이"/>
      <sheetName val="시멘트"/>
      <sheetName val="실행예산-변경분"/>
      <sheetName val="집계표"/>
      <sheetName val="작성"/>
      <sheetName val="동원인원"/>
      <sheetName val="견적의뢰"/>
      <sheetName val="평가데이터"/>
      <sheetName val="판매시설"/>
      <sheetName val="Total"/>
      <sheetName val="입찰견적보고서"/>
      <sheetName val="금액"/>
      <sheetName val="#REF"/>
      <sheetName val="음료실행"/>
      <sheetName val="협력업체"/>
      <sheetName val="계DATA"/>
      <sheetName val="실DATA "/>
      <sheetName val="건축직영"/>
      <sheetName val="노임단가"/>
      <sheetName val="요율"/>
      <sheetName val=" 갑  지 "/>
      <sheetName val="수량집계"/>
      <sheetName val="프랜트면허"/>
      <sheetName val="토목주소"/>
      <sheetName val="소비자가"/>
      <sheetName val="내역서(1)"/>
      <sheetName val="인제내역"/>
      <sheetName val="지수980731이후"/>
      <sheetName val="설계서(7)"/>
      <sheetName val="산업"/>
      <sheetName val="공구"/>
      <sheetName val="총괄내역서"/>
      <sheetName val="조명시설"/>
      <sheetName val="진주방향"/>
      <sheetName val="예가표"/>
      <sheetName val="내역표지"/>
      <sheetName val="개요"/>
      <sheetName val="현장관리"/>
      <sheetName val="건축내역서"/>
      <sheetName val="조직도"/>
      <sheetName val="공정표"/>
      <sheetName val="실DATA_"/>
      <sheetName val="조내역"/>
      <sheetName val="코스모공장 (어음)"/>
      <sheetName val="주식"/>
      <sheetName val="계약내역(2)"/>
      <sheetName val="조건"/>
      <sheetName val="총괄"/>
      <sheetName val="값"/>
      <sheetName val="건축공사실행"/>
      <sheetName val="공사개요"/>
      <sheetName val="실행"/>
      <sheetName val="을"/>
      <sheetName val="내역"/>
      <sheetName val="경산"/>
      <sheetName val="목차"/>
      <sheetName val="일위대가목록"/>
      <sheetName val="내역서"/>
      <sheetName val="사급자재"/>
      <sheetName val="갑지"/>
      <sheetName val="전기"/>
      <sheetName val="GAEYO"/>
      <sheetName val="공문"/>
      <sheetName val="A 견적"/>
      <sheetName val="원가계산서(거목)"/>
      <sheetName val="원가계산서(다숲)"/>
      <sheetName val="원가계산서(법정외주)"/>
      <sheetName val="FAB별"/>
      <sheetName val="수량산출"/>
      <sheetName val="변수값"/>
      <sheetName val="중기상차"/>
      <sheetName val="AS복구"/>
      <sheetName val="중기터파기"/>
      <sheetName val="재료"/>
      <sheetName val="실행(ALT1)"/>
      <sheetName val="환경기계공정표 (3)"/>
      <sheetName val="내역서2안"/>
      <sheetName val="_갑__지_"/>
      <sheetName val="아파트"/>
      <sheetName val="원가data"/>
      <sheetName val="용역비내역-진짜"/>
      <sheetName val="BID"/>
      <sheetName val="관접합및부설"/>
      <sheetName val="단가"/>
      <sheetName val="시설물일위"/>
      <sheetName val="가설공사"/>
      <sheetName val="단가결정"/>
      <sheetName val="내역아"/>
      <sheetName val="울타리"/>
      <sheetName val="COVER"/>
      <sheetName val="인사자료총집계"/>
      <sheetName val="기초단가"/>
      <sheetName val="Sheet5"/>
      <sheetName val="SAM"/>
      <sheetName val="내역서1999.8최종"/>
      <sheetName val="설계명세서"/>
      <sheetName val="납부서"/>
      <sheetName val="SPEC"/>
      <sheetName val="원가계산서"/>
      <sheetName val="금액내역서"/>
      <sheetName val="투찰내역서"/>
      <sheetName val="Sheet1"/>
      <sheetName val="원가계산"/>
      <sheetName val="전등설비"/>
      <sheetName val="Y-WORK"/>
      <sheetName val="기계경비(시간당)"/>
      <sheetName val="램머"/>
      <sheetName val="01"/>
      <sheetName val="견적"/>
      <sheetName val="수량-양식"/>
      <sheetName val="개산공사비"/>
      <sheetName val="실행대비"/>
      <sheetName val="연돌일위집계"/>
      <sheetName val="카펫타일"/>
      <sheetName val="CTEMCOST"/>
      <sheetName val="입찰안"/>
      <sheetName val="기초입력 DATA"/>
      <sheetName val="기안"/>
      <sheetName val="본실행경비"/>
      <sheetName val="입력데이타"/>
      <sheetName val="물가대비표"/>
      <sheetName val="건축"/>
      <sheetName val="Sheet1 (2)"/>
      <sheetName val="총 원가계산"/>
      <sheetName val="단가 (2)"/>
      <sheetName val="단중표"/>
      <sheetName val="증감내역서"/>
      <sheetName val="날개벽수량표"/>
      <sheetName val="5사남"/>
      <sheetName val="원가계산하도"/>
      <sheetName val="EQT-ESTN"/>
      <sheetName val="6호기"/>
      <sheetName val="실행철강하도"/>
      <sheetName val="노무비"/>
      <sheetName val="총괄갑 "/>
      <sheetName val="일위"/>
      <sheetName val="제경비율"/>
      <sheetName val="시중노임단가"/>
      <sheetName val="식재수량표"/>
      <sheetName val="일위목록"/>
      <sheetName val="6PILE  (돌출)"/>
      <sheetName val="구성비"/>
      <sheetName val="화전내"/>
      <sheetName val="F4-F7"/>
      <sheetName val="벽체물량산출서"/>
      <sheetName val="지수"/>
      <sheetName val="---FAB#1업무일지---"/>
      <sheetName val="표지"/>
      <sheetName val="변경내역서"/>
      <sheetName val="11-2.아파트내역"/>
      <sheetName val="DATA1"/>
      <sheetName val="SG"/>
      <sheetName val="총투입계"/>
      <sheetName val="factor(건축)"/>
      <sheetName val="산근"/>
      <sheetName val="세금자료"/>
      <sheetName val="국내조달(통합-1)"/>
      <sheetName val="수배전반"/>
      <sheetName val="차액보증"/>
      <sheetName val="정보"/>
      <sheetName val="공통가설"/>
      <sheetName val="노무"/>
      <sheetName val="추정_최근현장"/>
      <sheetName val="리스트_최근현장"/>
      <sheetName val="팩스리스트"/>
      <sheetName val="물량표"/>
      <sheetName val="참고사항"/>
      <sheetName val="근로자자료입력"/>
      <sheetName val="당정동경상이수"/>
      <sheetName val="당정동공통이수"/>
      <sheetName val="총괄집계표"/>
      <sheetName val="ilch"/>
      <sheetName val="1차 내역서"/>
      <sheetName val="파일의이용"/>
      <sheetName val="공종목록표"/>
      <sheetName val="자재가격조사표"/>
      <sheetName val="합천내역"/>
      <sheetName val="출입자명단"/>
      <sheetName val="일위산출"/>
      <sheetName val="노임단가 (2)"/>
      <sheetName val="견적조건"/>
      <sheetName val="건축집계표"/>
      <sheetName val="계산서(곡선부)"/>
      <sheetName val="포장재료집계표"/>
      <sheetName val="날개벽(시점좌측)"/>
      <sheetName val=" 견적서"/>
      <sheetName val="해평견적"/>
      <sheetName val="상호참고자료"/>
      <sheetName val="발주처자료입력"/>
      <sheetName val="회사기본자료"/>
      <sheetName val="하자보증자료"/>
      <sheetName val="기술자관련자료"/>
      <sheetName val="자단"/>
      <sheetName val="직접경비"/>
      <sheetName val="직접인건비"/>
      <sheetName val="교통대책내역"/>
      <sheetName val="직재"/>
      <sheetName val="사진대지"/>
      <sheetName val="TEST1"/>
      <sheetName val="inter"/>
      <sheetName val="001"/>
      <sheetName val="노임"/>
      <sheetName val="건축공사집계"/>
      <sheetName val="토목공사"/>
      <sheetName val="Option"/>
      <sheetName val="C3"/>
      <sheetName val="Sheet2"/>
      <sheetName val="삭제금지단가"/>
      <sheetName val="집계"/>
      <sheetName val="실행내역"/>
      <sheetName val="자재단가"/>
      <sheetName val="장비경비"/>
      <sheetName val="을지"/>
      <sheetName val="내역서01"/>
      <sheetName val="2-1. 경관조명 내역총괄표"/>
      <sheetName val="INPUT"/>
      <sheetName val="예산서"/>
      <sheetName val="수리결과"/>
      <sheetName val="결재판"/>
      <sheetName val="차수"/>
      <sheetName val="pier(각형)"/>
      <sheetName val="경비"/>
      <sheetName val="플랜트 설치"/>
      <sheetName val="TYPE-A"/>
      <sheetName val="CON'C"/>
      <sheetName val="토공연장"/>
      <sheetName val="자재"/>
      <sheetName val="BSD (2)"/>
      <sheetName val="05-원가계산"/>
      <sheetName val="공사_산출"/>
      <sheetName val="철거산출근거"/>
      <sheetName val="FOB발"/>
      <sheetName val="견적갑지"/>
      <sheetName val="물량내역"/>
      <sheetName val="FORM-0"/>
      <sheetName val="배명(단가)"/>
      <sheetName val="실행_ALT1_"/>
      <sheetName val="PAINT"/>
      <sheetName val="설계서(본관)"/>
      <sheetName val="2000년1차"/>
      <sheetName val="CONCRETE"/>
      <sheetName val="설계서"/>
      <sheetName val="업무분장"/>
      <sheetName val="건축내역"/>
      <sheetName val="0"/>
      <sheetName val="수목단가"/>
      <sheetName val="시설수량표"/>
      <sheetName val="청천내"/>
      <sheetName val="건축실행"/>
      <sheetName val="중기조종사 단위단가"/>
      <sheetName val="C1.공사개요"/>
      <sheetName val="실행(1)"/>
      <sheetName val="A1.스케쥴"/>
      <sheetName val="설명서 "/>
      <sheetName val="토목"/>
      <sheetName val="역T형교대(말뚝기초)"/>
      <sheetName val="배관배선내역"/>
      <sheetName val="신.분"/>
      <sheetName val="설비공사"/>
      <sheetName val="토공집계"/>
      <sheetName val="기성"/>
      <sheetName val="적격심사표"/>
      <sheetName val="현장별"/>
      <sheetName val="동별집계(비디오폰흑백-&gt;칼라)"/>
      <sheetName val="동별집계"/>
      <sheetName val="세부내역서"/>
      <sheetName val="가설공사내역"/>
      <sheetName val="설계내역"/>
      <sheetName val="2공구산출내역"/>
      <sheetName val="입력"/>
      <sheetName val="COST"/>
      <sheetName val="인건비 "/>
      <sheetName val="수량계산서 집계표(가설 신설 및 철거-을지로3가 3호선)"/>
      <sheetName val="수량계산서 집계표(신설-을지로3가 3호선)"/>
      <sheetName val="수량계산서 집계표(철거-을지로3가 3호선)"/>
      <sheetName val="산출"/>
      <sheetName val="설비내역서"/>
      <sheetName val="전기내역서"/>
      <sheetName val="견적율"/>
      <sheetName val="참조M"/>
      <sheetName val="일위대가 "/>
      <sheetName val="말뚝지지력산정"/>
      <sheetName val="계목분류"/>
      <sheetName val="퍼스트"/>
      <sheetName val="예정공정표"/>
      <sheetName val="초기화면"/>
      <sheetName val="관급자재"/>
      <sheetName val="소요자재"/>
      <sheetName val="기초일위"/>
      <sheetName val="시설일위"/>
      <sheetName val="조명일위"/>
      <sheetName val="정부노임단가"/>
      <sheetName val="배수내역"/>
      <sheetName val="용수량(생활용수)"/>
      <sheetName val="한강운반비"/>
      <sheetName val="Sheet3"/>
      <sheetName val="장비집계"/>
      <sheetName val="새공통"/>
      <sheetName val="단기차입금"/>
      <sheetName val="입력시트"/>
      <sheetName val="구분자"/>
      <sheetName val="단가및재료비"/>
      <sheetName val="1"/>
      <sheetName val="2"/>
      <sheetName val="3"/>
      <sheetName val="4"/>
      <sheetName val="5"/>
      <sheetName val="6"/>
      <sheetName val="Sheet4"/>
      <sheetName val="wall"/>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단가대비표"/>
      <sheetName val="연도별노무비(신)"/>
      <sheetName val="산출서"/>
      <sheetName val="980731"/>
      <sheetName val="3월팀계 "/>
      <sheetName val="공사통보서"/>
      <sheetName val="철콘"/>
      <sheetName val="전선 및 전선관-자유로"/>
      <sheetName val="관로터파기-자유로"/>
      <sheetName val="유림골조"/>
      <sheetName val="골조시행"/>
      <sheetName val="수량명세서"/>
      <sheetName val="경쟁실분"/>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목표세부명세"/>
      <sheetName val="1-최종안"/>
      <sheetName val="사업분석-분양가결정"/>
      <sheetName val="단가조사"/>
      <sheetName val="APT"/>
      <sheetName val="FD"/>
      <sheetName val="LD"/>
      <sheetName val="VST재료산출"/>
      <sheetName val="간지"/>
      <sheetName val="공사요율"/>
      <sheetName val="백암비스타내역"/>
      <sheetName val="토공사"/>
      <sheetName val="DATA 입력란"/>
      <sheetName val="수목표준대가"/>
      <sheetName val="횡배수관"/>
      <sheetName val="工완성공사율"/>
      <sheetName val="우수받이재료집계표"/>
      <sheetName val="아파트기별"/>
      <sheetName val="공리일"/>
      <sheetName val="Customer Databas"/>
      <sheetName val="코드"/>
      <sheetName val="중기사용료산출근거"/>
      <sheetName val="단가 및 재료비"/>
      <sheetName val="단가(자재)"/>
      <sheetName val="단가(노임)"/>
      <sheetName val="기초목록"/>
      <sheetName val="계획금액"/>
      <sheetName val="간접"/>
      <sheetName val="장비사양"/>
      <sheetName val="가공비"/>
      <sheetName val="예산"/>
      <sheetName val="단위가격"/>
      <sheetName val="1SGATE97"/>
      <sheetName val="단가보완"/>
      <sheetName val="공사비총괄표"/>
      <sheetName val="하수실행"/>
      <sheetName val="SR97-1"/>
      <sheetName val="청하배수"/>
      <sheetName val="99노임기준"/>
      <sheetName val="토사(PE)"/>
      <sheetName val="포장복구집계"/>
      <sheetName val="부표총괄"/>
      <sheetName val="AS포장복구 "/>
      <sheetName val="G.R300경비"/>
      <sheetName val="표준건축비"/>
      <sheetName val="고유코드_설계"/>
      <sheetName val="토목내역"/>
      <sheetName val="주공 갑지"/>
      <sheetName val="BLOCK(1)"/>
      <sheetName val="소업1교"/>
      <sheetName val="전익자재"/>
      <sheetName val="매입세율"/>
      <sheetName val="DATA"/>
      <sheetName val="ateCodes_x0000_TimeCodes_x0000_OverrideShor"/>
      <sheetName val="공사내역서"/>
      <sheetName val="터널조도"/>
      <sheetName val="측량요율"/>
      <sheetName val="자재대"/>
      <sheetName val="설계예산서"/>
      <sheetName val="예산내역서"/>
      <sheetName val="투입비분석표"/>
      <sheetName val="경영상태"/>
      <sheetName val="신축(단위)"/>
      <sheetName val="총계"/>
      <sheetName val="27.건설이자"/>
      <sheetName val="9-2.단지투자"/>
      <sheetName val="9-4.단지분양수납"/>
      <sheetName val="28.차입금상환계획"/>
      <sheetName val="10-4.운하물류분양수납"/>
      <sheetName val="10-2.운하물류투자"/>
      <sheetName val="※.2010예산총괄표"/>
      <sheetName val="부속동"/>
      <sheetName val="MAT_N048"/>
      <sheetName val="설계명세서-2"/>
      <sheetName val="신_분"/>
      <sheetName val="8.설치품셈"/>
      <sheetName val="골재집계"/>
      <sheetName val="-레미콘집계"/>
      <sheetName val="-몰탈콘크리트"/>
      <sheetName val="자갈,시멘트,모래산출"/>
      <sheetName val="-철근집계"/>
      <sheetName val="포장재료(1)"/>
      <sheetName val="-흄관집계"/>
      <sheetName val="[내역서(ͭ_x0000_ͭ_x0000__x001c__x0000__x001c__x0000_가표"/>
      <sheetName val="기계경비"/>
      <sheetName val="2.고용보험료산출근거"/>
      <sheetName val="자판실행"/>
      <sheetName val="Apt내역"/>
      <sheetName val="금회지출"/>
      <sheetName val="견적1"/>
      <sheetName val="우배수"/>
      <sheetName val="계산식"/>
      <sheetName val="대비"/>
      <sheetName val="경율산정.XLS"/>
      <sheetName val="D"/>
      <sheetName val="[내역서(ͭ?ͭ?_x001c_?_x001c_?가표"/>
      <sheetName val="본선토량운반계산서(1)0"/>
      <sheetName val="빙장비사양"/>
      <sheetName val="노무비단가"/>
      <sheetName val="9811"/>
      <sheetName val="분석대장"/>
      <sheetName val="base"/>
      <sheetName val="00000"/>
      <sheetName val="1안98Billing"/>
      <sheetName val="친환경주택"/>
      <sheetName val="수정시산표"/>
      <sheetName val="매출현황"/>
      <sheetName val="등록자료"/>
      <sheetName val="입력정보"/>
      <sheetName val="회사정보"/>
      <sheetName val="제경비"/>
      <sheetName val="실적공사비"/>
      <sheetName val="입력(K0)"/>
      <sheetName val="장비기준"/>
      <sheetName val="재료비"/>
      <sheetName val="환율"/>
      <sheetName val="전차선로 물량표"/>
      <sheetName val="2003상반기노임기준"/>
      <sheetName val="계좌분리(계약)"/>
      <sheetName val="계좌분리(기성)"/>
      <sheetName val="총괄(데이소)"/>
      <sheetName val="총괄(데이전)"/>
      <sheetName val="총괄(데이터)"/>
      <sheetName val="단가조정"/>
      <sheetName val="소총괄"/>
      <sheetName val="소총괄(집계)"/>
      <sheetName val="최적단면"/>
      <sheetName val="21301동"/>
      <sheetName val="9-1차이내역"/>
      <sheetName val="조도계산서 (도서)"/>
      <sheetName val="내역서 제출"/>
      <sheetName val="연부97-1"/>
      <sheetName val="#3_일위대가목록"/>
      <sheetName val="노임단가표"/>
      <sheetName val="손익집계(공장별)"/>
      <sheetName val="-치수표(곡선부)"/>
      <sheetName val="부하(성남)"/>
      <sheetName val="울산시산표"/>
      <sheetName val="1안"/>
      <sheetName val="교각1"/>
      <sheetName val="설계조건"/>
      <sheetName val="시행후면적"/>
      <sheetName val="수지예산"/>
      <sheetName val="단가산출2"/>
      <sheetName val="단가산출1"/>
      <sheetName val="일위-1"/>
      <sheetName val="일위-2"/>
      <sheetName val="일위-3"/>
      <sheetName val="일위-4"/>
      <sheetName val="일위-5"/>
      <sheetName val="일위대가(계측기설치)"/>
      <sheetName val="각형맨홀"/>
      <sheetName val="수량3"/>
      <sheetName val="산출1"/>
      <sheetName val="기본항목 입력"/>
      <sheetName val="야장종합"/>
      <sheetName val="6동"/>
      <sheetName val="소방"/>
      <sheetName val="수량산출서"/>
      <sheetName val="5.직원투입현황"/>
      <sheetName val="출력"/>
      <sheetName val="4동급수"/>
      <sheetName val="&quot;"/>
      <sheetName val="NYS"/>
      <sheetName val="45,46"/>
      <sheetName val="기초자료입력"/>
      <sheetName val="99년신청"/>
      <sheetName val="아파트 "/>
      <sheetName val="일위_파일"/>
      <sheetName val="내역1"/>
      <sheetName val="회선별대책안(한전)"/>
      <sheetName val="ateCodes"/>
      <sheetName val="CC16-내역서"/>
      <sheetName val="현금및현금등가물"/>
      <sheetName val="계정code"/>
      <sheetName val="월별수입"/>
      <sheetName val="보증종류"/>
      <sheetName val="database"/>
      <sheetName val="자재단가비교표"/>
      <sheetName val="Macro(전선)"/>
      <sheetName val="수지표"/>
      <sheetName val="셀명"/>
      <sheetName val="품셈표"/>
      <sheetName val="도급"/>
      <sheetName val="COVER-P"/>
      <sheetName val="제안서입력"/>
      <sheetName val="거래처등록"/>
      <sheetName val="참고자료"/>
      <sheetName val="은행코드"/>
      <sheetName val="BTL시설예산 기준표"/>
      <sheetName val="5.학교신설예산 집행(01~08)"/>
      <sheetName val="점검결과(08년 100교 지원)"/>
      <sheetName val="문학간접"/>
      <sheetName val="수안보-MBR1"/>
      <sheetName val="용역비내역_진짜"/>
      <sheetName val="5-1신설물량"/>
      <sheetName val="낙찰표"/>
      <sheetName val="양식3"/>
      <sheetName val="영동(D)"/>
      <sheetName val="공사내역"/>
      <sheetName val="관련부서"/>
      <sheetName val="6-1. 관개량조서"/>
      <sheetName val="수목데이타"/>
      <sheetName val="산출내역서집계표"/>
      <sheetName val="1.설계조건"/>
      <sheetName val="견적내역서"/>
      <sheetName val="관급자재대"/>
      <sheetName val="물가시세"/>
      <sheetName val="b_balju_cho"/>
      <sheetName val="금융비용"/>
      <sheetName val="연결임시"/>
      <sheetName val="산출근거-배전"/>
      <sheetName val="품셈 "/>
      <sheetName val="방화도료"/>
      <sheetName val="본부소개"/>
      <sheetName val="장문교(대전)"/>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실행내역서 "/>
      <sheetName val="손익분석"/>
      <sheetName val="사업총괄"/>
      <sheetName val="1.동력공사"/>
      <sheetName val="XL4Poppy"/>
      <sheetName val="사통"/>
      <sheetName val="설계가"/>
      <sheetName val="판가반영"/>
      <sheetName val="방배동내역(리라)"/>
      <sheetName val="부대공사총괄"/>
      <sheetName val="건축공사집계표"/>
      <sheetName val="참고"/>
      <sheetName val="BQ(실행)"/>
      <sheetName val="견적단가"/>
      <sheetName val="일일작업현황"/>
      <sheetName val="관람석제출"/>
      <sheetName val="ateCodes?TimeCodes?OverrideShor"/>
      <sheetName val="간선계산"/>
      <sheetName val="교각계산"/>
      <sheetName val="안정계산"/>
      <sheetName val="단면검토"/>
      <sheetName val="당초"/>
      <sheetName val="전체내역 (2)"/>
      <sheetName val="패널"/>
      <sheetName val="노임(1차)"/>
      <sheetName val="[내역서(ͭ"/>
      <sheetName val="EQUIP LIST"/>
      <sheetName val="부하계산서"/>
      <sheetName val="예정공정표 "/>
      <sheetName val="페이지"/>
      <sheetName val="XREF"/>
      <sheetName val="물류최종8월7"/>
      <sheetName val="인수공"/>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단가_및_재료비"/>
      <sheetName val="주공_갑지"/>
      <sheetName val="AS포장복구_"/>
      <sheetName val="G_R300경비"/>
      <sheetName val="3월팀계_"/>
      <sheetName val="Customer_Databas"/>
      <sheetName val="[내역서(ͭͭ가표"/>
      <sheetName val="DATA_입력란"/>
      <sheetName val="찍기"/>
      <sheetName val="수선비MATRIX"/>
      <sheetName val="차량소요량-년간주행거리"/>
      <sheetName val="양촌면도평리"/>
      <sheetName val="2.대외공문"/>
      <sheetName val="예산대비"/>
      <sheetName val="설계기준"/>
      <sheetName val="우각부보강"/>
      <sheetName val="중동공구"/>
      <sheetName val="Raw Data"/>
      <sheetName val="S0"/>
      <sheetName val="FB25JN"/>
      <sheetName val="설비(제출)"/>
      <sheetName val="수량산출(음암)"/>
      <sheetName val="데리네이타현황"/>
      <sheetName val="업무량"/>
      <sheetName val="금전출납"/>
      <sheetName val="직영명부"/>
      <sheetName val="증감대비"/>
      <sheetName val="200"/>
      <sheetName val="수로BOX"/>
      <sheetName val="내역- CCTV"/>
      <sheetName val="한일양산"/>
      <sheetName val="옹벽수량집계표"/>
      <sheetName val="하수급견적대비"/>
      <sheetName val="골조(1)"/>
      <sheetName val="골조(3)"/>
      <sheetName val="마감(1)"/>
      <sheetName val="투자비"/>
      <sheetName val="조성원가DATA"/>
      <sheetName val="사업비"/>
      <sheetName val="토목검측서"/>
      <sheetName val="기본단가표"/>
      <sheetName val="원"/>
      <sheetName val="총괄BOQ"/>
      <sheetName val="절감계산"/>
      <sheetName val="ABUT수량-A1"/>
      <sheetName val="HISTORICAL"/>
      <sheetName val="FORECASTING"/>
      <sheetName val="설계예시"/>
      <sheetName val="총괄표"/>
      <sheetName val="EP0618"/>
      <sheetName val="고정자산"/>
      <sheetName val="매출원가추정"/>
      <sheetName val="매출추정"/>
      <sheetName val="7.기-검-보.100"/>
      <sheetName val="입력자료"/>
      <sheetName val="원본"/>
      <sheetName val="98수문일위"/>
      <sheetName val="_내역서(ͭ"/>
      <sheetName val="연령별자료"/>
      <sheetName val="현장청취복명서"/>
      <sheetName val="매출"/>
      <sheetName val="신표지1"/>
      <sheetName val="인건비"/>
      <sheetName val="단가산출서(기계)"/>
      <sheetName val="부대경비산출서"/>
      <sheetName val="계정과목"/>
      <sheetName val="용수지선토적"/>
      <sheetName val="도로토적"/>
      <sheetName val="공사비대비"/>
      <sheetName val="AHU집계"/>
      <sheetName val="공조기휀"/>
      <sheetName val="공조기"/>
      <sheetName val="가도공"/>
      <sheetName val="공종단가"/>
      <sheetName val="8.PILE  (돌출)"/>
      <sheetName val="공사원가계산서 "/>
      <sheetName val="단가산출서"/>
      <sheetName val="식재"/>
      <sheetName val="시설물"/>
      <sheetName val="식재출력용"/>
      <sheetName val="유지관리"/>
      <sheetName val="BOJUNGGM"/>
      <sheetName val="고가수조"/>
      <sheetName val="Macro1"/>
      <sheetName val="입찰보고"/>
      <sheetName val="부대내역"/>
      <sheetName val="2000전체분"/>
      <sheetName val="산출근거"/>
      <sheetName val="1차물량(ABOUT)"/>
      <sheetName val="입력단가"/>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본사인상전"/>
      <sheetName val="결재갑지"/>
      <sheetName val="공사요율산출표"/>
      <sheetName val="정비손익"/>
      <sheetName val="신천교(음성)"/>
      <sheetName val="99노임단가"/>
      <sheetName val="울산자동제어"/>
      <sheetName val="산출집계"/>
      <sheetName val="1. 조명내역서(조명설치)"/>
      <sheetName val="2. 조명내역서(조명자재)"/>
      <sheetName val="일위대가집계표"/>
      <sheetName val="_내역서(ͭ_ͭ__x001c___x001c__가표"/>
      <sheetName val="참고)BTL시설예산 기준표"/>
      <sheetName val="경기"/>
      <sheetName val="성명순"/>
      <sheetName val="총괄변경내역서"/>
      <sheetName val="MOTOR"/>
      <sheetName val="마스터"/>
      <sheetName val="비탈면보호공수량산출"/>
      <sheetName val="총괄 내역서"/>
      <sheetName val="예총"/>
      <sheetName val="개별직종노임단가(2005.1)"/>
      <sheetName val="골막이(야매)"/>
      <sheetName val="VXXXXX"/>
      <sheetName val="효성CB 1P기초"/>
      <sheetName val="관부설공집계표"/>
      <sheetName val="6.1.일위대가"/>
      <sheetName val="단가(1)"/>
      <sheetName val="약품공급2"/>
      <sheetName val="220 (2)"/>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연동내역"/>
      <sheetName val="세부내역"/>
      <sheetName val="설계변경총괄표(계산식)"/>
      <sheetName val="건축내역(동해조인)"/>
      <sheetName val="GT 1050x650"/>
      <sheetName val="원형1호맨홀토공수량"/>
      <sheetName val="COPING"/>
      <sheetName val="일위대가목차"/>
      <sheetName val="공사비산출내역"/>
      <sheetName val="단가비교표(전기)"/>
      <sheetName val="품셈"/>
      <sheetName val="도장면"/>
      <sheetName val="4.고용보험"/>
      <sheetName val="3.고용보험료산출근거"/>
      <sheetName val="공사비"/>
      <sheetName val="인부노임"/>
      <sheetName val="각사별공사비분개 "/>
      <sheetName val="고시단가"/>
      <sheetName val="설비원가"/>
      <sheetName val="우수받이"/>
      <sheetName val="드롭다운목록"/>
      <sheetName val="단가일람 (2)"/>
      <sheetName val="단면가정"/>
      <sheetName val="Customer_Databa袸"/>
      <sheetName val="공통부대"/>
      <sheetName val="2.토목공사"/>
      <sheetName val="개인별조서"/>
      <sheetName val="노임,재료비"/>
      <sheetName val="철골,판넬"/>
      <sheetName val="사  업  비  수  지  예  산  서"/>
      <sheetName val="장비"/>
      <sheetName val="FACTOR"/>
      <sheetName val="3희질산"/>
      <sheetName val="건축설비"/>
      <sheetName val="검토"/>
      <sheetName val="CHECKLIST"/>
      <sheetName val="PIPE"/>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자재코드"/>
      <sheetName val="Table"/>
      <sheetName val="기초입력"/>
      <sheetName val="A2"/>
      <sheetName val="96.12"/>
      <sheetName val="소상 &quot;1&quot;"/>
      <sheetName val="TOTAL_BOQ"/>
      <sheetName val="기술자자료입력"/>
      <sheetName val="[내역서(ͭ_x005f_x0000_ͭ_x005f_x0000__x005f_x001c__x0"/>
      <sheetName val="ateCodes_x005f_x0000_TimeCodes_x005f_x0000_"/>
      <sheetName val="[내역서(ͭ?ͭ?_x005f_x001c_?_x005f_x001c_?가표"/>
      <sheetName val="G_R300경푀"/>
      <sheetName val="우수"/>
      <sheetName val="본사공가현황"/>
      <sheetName val="BATCH"/>
      <sheetName val="건축개요"/>
      <sheetName val="1단지구내"/>
      <sheetName val="1단지주차장전등"/>
      <sheetName val="집계표_정리_"/>
      <sheetName val="동해title"/>
      <sheetName val="전체공내역서"/>
      <sheetName val="98지급계획"/>
      <sheetName val="연습장소"/>
      <sheetName val="내역(영일)"/>
      <sheetName val="ateCodes_TimeCodes_OverrideShor"/>
      <sheetName val="대로근거"/>
      <sheetName val="중로근거"/>
      <sheetName val="계수시트"/>
      <sheetName val="07기준"/>
      <sheetName val="입력란"/>
      <sheetName val="97노임단가"/>
      <sheetName val="DD_raw"/>
      <sheetName val="NW_raw"/>
      <sheetName val="당월 인력"/>
      <sheetName val="설산1.나"/>
      <sheetName val="본사S"/>
      <sheetName val="SCHEDULE"/>
      <sheetName val="식재일위대가"/>
      <sheetName val="물량표S"/>
      <sheetName val="동문건설"/>
      <sheetName val="건축원가"/>
      <sheetName val="도실집(내역)-전기외주"/>
      <sheetName val="직노"/>
      <sheetName val="Baby일위대가"/>
      <sheetName val="기계내역"/>
      <sheetName val="저"/>
      <sheetName val="사당"/>
      <sheetName val="구조대가"/>
      <sheetName val="포설대가1"/>
      <sheetName val="부대대가"/>
      <sheetName val="견적서"/>
      <sheetName val="단가표"/>
      <sheetName val="양수장(기계)"/>
      <sheetName val="자료입력"/>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단가적용"/>
      <sheetName val="04년부품"/>
      <sheetName val="신청서"/>
      <sheetName val="0.0ControlSheet"/>
      <sheetName val="본공사"/>
      <sheetName val="JUCKEYK"/>
      <sheetName val="계측-Tray"/>
      <sheetName val="CCTV 수량(배관-송수가압장)"/>
      <sheetName val="노무비 근거"/>
      <sheetName val="회계코드"/>
      <sheetName val="공사코드"/>
      <sheetName val="관리부"/>
      <sheetName val="정산"/>
      <sheetName val="청구분"/>
      <sheetName val="총무부"/>
      <sheetName val="영동(D젅"/>
      <sheetName val="수_x0000_"/>
      <sheetName val="AILC004"/>
      <sheetName val="J형측구단위수량"/>
      <sheetName val="사업성분석"/>
      <sheetName val="스케즐"/>
      <sheetName val="PI"/>
      <sheetName val="제경비산출서"/>
      <sheetName val="Tool"/>
      <sheetName val="그림"/>
      <sheetName val="2.원가및인원현황집계"/>
      <sheetName val="_내역서(ͭ_x005f_x0000_ͭ_x005f_x0000__x005f_x001c__x0"/>
      <sheetName val="_내역서(ͭ_ͭ__x005f_x001c___x005f_x001c__가표"/>
      <sheetName val="재집"/>
      <sheetName val="1호인버트수량"/>
      <sheetName val="단위단가"/>
      <sheetName val="공사설명서"/>
      <sheetName val="기타자료"/>
      <sheetName val="단가_및_렀侫ԯ"/>
      <sheetName val="단가_및_밀⪙Ѐ"/>
      <sheetName val="단가_및_렀풫ԯ"/>
      <sheetName val="단가_및_가ᦘ"/>
      <sheetName val="단가_및_䰀ẗ鐀"/>
      <sheetName val="단가_및_렀纫ԯ"/>
      <sheetName val="사렀趫ԯ"/>
      <sheetName val="사렀㾫ԯ"/>
      <sheetName val="사렀஫԰"/>
      <sheetName val="사업총렀"/>
      <sheetName val="단가_및_렀랫ԯ"/>
      <sheetName val="_내역서(ͭ_x005f_x005f_x005f_x0000_ͭ_x005f_x005f_x000"/>
      <sheetName val="ateCodes_x005f_x005f_x005f_x0000_TimeCodes_"/>
      <sheetName val="_내역서(ͭ_ͭ__x005f_x005f_x005f_x001c___x005f_x005f_x"/>
      <sheetName val="Man Hole"/>
      <sheetName val="재료비집계표"/>
      <sheetName val="직접경비산출근거"/>
      <sheetName val="ateCodes_x0000_TimeCodes_x0000_"/>
      <sheetName val="_내역서(ͭ_x0000_ͭ_x0000__x001c__x0"/>
      <sheetName val="ANX3A11"/>
      <sheetName val="Quantity"/>
      <sheetName val="De bai"/>
      <sheetName val="125x125"/>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기자재비"/>
      <sheetName val="선급금有(현금지출)"/>
      <sheetName val="손익"/>
      <sheetName val="원가계산서 "/>
      <sheetName val="전력구구조물산근"/>
      <sheetName val="1차배부(JB포함)"/>
      <sheetName val="대전-교대(A1-A2)"/>
      <sheetName val="시행결의을"/>
      <sheetName val="사업ﾈƩ"/>
      <sheetName val="단가산출"/>
      <sheetName val="2000노임기준"/>
      <sheetName val="안전장치"/>
      <sheetName val="BM"/>
      <sheetName val="DHEQSUPT"/>
      <sheetName val="건축집계합계"/>
      <sheetName val="건축집계표이수"/>
      <sheetName val="(A)내역서"/>
      <sheetName val="JUCK"/>
      <sheetName val="물가자료"/>
      <sheetName val="수로교총재료집계"/>
      <sheetName val="공사"/>
      <sheetName val="L형옹벽"/>
      <sheetName val="관련자료입력"/>
      <sheetName val="갑"/>
      <sheetName val="경영"/>
      <sheetName val="98년"/>
      <sheetName val="실적"/>
      <sheetName val="_갑__지_3"/>
      <sheetName val="실DATA_3"/>
      <sheetName val="코스모공장_(어음)2"/>
      <sheetName val="A_견적2"/>
      <sheetName val="환경기계공정표_(3)2"/>
      <sheetName val="단가_(2)2"/>
      <sheetName val="총괄갑_2"/>
      <sheetName val="Sheet1_(2)2"/>
      <sheetName val="총_원가계산2"/>
      <sheetName val="6PILE__(돌출)2"/>
      <sheetName val="11-2_아파트내역2"/>
      <sheetName val="내역서1999_8최종2"/>
      <sheetName val="중기조종사_단위단가1"/>
      <sheetName val="_견적서1"/>
      <sheetName val="플랜트_설치1"/>
      <sheetName val="기초입력_DATA1"/>
      <sheetName val="노임단가_(2)1"/>
      <sheetName val="1차_내역서1"/>
      <sheetName val="BSD_(2)1"/>
      <sheetName val="수량계산서_집계표(가설_신설_및_철거-을지로3가_3호선1"/>
      <sheetName val="수량계산서_집계표(신설-을지로3가_3호선)1"/>
      <sheetName val="수량계산서_집계표(철거-을지로3가_3호선)1"/>
      <sheetName val="설명서_1"/>
      <sheetName val="아파트_내역1"/>
      <sheetName val="2-1__경관조명_내역총괄표1"/>
      <sheetName val="전선_및_전선관-자유로1"/>
      <sheetName val="C1_공사개요1"/>
      <sheetName val="A1_스케쥴1"/>
      <sheetName val="DATA_입력란1"/>
      <sheetName val="인건비_1"/>
      <sheetName val="일위대가_1"/>
      <sheetName val="3월팀계_1"/>
      <sheetName val="단가_및_재료비1"/>
      <sheetName val="AS포장복구_1"/>
      <sheetName val="G_R300경비1"/>
      <sheetName val="주공_갑지1"/>
      <sheetName val="Customer_Databas1"/>
      <sheetName val="조도계산서_(도서)"/>
      <sheetName val="품셈_"/>
      <sheetName val="1_동력공사"/>
      <sheetName val="실행내역서_"/>
      <sheetName val="6-1__관개량조서"/>
      <sheetName val="5_직원투입현황"/>
      <sheetName val="2_대외공문"/>
      <sheetName val="EQUIP_LIST"/>
      <sheetName val="전체내역_(2)"/>
      <sheetName val="7_기-검-보_100"/>
      <sheetName val="Raw_Data"/>
      <sheetName val="예정공정표_"/>
      <sheetName val="내역-_CCTV"/>
      <sheetName val="건축공사"/>
      <sheetName val="[내역서(ͭ_x0000_ͭ_x0000__x001c__x0"/>
      <sheetName val="예산서 "/>
      <sheetName val="Sch9"/>
      <sheetName val="공사명입력"/>
      <sheetName val="노임단가(2010.상)"/>
      <sheetName val="기초자료"/>
      <sheetName val="기계경비일람"/>
      <sheetName val="토목내역서"/>
      <sheetName val="기계내역서"/>
      <sheetName val="업무처리전"/>
      <sheetName val="BUR"/>
      <sheetName val="Finishes code"/>
      <sheetName val="ironmongery"/>
      <sheetName val="CC-Breakdown"/>
      <sheetName val="의왕실행"/>
      <sheetName val="화순 대리-다지리실행내역"/>
      <sheetName val="특수선일위대가"/>
      <sheetName val="PMC"/>
      <sheetName val="임시정보시트"/>
      <sheetName val="토목내역서 (도급단가)"/>
      <sheetName val="덤프트럭계수"/>
      <sheetName val="뚝토공"/>
      <sheetName val="방배동내역 (총괄)"/>
      <sheetName val="마감사양"/>
      <sheetName val="토적계산서"/>
      <sheetName val="1,2공구원가계산서"/>
      <sheetName val="1공구산출내역서"/>
      <sheetName val="노임자재단가"/>
      <sheetName val="T13(P68~72,78)"/>
      <sheetName val="견蒸8蓼"/>
      <sheetName val="Macro(전기)"/>
      <sheetName val="상세"/>
      <sheetName val="은행"/>
      <sheetName val="공내역"/>
      <sheetName val="수Å_x0000_"/>
      <sheetName val="수뢹_xdd4d_"/>
      <sheetName val="일산실행내역"/>
      <sheetName val="5.학교신설예산 쎸⬅/_x0000_瀀þ_x0000__x0000_밀"/>
      <sheetName val="5.학교신설예산 Ⴘ_x0000_퀀诋쌆蠅/_x0000_᠀"/>
      <sheetName val="단가_및_재료_xdab0_"/>
      <sheetName val="단가_및_재료讀"/>
      <sheetName val="INSTR"/>
      <sheetName val="Bang chiet tinh TBA"/>
      <sheetName val="Tcd"/>
      <sheetName val="DTCT"/>
      <sheetName val="gvl"/>
      <sheetName val="Cash2"/>
      <sheetName val="Z"/>
      <sheetName val="96보완계획7.12"/>
      <sheetName val="말고개터널조명전압강하"/>
      <sheetName val="設計条件"/>
      <sheetName val="케이블트레이"/>
      <sheetName val="99선급비용"/>
      <sheetName val="정의"/>
      <sheetName val="현장관리비 산출내역"/>
      <sheetName val="달력"/>
      <sheetName val="일위(시설)"/>
      <sheetName val="기본사양입력"/>
      <sheetName val="PL단가산정"/>
      <sheetName val="그림2"/>
      <sheetName val="골조"/>
      <sheetName val="조경내역"/>
      <sheetName val="문10"/>
      <sheetName val="주요항목별"/>
      <sheetName val="공통가설내역서  (당사)"/>
      <sheetName val="A__x0010__x0000_"/>
      <sheetName val="계정과목분류"/>
      <sheetName val="심사공종"/>
      <sheetName val="문2공10일위대가"/>
      <sheetName val="원보"/>
      <sheetName val="사가⺘"/>
      <sheetName val="품셈총괄표"/>
      <sheetName val="신축(_x0000__x0000__x0005_"/>
      <sheetName val="중동볨ᇭ"/>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간접비"/>
      <sheetName val="사䀀啣1"/>
      <sheetName val="30집계표"/>
      <sheetName val="[내역서(1).xls]5.학교신설예산 쎸⬅/_x0000_瀀þ_x0000__x0000_밀"/>
      <sheetName val="기초"/>
      <sheetName val="충주"/>
      <sheetName val="고객사 관리 코드"/>
      <sheetName val="예가대비"/>
      <sheetName val="요약"/>
      <sheetName val="노면표시1"/>
      <sheetName val="일위대가(가설)"/>
      <sheetName val="전선_및_전선관-壆⿶"/>
      <sheetName val="EXPENSE"/>
      <sheetName val="11-2_아파_x0000__x0000_Ԁ_x0000_"/>
      <sheetName val="환경기계공정표_(3)"/>
      <sheetName val="환경기계공정표_(3)´"/>
      <sheetName val="분수장비시설수량"/>
      <sheetName val="HX"/>
      <sheetName val=""/>
      <sheetName val="인건비(10)"/>
      <sheetName val="화성태안9공구내역(실행)"/>
      <sheetName val="6공구(당초)"/>
      <sheetName val="HD 1-4 세부공종별,업체별 내역(L4)"/>
      <sheetName val="2F 회의실견적(5_14 일대)"/>
      <sheetName val="ateCodes_x005f_x0000_TimeCodes_"/>
      <sheetName val="_내역서(ͭ_x005f_x0000_ͭ_x000"/>
      <sheetName val="_내역서(ͭ_ͭ__x005f_x001c___x"/>
      <sheetName val="cable-data"/>
      <sheetName val="목록"/>
      <sheetName val="Setup"/>
      <sheetName val="costing_CV"/>
      <sheetName val="Spec1"/>
      <sheetName val="w't table"/>
      <sheetName val="VS배관내역서"/>
      <sheetName val="③知识"/>
      <sheetName val="은행코ᇇ"/>
      <sheetName val="실DATA_4"/>
      <sheetName val="_갑__지_4"/>
      <sheetName val="코스모공장_(어음)3"/>
      <sheetName val="A_견적3"/>
      <sheetName val="환경기계공정표_(3)3"/>
      <sheetName val="총괄갑_3"/>
      <sheetName val="내역서1999_8최종3"/>
      <sheetName val="단가_(2)3"/>
      <sheetName val="6PILE__(돌출)3"/>
      <sheetName val="Sheet1_(2)3"/>
      <sheetName val="총_원가계산3"/>
      <sheetName val="11-2_아파트내역3"/>
      <sheetName val="인건비_2"/>
      <sheetName val="기초입력_DATA2"/>
      <sheetName val="1차_내역서2"/>
      <sheetName val="노임단가_(2)2"/>
      <sheetName val="_견적서2"/>
      <sheetName val="플랜트_설치2"/>
      <sheetName val="설명서_2"/>
      <sheetName val="2-1__경관조명_내역총괄표2"/>
      <sheetName val="중기조종사_단위단가2"/>
      <sheetName val="일위대가_2"/>
      <sheetName val="BSD_(2)2"/>
      <sheetName val="수량계산서_집계표(가설_신설_및_철거-을지로3가_3호선2"/>
      <sheetName val="수량계산서_집계표(신설-을지로3가_3호선)2"/>
      <sheetName val="수량계산서_집계표(철거-을지로3가_3호선)2"/>
      <sheetName val="아파트_내역2"/>
      <sheetName val="전선_및_전선관-자유로2"/>
      <sheetName val="C1_공사개요2"/>
      <sheetName val="A1_스케쥴2"/>
      <sheetName val="단가_및_재료비2"/>
      <sheetName val="신_분2"/>
      <sheetName val="3월팀계_2"/>
      <sheetName val="주공_갑지2"/>
      <sheetName val="AS포장복구_2"/>
      <sheetName val="G_R300경비2"/>
      <sheetName val="Customer_Databas2"/>
      <sheetName val="DATA_입력란2"/>
      <sheetName val="경율산정_XLS1"/>
      <sheetName val="2_고용보험료산출근거1"/>
      <sheetName val="전차선로_물량표1"/>
      <sheetName val="27_건설이자1"/>
      <sheetName val="9-2_단지투자1"/>
      <sheetName val="9-4_단지분양수납1"/>
      <sheetName val="28_차입금상환계획1"/>
      <sheetName val="10-4_운하물류분양수납1"/>
      <sheetName val="10-2_운하물류투자1"/>
      <sheetName val="※_2010예산총괄표1"/>
      <sheetName val="내역서_제출1"/>
      <sheetName val="아파트_1"/>
      <sheetName val="8_설치품셈1"/>
      <sheetName val="BTL시설예산_기준표1"/>
      <sheetName val="5_학교신설예산_집행(01~08)1"/>
      <sheetName val="점검결과(08년_100교_지원)1"/>
      <sheetName val="조도계산서_(도서)1"/>
      <sheetName val="내역-_CCTV1"/>
      <sheetName val="1_설계조건"/>
      <sheetName val="기본항목_입력"/>
      <sheetName val="참고)BTL시설예산_기준표"/>
      <sheetName val="8_PILE__(돌출)"/>
      <sheetName val="공사원가계산서_"/>
      <sheetName val="1__조명내역서(조명설치)"/>
      <sheetName val="2__조명내역서(조명자재)"/>
      <sheetName val="_내역서(ͭ_ͭ___가표"/>
      <sheetName val="표지_(3)"/>
      <sheetName val="원가계산서_(2)"/>
      <sheetName val="산출_근거1"/>
      <sheetName val="GT_1050x650"/>
      <sheetName val="PIPERACK_집계표"/>
      <sheetName val="EQUIPEMENT_집계표"/>
      <sheetName val="BUILDING_&amp;SHELTER_집계표"/>
      <sheetName val="OTHERS_집계표"/>
      <sheetName val="CONTROL_BD"/>
      <sheetName val="LIFTING_DEVICE"/>
      <sheetName val="각사별공사비분개_"/>
      <sheetName val="4_고용보험"/>
      <sheetName val="3_고용보험료산출근거"/>
      <sheetName val="개별직종노임단가(2005_1)"/>
      <sheetName val="96_12"/>
      <sheetName val="소상_&quot;1&quot;"/>
      <sheetName val="총괄_내역서"/>
      <sheetName val="2_토목공사"/>
      <sheetName val="사__업__비__수__지__예__산__서"/>
      <sheetName val="당월_인력"/>
      <sheetName val="단가일람_(2)"/>
      <sheetName val="220_(2)"/>
      <sheetName val="설산1_나"/>
      <sheetName val="0_0ControlSheet"/>
      <sheetName val="[내역서(ͭͭ_x0"/>
      <sheetName val="De_bai"/>
      <sheetName val="2_원가및인원현황집계"/>
      <sheetName val="6_1_일위대가"/>
      <sheetName val="효성CB_1P기초"/>
      <sheetName val="Man_Hole"/>
      <sheetName val="표지_"/>
      <sheetName val="지번별_묘묙소요내역"/>
      <sheetName val="총괄_설계내역서"/>
      <sheetName val="예산서_"/>
      <sheetName val="노임단가(2010_상)"/>
      <sheetName val="수뢹"/>
      <sheetName val="5_학교신설예산_쎸⬅/瀀þ밀"/>
      <sheetName val="원가계산서_"/>
      <sheetName val="토목내역서_(도급단가)"/>
      <sheetName val="Isolasi_Luar_Dalam"/>
      <sheetName val="Isolasi_Luar"/>
      <sheetName val="breakdown_Price-Chuong"/>
      <sheetName val="cable,_lighting,_switch"/>
      <sheetName val="DonGia_VatTuLK"/>
      <sheetName val="Bang_chiet_tinh_TBA"/>
      <sheetName val="일정계획"/>
      <sheetName val="화순_대리-다지리실행내역"/>
      <sheetName val="공통가설내역서__(당사)"/>
      <sheetName val="1승인신청서"/>
      <sheetName val="사_x0000__x0000_Ԁ"/>
      <sheetName val="ประมาณการประตูหน้าต่าง "/>
      <sheetName val="schedule "/>
      <sheetName val="SITE OFFICE"/>
      <sheetName val="공사비 내역 (가)"/>
      <sheetName val="교량공"/>
      <sheetName val="범례표"/>
      <sheetName val="현황산출서"/>
      <sheetName val="보고서"/>
      <sheetName val="부가세별도"/>
      <sheetName val="업체자료"/>
      <sheetName val="설계_x0000_"/>
      <sheetName val="laroux"/>
      <sheetName val="7.경제성결과"/>
      <sheetName val="Sheet㙸˯㦀ȼ_xda1b_!"/>
      <sheetName val="단가_(2\_x0000_"/>
      <sheetName val="단가_(2\栀"/>
      <sheetName val="설명서硅"/>
      <sheetName val="설명서E"/>
      <sheetName val="신규일위"/>
      <sheetName val="총급여"/>
      <sheetName val="삼영지급"/>
      <sheetName val="수당"/>
      <sheetName val="노무비대장기본"/>
      <sheetName val="경비계획(전체)"/>
      <sheetName val="97(US,EP,PCT,KR)"/>
      <sheetName val="수정하지마세요"/>
      <sheetName val="대비표(토공1안)"/>
      <sheetName val="전선_및_전선관-_x0000__x0000__x0005_"/>
      <sheetName val="환경기계공정표_(3_x0000__x0000_"/>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Front"/>
      <sheetName val="암센터"/>
      <sheetName val="손익차9월2"/>
      <sheetName val="소화실적"/>
      <sheetName val="사업부배부A"/>
      <sheetName val="상반기손익차2총괄"/>
      <sheetName val="97 사업추정(WEKI)"/>
      <sheetName val="공사금액 내역 (1)"/>
      <sheetName val="고객사_관리_코드"/>
      <sheetName val="_내역서(ͭͭ_x0"/>
      <sheetName val="BOQ-VN"/>
      <sheetName val="ESTI."/>
      <sheetName val="DI-ESTI"/>
      <sheetName val="D_MUC"/>
      <sheetName val="Scheme B Estimate "/>
      <sheetName val="Breakdown (B)"/>
      <sheetName val="[내역서(1).xls]5.학교신설예산 Ⴘ_x0000_퀀诋쌆蠅/_x0000_᠀"/>
      <sheetName val="환경기계공정표_(3)E"/>
      <sheetName val="2013노임단가"/>
      <sheetName val="회선별대책안_x0000__x0000__x0000__x0001_"/>
      <sheetName val="신축(단위_x0000_"/>
      <sheetName val="A__x0010_"/>
      <sheetName val="5.학교신설예산 쎸⬅/"/>
      <sheetName val="5.학교신설예산 Ⴘ"/>
      <sheetName val="11-2_아파"/>
      <sheetName val="별표총괄"/>
      <sheetName val="포장물량집계"/>
      <sheetName val="경제지표"/>
      <sheetName val="영업소실적"/>
      <sheetName val="Don gia chi tiet"/>
      <sheetName val="phuluc1"/>
      <sheetName val="THU T6"/>
      <sheetName val="Thu chi T04"/>
      <sheetName val="SLTH"/>
      <sheetName val="tong du toan"/>
      <sheetName val="PEDESB"/>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FRP PIPING 일위대가"/>
      <sheetName val="사_x0000__x0000__x0000_"/>
      <sheetName val="제목"/>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sheetData sheetId="1049"/>
      <sheetData sheetId="1050" refreshError="1"/>
      <sheetData sheetId="1051"/>
      <sheetData sheetId="1052"/>
      <sheetData sheetId="1053"/>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 sheetId="1271"/>
      <sheetData sheetId="1272"/>
      <sheetData sheetId="1273"/>
      <sheetData sheetId="1274"/>
      <sheetData sheetId="1275"/>
      <sheetData sheetId="1276"/>
      <sheetData sheetId="1277"/>
      <sheetData sheetId="1278"/>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자재물량"/>
      <sheetName val="1호인버트수량"/>
      <sheetName val="노임"/>
      <sheetName val="CTEMCOST"/>
      <sheetName val="기계경비(시간당)"/>
      <sheetName val="램머"/>
      <sheetName val="자재단가"/>
      <sheetName val="공량산출서"/>
      <sheetName val="관로토공"/>
      <sheetName val="조도계산서 (도서)"/>
      <sheetName val="내역서01"/>
      <sheetName val="관급_File"/>
      <sheetName val="Total"/>
      <sheetName val="관급총괄"/>
      <sheetName val="총괄집계표"/>
      <sheetName val="DATE"/>
      <sheetName val="교사기준면적(초등)"/>
      <sheetName val="부하계산서"/>
      <sheetName val="견적의뢰"/>
      <sheetName val="설계명세서"/>
      <sheetName val="일위목록"/>
      <sheetName val="Customer Databas"/>
      <sheetName val="2000년1차"/>
      <sheetName val="2000전체분"/>
      <sheetName val="관로부문"/>
      <sheetName val="임대견적서"/>
      <sheetName val="토목공사일반"/>
      <sheetName val="당사"/>
      <sheetName val="22신설수량"/>
      <sheetName val="투찰금액"/>
      <sheetName val="효성CB 1P기초"/>
      <sheetName val="옥외외등집계표"/>
      <sheetName val="내역"/>
      <sheetName val="계수시트"/>
      <sheetName val="#REF"/>
      <sheetName val="성곽내역서"/>
      <sheetName val="내역서"/>
      <sheetName val="토사(PE)"/>
      <sheetName val="전선 및 전선관"/>
      <sheetName val="노임단가"/>
      <sheetName val="단가비교표"/>
      <sheetName val="data"/>
      <sheetName val="설명"/>
      <sheetName val="공사개요"/>
      <sheetName val="일위대가"/>
      <sheetName val="노무비"/>
      <sheetName val="도급내역"/>
      <sheetName val="전력구구조물산근"/>
      <sheetName val="조명율표"/>
      <sheetName val="평가데이터"/>
      <sheetName val="단가"/>
      <sheetName val="내역서관로"/>
      <sheetName val="내역서설비"/>
      <sheetName val="내역서케이블"/>
      <sheetName val="6.관급자재조서"/>
      <sheetName val="공사비산출서"/>
      <sheetName val="재료"/>
      <sheetName val="작성"/>
      <sheetName val="내역(토목)"/>
      <sheetName val="Y-WORK"/>
      <sheetName val="단가산출"/>
      <sheetName val="Baby일위대가"/>
      <sheetName val="기둥(원형)"/>
      <sheetName val="일위대가 "/>
      <sheetName val="조명시설"/>
      <sheetName val="파일의이용"/>
      <sheetName val="공사원가계산서"/>
      <sheetName val="공종"/>
      <sheetName val="관급자재"/>
      <sheetName val="변경관급자재"/>
      <sheetName val="기계경비_시간당_"/>
      <sheetName val="토공"/>
      <sheetName val="부하(성남)"/>
      <sheetName val="원가+내역"/>
      <sheetName val="공통가설"/>
      <sheetName val="허용전류"/>
      <sheetName val="MCC"/>
      <sheetName val="프랜트면허"/>
      <sheetName val="오수토공"/>
      <sheetName val="원가계산서"/>
      <sheetName val="수량산출"/>
      <sheetName val="홍보비디오"/>
      <sheetName val="내역서2안"/>
      <sheetName val="직노"/>
      <sheetName val="본사공가현황"/>
      <sheetName val="단"/>
      <sheetName val="일산실행내역"/>
      <sheetName val="시행예산"/>
      <sheetName val="공종구간"/>
      <sheetName val="공종목록표"/>
      <sheetName val="기본자료입력"/>
      <sheetName val="데이타"/>
      <sheetName val="21301동"/>
      <sheetName val="구천"/>
      <sheetName val="빌딩 안내"/>
      <sheetName val="요율"/>
      <sheetName val="자재대"/>
      <sheetName val="경상"/>
      <sheetName val="가설"/>
      <sheetName val="단위수량"/>
      <sheetName val="한전일위"/>
      <sheetName val="총괄내역서"/>
      <sheetName val="01"/>
      <sheetName val="도급기성"/>
      <sheetName val="wall"/>
      <sheetName val="예산조서"/>
      <sheetName val="물품구매"/>
      <sheetName val="총괄표"/>
      <sheetName val="자재"/>
      <sheetName val="XL4Poppy"/>
      <sheetName val="단가설계"/>
      <sheetName val="투찰가"/>
      <sheetName val="투찰내역"/>
      <sheetName val="공정집계"/>
      <sheetName val="전기"/>
      <sheetName val="1-최종안"/>
      <sheetName val="사업분석-분양가결정"/>
      <sheetName val="부대공"/>
      <sheetName val="포장공"/>
      <sheetName val="판매시설"/>
      <sheetName val="주민복지관"/>
      <sheetName val="지하주차장"/>
      <sheetName val="청천내"/>
      <sheetName val="실행간접비용"/>
      <sheetName val="단가 및 재료비"/>
      <sheetName val="중기사용료산출근거"/>
      <sheetName val="단위단가"/>
      <sheetName val="도급"/>
      <sheetName val="010101"/>
      <sheetName val="예비"/>
      <sheetName val="토사_PE_"/>
      <sheetName val="수량집계"/>
      <sheetName val="기계경비"/>
      <sheetName val="경산"/>
      <sheetName val="증감대비"/>
      <sheetName val="여과지동"/>
      <sheetName val="기초자료"/>
      <sheetName val="예산내역서"/>
      <sheetName val="정부노임단가"/>
      <sheetName val="2.고용보험료산출근거"/>
      <sheetName val="한일양산"/>
      <sheetName val="관급자재내역서"/>
      <sheetName val="설계예산내역서"/>
      <sheetName val="일 위 대 가 표"/>
      <sheetName val="도로구조공사비"/>
      <sheetName val="도로토공공사비"/>
      <sheetName val="여수토공사비"/>
      <sheetName val="기초입력 DATA"/>
      <sheetName val="참조"/>
      <sheetName val="인건비"/>
      <sheetName val="2009년설계(안)"/>
      <sheetName val="설계예산서"/>
      <sheetName val="9.운반비산출"/>
      <sheetName val="관급단가"/>
      <sheetName val="가로등내역서"/>
      <sheetName val="(C)원내역"/>
      <sheetName val="시설물"/>
      <sheetName val="식재출력용"/>
      <sheetName val="유지관리"/>
      <sheetName val="은평작업지시대장"/>
      <sheetName val="수안보-MBR1"/>
      <sheetName val="재노경"/>
      <sheetName val="출력X"/>
      <sheetName val="실행기초"/>
      <sheetName val="우수관로집계"/>
      <sheetName val="제경비"/>
      <sheetName val="원가계산"/>
      <sheetName val="목차"/>
      <sheetName val="수주추정"/>
      <sheetName val="표지"/>
      <sheetName val="대가표(품셈)"/>
      <sheetName val="하조서"/>
      <sheetName val="갑지"/>
      <sheetName val="순공사비"/>
      <sheetName val="Sheet1"/>
      <sheetName val="인제내역"/>
      <sheetName val="실행견적"/>
      <sheetName val="적현로"/>
      <sheetName val="소비자가"/>
      <sheetName val="차도조도계산"/>
      <sheetName val="노무비 근거"/>
      <sheetName val="J"/>
      <sheetName val="Sheet4"/>
      <sheetName val="자료"/>
      <sheetName val="입사일"/>
      <sheetName val="노무비산출(아파트 전체)-경보"/>
      <sheetName val="99년신청"/>
      <sheetName val="97 사업추정(WEKI)"/>
      <sheetName val="총투입계"/>
      <sheetName val="기초자료입력"/>
      <sheetName val="일위대가목차"/>
      <sheetName val="도급예산내역서총괄표"/>
      <sheetName val="을"/>
      <sheetName val="유림골조"/>
      <sheetName val="설비"/>
      <sheetName val="49"/>
      <sheetName val="갑지1"/>
      <sheetName val="값"/>
      <sheetName val="준검 내역서"/>
      <sheetName val="관접합및부설"/>
      <sheetName val="기초단가"/>
      <sheetName val="익산-"/>
      <sheetName val="Sheet5"/>
      <sheetName val="2-5. 예산조서"/>
      <sheetName val="주요자재단가"/>
      <sheetName val="철거산출근거"/>
      <sheetName val="30신설일위대가"/>
      <sheetName val="일(4)"/>
      <sheetName val="사업수지"/>
      <sheetName val="Sheet3"/>
      <sheetName val="설계산출표지"/>
      <sheetName val="건축"/>
      <sheetName val="구조물철거타공정이월"/>
      <sheetName val="설계내역서"/>
      <sheetName val="산출금액내역"/>
      <sheetName val="분전함신설"/>
      <sheetName val="접지1종"/>
      <sheetName val="시설물일위"/>
      <sheetName val="물량산출서"/>
      <sheetName val="품셈TABLE"/>
      <sheetName val="굴착현장"/>
      <sheetName val="연장(직관)"/>
      <sheetName val="9GNG운반"/>
      <sheetName val="동원인원"/>
      <sheetName val="database"/>
      <sheetName val="설비원가"/>
      <sheetName val="출자한도"/>
      <sheetName val="물가자료"/>
      <sheetName val="1"/>
      <sheetName val="집계표"/>
      <sheetName val="조경"/>
      <sheetName val="G.R300경비"/>
      <sheetName val="공정표"/>
      <sheetName val="c_balju"/>
      <sheetName val=" 견적서"/>
      <sheetName val="손익분석"/>
      <sheetName val="70%"/>
      <sheetName val="양식"/>
      <sheetName val="일위대가(가설)"/>
      <sheetName val="서대문대장"/>
      <sheetName val="간선계산"/>
      <sheetName val="설계내역(2000)"/>
      <sheetName val="현장관리비"/>
      <sheetName val="설비(제출)"/>
      <sheetName val="터널조도"/>
      <sheetName val="계산서(곡선부)"/>
      <sheetName val="포장재료집계표"/>
      <sheetName val="배관표"/>
      <sheetName val="단가대비표"/>
      <sheetName val="부대집계"/>
      <sheetName val="소방"/>
      <sheetName val="전기공사일위대가"/>
      <sheetName val="Macro(차단기)"/>
      <sheetName val="원가 계산"/>
      <sheetName val="샤워실위생"/>
      <sheetName val="Macro1"/>
      <sheetName val="재정비직인"/>
      <sheetName val="재정비내역"/>
      <sheetName val="지적고시내역"/>
      <sheetName val="계림(함평)"/>
      <sheetName val="계림(장성)"/>
      <sheetName val="기자재비"/>
      <sheetName val="대전-교대(A1-A2)"/>
      <sheetName val="단면치수"/>
      <sheetName val="전통건설"/>
      <sheetName val="기계공사물량집계"/>
      <sheetName val="산근"/>
      <sheetName val="국내총괄"/>
      <sheetName val="가시설단위수량"/>
      <sheetName val="SORCE1"/>
      <sheetName val="견적단가"/>
      <sheetName val="남양시작동010313100%"/>
      <sheetName val="도급내역5+800"/>
      <sheetName val="도급금액"/>
      <sheetName val="설계예시"/>
      <sheetName val="공사명입력"/>
      <sheetName val="근로자자료입력"/>
      <sheetName val="참고자료"/>
      <sheetName val="공리일"/>
      <sheetName val="공정코드"/>
      <sheetName val="코드표"/>
      <sheetName val="자재코드"/>
      <sheetName val="구조물공집계"/>
      <sheetName val="상호참고자료"/>
      <sheetName val="1.토공집계"/>
      <sheetName val="말뚝물량"/>
      <sheetName val="공종단가"/>
      <sheetName val="실행철강하도"/>
      <sheetName val="Hauptdaten"/>
      <sheetName val="4차공사"/>
      <sheetName val="기성내역서표지"/>
      <sheetName val="변경내역서간지"/>
      <sheetName val="배수공"/>
      <sheetName val="도급예산내역서봉투"/>
      <sheetName val="설계산출기초"/>
      <sheetName val="을부담운반비"/>
      <sheetName val="운반비산출"/>
      <sheetName val="터파기및재료"/>
      <sheetName val="입적6-10"/>
      <sheetName val="SCHEDULE"/>
      <sheetName val="토공사"/>
      <sheetName val="제경비율"/>
      <sheetName val="VII-2현장경비"/>
      <sheetName val="Ⅴ-2.공종별내역"/>
      <sheetName val="초기화면"/>
      <sheetName val="별표 "/>
      <sheetName val="토공사(흙막이)"/>
      <sheetName val="1차 내역서"/>
      <sheetName val="공사원가"/>
      <sheetName val="개요"/>
      <sheetName val="건축내역"/>
      <sheetName val="설계내역2"/>
      <sheetName val="기본단가표"/>
      <sheetName val="견적대비"/>
      <sheetName val="협력업체"/>
      <sheetName val="hvac(제어동)"/>
      <sheetName val="단가표"/>
      <sheetName val="설치자재"/>
      <sheetName val="물집"/>
      <sheetName val="건축내역서"/>
      <sheetName val="설비내역서"/>
      <sheetName val="전기내역서"/>
      <sheetName val="일위대가표"/>
      <sheetName val="냉난방(부대공사)"/>
      <sheetName val="SG"/>
      <sheetName val="ABUT수량-A1"/>
      <sheetName val="유림총괄"/>
      <sheetName val="시운전연료"/>
      <sheetName val="건축일"/>
      <sheetName val="1월"/>
      <sheetName val="1.변압기용량"/>
      <sheetName val="투자비"/>
      <sheetName val="조성원가DATA"/>
      <sheetName val="사업비"/>
      <sheetName val="공통비(전체)"/>
      <sheetName val="간접"/>
      <sheetName val="지급자재내역서"/>
      <sheetName val="코스모공장 (어음)"/>
      <sheetName val="산출"/>
      <sheetName val="기본단가"/>
      <sheetName val="인건비단가"/>
      <sheetName val="총괄"/>
      <sheetName val="Inst."/>
      <sheetName val="공통비총괄표"/>
      <sheetName val="Sheet2"/>
      <sheetName val="5지구단위"/>
      <sheetName val="교차로(1) "/>
      <sheetName val="기계공사"/>
      <sheetName val="GI-LIST"/>
      <sheetName val="일위(열차무선)"/>
      <sheetName val="대구-교대(A1)"/>
      <sheetName val="OPGW기별"/>
      <sheetName val="N賃率-職"/>
      <sheetName val="을지"/>
      <sheetName val="DATA1"/>
      <sheetName val="용역비내역-진짜"/>
      <sheetName val="노임(1차)"/>
      <sheetName val="골조시행"/>
      <sheetName val="실행대비"/>
      <sheetName val="연결임시"/>
      <sheetName val="2-1. 경관조명 내역총괄표"/>
      <sheetName val="Sheet9"/>
      <sheetName val="Sheet14"/>
      <sheetName val="Sheet13"/>
      <sheetName val="Sheet10"/>
      <sheetName val="전기자료"/>
      <sheetName val="약품공급2"/>
      <sheetName val="기본자료"/>
      <sheetName val="인건-측정"/>
      <sheetName val="공사비_NDE"/>
      <sheetName val="변경내역서"/>
      <sheetName val="방식총괄"/>
      <sheetName val="몰탈콘크리트"/>
      <sheetName val="철근집계"/>
      <sheetName val="시중노임"/>
      <sheetName val="품셈표"/>
      <sheetName val="우수관로터파기고"/>
      <sheetName val="ITEM"/>
      <sheetName val="WORK"/>
      <sheetName val="03전반노무비"/>
      <sheetName val=""/>
      <sheetName val="라멘본체수량"/>
      <sheetName val="대비"/>
      <sheetName val="제품별"/>
      <sheetName val="토질조사"/>
      <sheetName val="2공구산출내역"/>
      <sheetName val="금액"/>
      <sheetName val="총사업비명세"/>
      <sheetName val="총투자비산정"/>
      <sheetName val="공토공단위당"/>
      <sheetName val="설계예산서 (2)"/>
      <sheetName val="I一般比"/>
      <sheetName val="도봉2지구"/>
      <sheetName val="단면 (2)"/>
      <sheetName val="용소리교"/>
      <sheetName val="Option"/>
      <sheetName val="직재"/>
      <sheetName val="[자재물량.XLS]_____1_c_MAYBE______3"/>
      <sheetName val="[자재물량.XLS]_____1_c_MAYBE______2"/>
      <sheetName val="내역서1999.8최종"/>
      <sheetName val="2003 일위대가"/>
      <sheetName val="설변내역서"/>
      <sheetName val="노임단가적용"/>
      <sheetName val="일위총괄"/>
      <sheetName val="1회갑지"/>
      <sheetName val="2회내역"/>
      <sheetName val="관경별내역서"/>
      <sheetName val="우배수"/>
      <sheetName val="계산식"/>
      <sheetName val="재집"/>
      <sheetName val="전기일위대가"/>
      <sheetName val="주소"/>
      <sheetName val="현장경비"/>
      <sheetName val="가로등"/>
      <sheetName val="예산서"/>
      <sheetName val="[자재물량.XLS][자재물량.XLS][자재물량.XLS]\"/>
      <sheetName val="[자재물량.XLS][자재물량.XLS][자재물량.XLS]["/>
      <sheetName val="[자재물량.XLS][자재물량.XLS]\\유기한1\c\MA"/>
      <sheetName val="[자재물량.XLS]\\유기한1\c\MAYBE\자재물량.X"/>
      <sheetName val="말뚝지지력산정"/>
      <sheetName val="건축2"/>
      <sheetName val="신영교차로"/>
      <sheetName val="S0"/>
      <sheetName val="금액내역서"/>
      <sheetName val="변수값"/>
      <sheetName val="공사기본내용입력"/>
      <sheetName val="물가대비표"/>
      <sheetName val="단가 (2)"/>
      <sheetName val="백룡교차로"/>
      <sheetName val="산정교차로"/>
      <sheetName val="DS0 단위"/>
      <sheetName val="DS1 단위"/>
      <sheetName val="실적원가"/>
      <sheetName val="대가 (보완)"/>
      <sheetName val="본선및홈복구"/>
      <sheetName val="3BL공동구 수량"/>
      <sheetName val="입력DATA"/>
      <sheetName val="바닥판"/>
      <sheetName val="NEYOK"/>
      <sheetName val="연결관연장산출"/>
      <sheetName val="CB"/>
      <sheetName val="계장 품셈표"/>
      <sheetName val="조건표"/>
      <sheetName val="4 노임단가"/>
      <sheetName val="환경기계공정표 (3)"/>
      <sheetName val="이형관"/>
      <sheetName val="BSD (2)"/>
      <sheetName val="1.1.1.7 소방설비공사"/>
      <sheetName val="1.1.1.5 전등설비"/>
      <sheetName val="자재물량.XLS"/>
      <sheetName val="%EC%9E%90%EC%9E%AC%EB%AC%BC%EB%"/>
      <sheetName val="일위목차"/>
      <sheetName val="내력서"/>
      <sheetName val="설계설명서"/>
      <sheetName val="변경증감(물량)대비표"/>
      <sheetName val="INPUT"/>
      <sheetName val="산출내역"/>
      <sheetName val="자료입력"/>
      <sheetName val="산출1-수변전"/>
      <sheetName val="총내역서"/>
      <sheetName val="슬래브"/>
      <sheetName val="중사"/>
      <sheetName val="노단"/>
      <sheetName val="단산"/>
      <sheetName val="명세"/>
      <sheetName val="일대"/>
      <sheetName val="주현(해보)"/>
      <sheetName val="주현(영광)"/>
      <sheetName val="화해(함평)"/>
      <sheetName val="화해(장성)"/>
      <sheetName val="계약내역서"/>
      <sheetName val="cal"/>
      <sheetName val="전선 및 전선관-자유로"/>
      <sheetName val="관로터파기-자유로"/>
      <sheetName val="잡비계산"/>
      <sheetName val="중기"/>
      <sheetName val="투입내역"/>
      <sheetName val="범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설계내역서"/>
      <sheetName val="주요자재"/>
      <sheetName val="수수료"/>
      <sheetName val="한전공사비산출"/>
      <sheetName val="일위대가집계"/>
      <sheetName val="일위대가"/>
      <sheetName val="일위산출근거"/>
      <sheetName val="가로등설치비"/>
      <sheetName val="토목단가목록"/>
      <sheetName val="토목단가산출"/>
      <sheetName val="건설기계"/>
      <sheetName val="단가대비표"/>
      <sheetName val="노임"/>
      <sheetName val="수량집계(가로등)"/>
      <sheetName val="수량산출"/>
      <sheetName val="조도계산서표지"/>
      <sheetName val="조도계산서"/>
      <sheetName val="인입간선(간지)"/>
      <sheetName val="인입간선규격"/>
      <sheetName val="전압강하(간지)"/>
      <sheetName val="기준"/>
      <sheetName val="전압강하계산서"/>
      <sheetName val="예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설계내역서"/>
      <sheetName val="주요자재"/>
      <sheetName val="수수료"/>
      <sheetName val="한전공사비산출"/>
      <sheetName val="일위대가집계"/>
      <sheetName val="일위대가"/>
      <sheetName val="일위산출근거"/>
      <sheetName val="가로등설치비"/>
      <sheetName val="토목단가목록"/>
      <sheetName val="토목단가산출"/>
      <sheetName val="건설기계"/>
      <sheetName val="단가대비표"/>
      <sheetName val="노임"/>
      <sheetName val="수량집계(가로등)"/>
      <sheetName val="수량산출"/>
      <sheetName val="조도계산서표지"/>
      <sheetName val="조도계산서"/>
      <sheetName val="인입간선(간지)"/>
      <sheetName val="인입간선규격"/>
      <sheetName val="전압강하(간지)"/>
      <sheetName val="기준"/>
      <sheetName val="전압강하계산서"/>
      <sheetName val="예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원가서"/>
      <sheetName val="96보완계획7.12"/>
      <sheetName val="날개벽수량표"/>
      <sheetName val="토공집계(소계)"/>
      <sheetName val="관급자재대"/>
      <sheetName val="면벽수량"/>
      <sheetName val="흄관(보호)(1연)"/>
      <sheetName val="흄관 보호토공(1연)"/>
      <sheetName val="일위"/>
      <sheetName val="내역서"/>
      <sheetName val="난간벽단위"/>
      <sheetName val="한강운반비"/>
      <sheetName val="N賃率-職"/>
      <sheetName val="T13(P68~72,78)"/>
      <sheetName val="조명시설"/>
      <sheetName val="Sheet1"/>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대림경상68억"/>
      <sheetName val="터파기및재료"/>
      <sheetName val="배수공"/>
      <sheetName val="암거"/>
      <sheetName val="포장공"/>
      <sheetName val="설계명세"/>
      <sheetName val="3.공통공사대비"/>
      <sheetName val="일위대가"/>
      <sheetName val="공문"/>
      <sheetName val="물량표"/>
      <sheetName val="구미4단2"/>
      <sheetName val="집계표"/>
      <sheetName val="#REF"/>
      <sheetName val="실행철강하도"/>
      <sheetName val="내역"/>
      <sheetName val="전기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단가산출"/>
      <sheetName val="산출(소방)"/>
      <sheetName val="소방내역서"/>
      <sheetName val="소방내역서집계"/>
      <sheetName val="소방원가"/>
      <sheetName val="통신대가"/>
      <sheetName val="통신일위목록"/>
      <sheetName val="산출 (통신)"/>
      <sheetName val="통신내역서 "/>
      <sheetName val="통신내역서집계"/>
      <sheetName val="통신원가"/>
      <sheetName val="전기대가"/>
      <sheetName val="전기일위목록"/>
      <sheetName val="산출(전기)"/>
      <sheetName val="전기내역서"/>
      <sheetName val="전기내역서집계"/>
      <sheetName val="전기원가"/>
      <sheetName val="총갑지"/>
      <sheetName val="총괄내역서집계"/>
      <sheetName val="총괄원가"/>
      <sheetName val="평당공사비"/>
      <sheetName val="갑지"/>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sheetData sheetId="13" refreshError="1"/>
      <sheetData sheetId="14">
        <row r="5">
          <cell r="B5">
            <v>-1</v>
          </cell>
        </row>
      </sheetData>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당진화력석탄설비CABLE포설공사내역서-갑지"/>
      <sheetName val="당진화력석탄설비CABLE포설공사집계표"/>
      <sheetName val="당진화력석탄설비CABLE포설공사내역서-을지"/>
      <sheetName val="당진1,2호기전선관설치및접지4차공사내역서-갑지"/>
      <sheetName val="당진화력1,2호기전선관설치및접지공사집계표"/>
      <sheetName val="당진1,2호기전선관설치및접지4차공사내역서-을지"/>
      <sheetName val="당진1,2호기전기설비기초분중전기공사내역서-갑지"/>
      <sheetName val="당진1,2호기전기설비기초분중전기공사집계표"/>
      <sheetName val="당진1,2호기전기설비기초분중전기공사내역서-을지"/>
      <sheetName val="당진3,4호기CABLE포설2차공사내역서-갑지"/>
      <sheetName val="당진3,4호기CABLE포설2차공사내역서-을지"/>
      <sheetName val="당진화력1,2전선관접지4차공사내역서(갑)"/>
      <sheetName val="당진화력석탄취급설비전기공사(1차변경)집계표"/>
      <sheetName val="당진화력석탄취급설비전기공사내역서(1차변경)-을지"/>
      <sheetName val="당진화력석탄취급설비전기공사(2차변경)내역서-갑지"/>
      <sheetName val="당진화력석탄취급설비전기공사(2차변경)집계표"/>
      <sheetName val="당진화력석탄취급설비전기공사내역서(2차변경)-을지"/>
      <sheetName val="당진화력석탄취급설비전기공사(완차)내역서-갑지"/>
      <sheetName val="당진1,2호기전선관설치및접지4차공사내역서(1차변경)-갑지"/>
      <sheetName val="당진1,2호기전선관설치및접지4차공사(1차변경)집계표"/>
      <sheetName val="당진1,2호기전선관설치및접지4차공사내역서(1차)-을지"/>
      <sheetName val="당진화력석탄취급설비전기공사(완차)내역서-갑"/>
      <sheetName val="당진화력석탄취급설비전기공사내역서(완차)-을지"/>
      <sheetName val="당진화력석탄취급설비전기공사(완차)집계표"/>
      <sheetName val="B1(반포1차)"/>
      <sheetName val="덤프트럭계수"/>
      <sheetName val="교량"/>
      <sheetName val="단가대비표"/>
      <sheetName val="전체"/>
      <sheetName val="당진화력1.2전선관접지4차공사내역서(갑)"/>
      <sheetName val="집계표"/>
      <sheetName val="참조"/>
      <sheetName val="#REF"/>
      <sheetName val="을-ATYPE"/>
      <sheetName val="합계"/>
      <sheetName val="일위대가(1)"/>
      <sheetName val="약품공급2"/>
      <sheetName val="Sheet1"/>
      <sheetName val="기술부 VENDOR LIST"/>
      <sheetName val="제경비"/>
      <sheetName val="단가조사"/>
      <sheetName val="전기일위목록"/>
      <sheetName val="내역서(기성청구)"/>
      <sheetName val="일위대가"/>
      <sheetName val="원가계산서구조조정"/>
      <sheetName val="현장관리비"/>
      <sheetName val="A LINE"/>
      <sheetName val="실행철강하도"/>
      <sheetName val="PIPE"/>
      <sheetName val="내역"/>
      <sheetName val="노임"/>
      <sheetName val="data"/>
      <sheetName val="원가총괄"/>
      <sheetName val="전기내역서(총계)"/>
      <sheetName val="MIJIBI"/>
      <sheetName val="unit 4"/>
      <sheetName val="예산M6-B"/>
      <sheetName val="#2_일위대가목록"/>
      <sheetName val="2.1  노무비 평균단가산출"/>
      <sheetName val="갑지"/>
      <sheetName val="갑지(추정)"/>
      <sheetName val="5Strand-장기처짐PCI"/>
      <sheetName val="한강운반비"/>
      <sheetName val="투찰가"/>
      <sheetName val="시설물일위"/>
      <sheetName val="일위대가표"/>
      <sheetName val="편입토지조서"/>
      <sheetName val="요율"/>
      <sheetName val="설계내역서"/>
      <sheetName val="건축내역"/>
      <sheetName val="경비2내역"/>
      <sheetName val="견적"/>
      <sheetName val="교통대책내역"/>
      <sheetName val="공통가설"/>
      <sheetName val="자재단가비교표"/>
      <sheetName val="견적서"/>
      <sheetName val="일일"/>
      <sheetName val="사업관리"/>
      <sheetName val="현장업무"/>
      <sheetName val="총괄표"/>
      <sheetName val="단가산출"/>
      <sheetName val="기계내역서"/>
      <sheetName val="단면가정"/>
      <sheetName val="자재단가"/>
      <sheetName val="운반"/>
      <sheetName val="단가비교"/>
      <sheetName val="MATERIAL"/>
      <sheetName val="A 견적"/>
      <sheetName val="일위대가목록"/>
      <sheetName val="98지급계획"/>
      <sheetName val="추가예산"/>
      <sheetName val="2.대외공문"/>
      <sheetName val="입찰안"/>
      <sheetName val="C97상"/>
      <sheetName val="DHEQSUPT"/>
      <sheetName val="INSTR"/>
      <sheetName val="인원동원계획표"/>
      <sheetName val="입력"/>
      <sheetName val="MP SUMMARY"/>
      <sheetName val="산출근거#2-3"/>
      <sheetName val="코드"/>
      <sheetName val="내역서"/>
      <sheetName val="토목주소"/>
      <sheetName val="개산공사비"/>
      <sheetName val="MYUN(MAC)"/>
      <sheetName val="시점교대"/>
      <sheetName val="룡전상부"/>
      <sheetName val="Sheet1 (2)"/>
      <sheetName val="guard(mac)"/>
      <sheetName val="중기사용료"/>
      <sheetName val="수량산출서"/>
      <sheetName val="DATE"/>
      <sheetName val="을02"/>
      <sheetName val="목차 "/>
      <sheetName val="이토변실"/>
      <sheetName val="전기공사"/>
      <sheetName val="지질조사"/>
      <sheetName val="wall"/>
      <sheetName val="Y-WORK"/>
      <sheetName val="DB"/>
      <sheetName val="건축공사"/>
      <sheetName val="기흥하도용"/>
      <sheetName val="검토"/>
      <sheetName val="정산서 "/>
      <sheetName val="증감내역서"/>
      <sheetName val="배수내역"/>
      <sheetName val="시운전연료비"/>
      <sheetName val="골조시행"/>
      <sheetName val="시운전연료"/>
      <sheetName val="소비자가"/>
      <sheetName val="일반부표"/>
      <sheetName val="인원계획"/>
      <sheetName val="spc 배관견적"/>
      <sheetName val="BREAKDOWN(철거설치)"/>
      <sheetName val="General Data"/>
      <sheetName val="실행(1)"/>
      <sheetName val="노임9월"/>
      <sheetName val="실행내역서 "/>
      <sheetName val="설계서"/>
      <sheetName val="노임단가"/>
      <sheetName val="산근"/>
      <sheetName val="공사비_NDE"/>
      <sheetName val="CAT_5"/>
      <sheetName val="재료집계표"/>
      <sheetName val="지급자재"/>
      <sheetName val="원형1호맨홀토공수량"/>
      <sheetName val="단가(적용)"/>
      <sheetName val="프랜트면허"/>
      <sheetName val="노임단가 (2)"/>
      <sheetName val="1.취수장"/>
      <sheetName val="101동"/>
      <sheetName val="XXXXXX"/>
      <sheetName val="하수급견적대비"/>
      <sheetName val="적현로"/>
      <sheetName val="대가(표)"/>
      <sheetName val="터파기및재료"/>
      <sheetName val="수량산출"/>
      <sheetName val="패널"/>
      <sheetName val="Sheet2"/>
      <sheetName val="재료비"/>
      <sheetName val="BQ_Utl_Off"/>
      <sheetName val="견"/>
      <sheetName val="6호기"/>
      <sheetName val="간접비 총괄표"/>
      <sheetName val="공사명입력"/>
      <sheetName val="제경비계산"/>
      <sheetName val="자재테이블"/>
      <sheetName val="적용수량"/>
      <sheetName val="조명율표"/>
      <sheetName val="설계명세"/>
      <sheetName val="26.자재단가율 및 Sourcing비율 입력"/>
      <sheetName val="34.자재LIST"/>
      <sheetName val="18.자재 단가율입력"/>
      <sheetName val="15100"/>
      <sheetName val="자판실행"/>
      <sheetName val="작성방법"/>
      <sheetName val="계수시트"/>
      <sheetName val="현장관리비참조"/>
      <sheetName val="산출내역서"/>
      <sheetName val="2000년1차"/>
      <sheetName val="2000전체분"/>
      <sheetName val="양식_자재단가조사표"/>
      <sheetName val="b_balju_cho"/>
      <sheetName val="표지"/>
      <sheetName val="2공구산출내역"/>
      <sheetName val="자갈,시멘트,모래산출"/>
      <sheetName val="재료값"/>
      <sheetName val="STAND20"/>
      <sheetName val="일반공사"/>
      <sheetName val="95신규호표"/>
      <sheetName val="Baby일위대가"/>
      <sheetName val="내역(100%)"/>
      <sheetName val="Wt of Mod."/>
      <sheetName val="자재일람"/>
      <sheetName val="12CGOU"/>
      <sheetName val="환율change"/>
      <sheetName val="영업소실적"/>
      <sheetName val="Macro"/>
      <sheetName val="Taux"/>
      <sheetName val="inter"/>
      <sheetName val=" 갑지"/>
      <sheetName val="일위"/>
      <sheetName val="BID"/>
      <sheetName val="원가계산서"/>
      <sheetName val="유치원내역"/>
      <sheetName val="경서-통신"/>
      <sheetName val="CM 1"/>
      <sheetName val="공사비산출내역"/>
      <sheetName val="가열로SW"/>
      <sheetName val="을부담운반비"/>
      <sheetName val="단가 및 재료비"/>
      <sheetName val="현장조사"/>
      <sheetName val="실행"/>
      <sheetName val="96.12"/>
      <sheetName val="UnitRate"/>
      <sheetName val="MEXICO-C"/>
      <sheetName val="기준"/>
      <sheetName val="사기도장"/>
      <sheetName val="조명시설"/>
      <sheetName val="Direct Cost"/>
      <sheetName val="name"/>
      <sheetName val="Admin"/>
      <sheetName val="key"/>
      <sheetName val="CostReport Prelude"/>
      <sheetName val="SmallWares"/>
      <sheetName val="spc_배관견적"/>
      <sheetName val="General_Data"/>
      <sheetName val="실행내역서_"/>
      <sheetName val="unit_4"/>
      <sheetName val="기술부_VENDOR_LIST"/>
      <sheetName val="당진화력1_2전선관접지4차공사내역서(갑)"/>
      <sheetName val="Wt_of_Mod_"/>
      <sheetName val="노무비"/>
      <sheetName val="총물량"/>
      <sheetName val="내역서1"/>
      <sheetName val="노임조서"/>
      <sheetName val="기본단가"/>
      <sheetName val="자재단가표"/>
      <sheetName val="교각계산"/>
      <sheetName val="자단"/>
      <sheetName val="내역서 (을)"/>
      <sheetName val="전용대상장비리스트040220"/>
      <sheetName val="전동기"/>
      <sheetName val="RE9604"/>
      <sheetName val="데이타"/>
      <sheetName val="잡철물"/>
      <sheetName val="심사"/>
      <sheetName val="배관공사"/>
      <sheetName val="내역서 "/>
      <sheetName val="일위CODE"/>
      <sheetName val="교각1"/>
      <sheetName val="조건표 (2)"/>
      <sheetName val="실행내역"/>
      <sheetName val="검사원"/>
      <sheetName val="기성요약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일위목록"/>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단위단가"/>
      <sheetName val="코드표"/>
      <sheetName val="BM"/>
      <sheetName val="집 계 표"/>
      <sheetName val="차액보증"/>
      <sheetName val="전선 및 전선관"/>
      <sheetName val="인입관수량총괄"/>
      <sheetName val="입"/>
      <sheetName val="내역표지"/>
      <sheetName val="건축2"/>
      <sheetName val="Front"/>
      <sheetName val="1공구산출내역서"/>
      <sheetName val="건축기술부대조건"/>
      <sheetName val="현장경비"/>
      <sheetName val="FAB별"/>
      <sheetName val="YOEMAGUM"/>
      <sheetName val="현장별"/>
      <sheetName val="내역서(총)"/>
      <sheetName val="WORK"/>
      <sheetName val="건설실행"/>
      <sheetName val="상가TV배선"/>
      <sheetName val="총 원가계산"/>
      <sheetName val=""/>
      <sheetName val="할증"/>
      <sheetName val="대치판정"/>
      <sheetName val="관급자재"/>
      <sheetName val="전기"/>
      <sheetName val="경비"/>
      <sheetName val="COVER-P"/>
      <sheetName val="임율 Data"/>
      <sheetName val="costing_CV"/>
      <sheetName val="빙장비사양"/>
      <sheetName val="장비사양"/>
      <sheetName val="spc_배관견적1"/>
      <sheetName val="General_Data1"/>
      <sheetName val="실행내역서_1"/>
      <sheetName val="unit_41"/>
      <sheetName val="기술부_VENDOR_LIST1"/>
      <sheetName val="당진화력1_2전선관접지4차공사내역서(갑)1"/>
      <sheetName val="26_자재단가율_및_Sourcing비율_입력"/>
      <sheetName val="34_자재LIST"/>
      <sheetName val="18_자재_단가율입력"/>
      <sheetName val="2_1__노무비_평균단가산출"/>
      <sheetName val="MP_SUMMARY"/>
      <sheetName val="간접비_총괄표"/>
      <sheetName val="정산서_"/>
      <sheetName val="A_LINE"/>
      <sheetName val="Wt_of_Mod_1"/>
      <sheetName val="_갑지"/>
      <sheetName val="세금자료"/>
      <sheetName val="열린교실"/>
      <sheetName val="문학간접"/>
      <sheetName val="당초"/>
      <sheetName val=" ｹ-ﾌﾞﾙ"/>
      <sheetName val="플랜트 설치"/>
      <sheetName val=" HIT-&gt;HMC 견적(3900)"/>
      <sheetName val="협력업체"/>
      <sheetName val="유입량"/>
      <sheetName val="적용케이블"/>
      <sheetName val="수량산출서 (2)"/>
      <sheetName val="환경"/>
      <sheetName val="단중표"/>
      <sheetName val="자재표"/>
      <sheetName val="1,2공구원가계산서"/>
      <sheetName val="예산내역"/>
      <sheetName val="총괄내역서"/>
      <sheetName val="N賃率-職"/>
      <sheetName val="본사공가현황"/>
      <sheetName val="점검총괄"/>
      <sheetName val="소화실적"/>
      <sheetName val="7. 매출 투입 취하"/>
      <sheetName val="판매시설"/>
      <sheetName val="목포방향"/>
      <sheetName val="일대목록표"/>
      <sheetName val="인사자료총집계"/>
      <sheetName val="물가자료"/>
      <sheetName val="시산표"/>
      <sheetName val="생산직"/>
      <sheetName val="퍼스트"/>
      <sheetName val="간접비계산"/>
      <sheetName val="일위대가표(DEEP)"/>
      <sheetName val="4.전기"/>
      <sheetName val="실행대비"/>
      <sheetName val="10월"/>
      <sheetName val="심사공종"/>
      <sheetName val="일위대가목차"/>
      <sheetName val="Macro2"/>
      <sheetName val="Macro1"/>
      <sheetName val="노임이"/>
      <sheetName val="아파트건축"/>
      <sheetName val="BASIC"/>
      <sheetName val="자체양식"/>
      <sheetName val="ELEC"/>
      <sheetName val="토목"/>
      <sheetName val="내역(가지)"/>
      <sheetName val="내역(원안-대안)"/>
      <sheetName val="일위단가"/>
      <sheetName val="터널전기"/>
      <sheetName val="기계공사비집계(원안)"/>
      <sheetName val="A.1.1.2 &amp; 3 Yard Fac &amp; Supp TS"/>
      <sheetName val="도급양식"/>
      <sheetName val="MAIN_TABLE"/>
      <sheetName val="천방교접속"/>
      <sheetName val="대포2교접속"/>
      <sheetName val="NP-총정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경일람"/>
      <sheetName val="2000년1차"/>
      <sheetName val="2000전체분"/>
      <sheetName val="교통대책내역"/>
      <sheetName val="집계표"/>
      <sheetName val="조명율표"/>
      <sheetName val="투찰내역"/>
      <sheetName val="조명일위"/>
      <sheetName val="단가일람"/>
      <sheetName val="약품공급2"/>
      <sheetName val="간접1"/>
      <sheetName val="내역서"/>
      <sheetName val="부대공사비"/>
      <sheetName val="BID"/>
      <sheetName val="차액보증"/>
      <sheetName val="SLAB데이터"/>
      <sheetName val="#REF"/>
      <sheetName val="지질조사"/>
      <sheetName val="CALCULATION"/>
      <sheetName val="99총공사내역서"/>
      <sheetName val="퍼스트"/>
      <sheetName val="접지수량"/>
      <sheetName val="노임"/>
      <sheetName val="sheet1"/>
      <sheetName val="정부노임단가"/>
      <sheetName val="C1ㅇ"/>
      <sheetName val="기계경비(시간당)"/>
      <sheetName val="RE9604"/>
      <sheetName val="Total 단위경유량집계"/>
      <sheetName val="원가계산서"/>
      <sheetName val="설계조건"/>
      <sheetName val="DANGA"/>
      <sheetName val="일위대가"/>
      <sheetName val="단가"/>
      <sheetName val="5회토적"/>
      <sheetName val="실행내역"/>
      <sheetName val="MOTOR"/>
      <sheetName val="전체제잡비"/>
      <sheetName val="산근"/>
      <sheetName val="마산월령동골조물량변경"/>
      <sheetName val="DB"/>
      <sheetName val="조명시설"/>
      <sheetName val="건축내역"/>
      <sheetName val="1,2공구원가계산서"/>
      <sheetName val="2공구산출내역"/>
      <sheetName val="1공구산출내역서"/>
      <sheetName val="실행철강하도"/>
      <sheetName val="준검 내역서"/>
      <sheetName val="구조물공"/>
      <sheetName val="부대공"/>
      <sheetName val="배수공"/>
      <sheetName val="토공"/>
      <sheetName val="포장공"/>
      <sheetName val="토공유동표(전체.당초)"/>
      <sheetName val="품셈TABLE"/>
      <sheetName val="제경비"/>
      <sheetName val="내역(원안-대안)"/>
      <sheetName val="교각1"/>
      <sheetName val="기계경비일람"/>
      <sheetName val="자재일람"/>
      <sheetName val="하남내역"/>
      <sheetName val="1.수인터널"/>
      <sheetName val="기본단가표"/>
      <sheetName val="재료집계표"/>
      <sheetName val="금액내역서"/>
      <sheetName val="항목(1)"/>
      <sheetName val="총괄표"/>
      <sheetName val="일위목록"/>
      <sheetName val="요율"/>
      <sheetName val="내역서(전기)"/>
      <sheetName val="총공사내역서"/>
      <sheetName val="SIL98"/>
      <sheetName val="N賃率-職"/>
      <sheetName val="당진1,2호기전선관설치및접지4차공사내역서-을지"/>
      <sheetName val="기계내역서"/>
      <sheetName val="1001"/>
      <sheetName val="공사개요"/>
      <sheetName val="매입세율"/>
      <sheetName val="적점"/>
      <sheetName val="NYS"/>
      <sheetName val="설비2차"/>
      <sheetName val="노임단가"/>
      <sheetName val="단위단가"/>
      <sheetName val="수량산출서"/>
      <sheetName val="일반공사"/>
      <sheetName val="현장설명"/>
      <sheetName val="잡철물"/>
      <sheetName val="대포2교접속"/>
      <sheetName val="천방교접속"/>
      <sheetName val="공사비예산서(토목분)"/>
      <sheetName val="관급"/>
      <sheetName val="전체"/>
      <sheetName val="현장지지물물량"/>
      <sheetName val="산출근거"/>
      <sheetName val="신호등일위대가"/>
      <sheetName val="3련 BOX"/>
      <sheetName val="토목주소"/>
      <sheetName val="99-0002"/>
      <sheetName val="A 견적"/>
      <sheetName val="내역(중앙)"/>
      <sheetName val="관리비비계상"/>
      <sheetName val="예가내역서"/>
      <sheetName val="경비2내역"/>
      <sheetName val="예산서"/>
      <sheetName val="전기일위목록"/>
      <sheetName val="98지급계획"/>
      <sheetName val="BH-1 (2)"/>
      <sheetName val="hvac(제어동)"/>
      <sheetName val="4.전기"/>
      <sheetName val="조경"/>
      <sheetName val="내역(가지)"/>
      <sheetName val="인원계획"/>
      <sheetName val="참조-(1)"/>
      <sheetName val="원가계산서구조조정"/>
      <sheetName val="표  지"/>
      <sheetName val="I.설계조건"/>
      <sheetName val="대전21토목내역서"/>
      <sheetName val="말뚝지지력산정"/>
      <sheetName val="도급"/>
      <sheetName val="제안서"/>
      <sheetName val="행정표준(1)"/>
      <sheetName val="행정표준(2)"/>
      <sheetName val="타공종이기"/>
      <sheetName val="ABUT수량-A1"/>
      <sheetName val="오저간내역서"/>
      <sheetName val="노원열병합  건축공사기성내역서"/>
      <sheetName val="간접비계산"/>
      <sheetName val="plan&amp;section of foundation"/>
      <sheetName val="pile bearing capa &amp; arrenge"/>
      <sheetName val="working load at the btm ft."/>
      <sheetName val="stability check"/>
      <sheetName val="design criteria"/>
      <sheetName val="직노"/>
      <sheetName val="ITEM"/>
      <sheetName val="공문"/>
      <sheetName val="결재갑지"/>
      <sheetName val="앉음벽 (2)"/>
      <sheetName val="6호기"/>
      <sheetName val="직공비"/>
      <sheetName val="인부노임"/>
      <sheetName val="금융비용"/>
      <sheetName val="자료"/>
      <sheetName val="작성방법"/>
      <sheetName val="증감내역서"/>
      <sheetName val="운반"/>
      <sheetName val="터파기및재료"/>
      <sheetName val="초기화면"/>
      <sheetName val="폐기물"/>
      <sheetName val="DATA"/>
      <sheetName val="보증수수료산출"/>
      <sheetName val="도급-집계"/>
      <sheetName val="을"/>
      <sheetName val="이형관"/>
      <sheetName val="사업전망"/>
      <sheetName val="현장업무"/>
      <sheetName val="PIPING"/>
      <sheetName val="MSS 2"/>
      <sheetName val="전주2本1"/>
      <sheetName val="여수토토적"/>
      <sheetName val="구조물수량집계표"/>
      <sheetName val="프로젝트"/>
      <sheetName val="일반부표"/>
      <sheetName val="ancillary"/>
      <sheetName val="세부내역"/>
      <sheetName val="001"/>
      <sheetName val="총괄내역서"/>
      <sheetName val="일위대가표"/>
      <sheetName val="2.1  노무비 평균단가산출"/>
      <sheetName val="경비"/>
      <sheetName val="데이타"/>
      <sheetName val="산출내역서"/>
      <sheetName val="소야공정계획표"/>
      <sheetName val="적용단가"/>
      <sheetName val="분뇨"/>
      <sheetName val="전기"/>
      <sheetName val="을-ATYPE"/>
      <sheetName val="제1호단위수량"/>
      <sheetName val="코드표"/>
      <sheetName val="1.설계조건"/>
      <sheetName val="우수관매설및 우수받이"/>
      <sheetName val="접지1종"/>
      <sheetName val="문학간접"/>
      <sheetName val="조도계산서 (도서)"/>
      <sheetName val="명세서"/>
      <sheetName val="A-4"/>
      <sheetName val="대비"/>
      <sheetName val="제출내역 (2)"/>
      <sheetName val="I一般比"/>
      <sheetName val="Sheet3"/>
      <sheetName val="단가산출"/>
      <sheetName val="품셈"/>
      <sheetName val="예산변경원인분석"/>
      <sheetName val="내역_ver1.0"/>
      <sheetName val="자재단가비교표"/>
      <sheetName val="적용표"/>
      <sheetName val="운반비"/>
      <sheetName val="2000양배"/>
      <sheetName val="단가대비표"/>
      <sheetName val="기초일위"/>
      <sheetName val="시설일위"/>
      <sheetName val="보고서 기기리스트"/>
      <sheetName val="현장관리비"/>
      <sheetName val="상-교대(A1-A2)"/>
      <sheetName val="설계내역서"/>
      <sheetName val="INPUT"/>
      <sheetName val="분전반"/>
      <sheetName val="간이영수증"/>
      <sheetName val="견적조건"/>
      <sheetName val="실행(1)"/>
      <sheetName val="Resource2"/>
      <sheetName val="일위대가(1)"/>
      <sheetName val="마산방향"/>
      <sheetName val="진주방향"/>
      <sheetName val="토목내역"/>
      <sheetName val="사급자재"/>
      <sheetName val="기계공사"/>
      <sheetName val="간접(90)"/>
      <sheetName val="참조"/>
      <sheetName val="7. 현장관리비 "/>
      <sheetName val="6. 안전관리비"/>
      <sheetName val="봉양~조차장간고하개명(신설)"/>
      <sheetName val="구조물견적서"/>
      <sheetName val="설계서(7)"/>
      <sheetName val="예산서(6)"/>
      <sheetName val="역T형옹벽단위수량"/>
      <sheetName val="날개벽수량표"/>
      <sheetName val="일용노임단가"/>
      <sheetName val="원계약고시공및준비구분"/>
      <sheetName val="99월별경비계획"/>
      <sheetName val="토공A"/>
      <sheetName val="할증"/>
      <sheetName val="자재단가표"/>
      <sheetName val="COVER"/>
      <sheetName val="여과지동"/>
      <sheetName val="기초자료"/>
      <sheetName val="측구터파기공수량집계"/>
      <sheetName val="배수공 시멘트 및 골재량 산출"/>
      <sheetName val="배수내역"/>
      <sheetName val="가격조사서"/>
      <sheetName val="검암내역"/>
      <sheetName val="인사자료총집계"/>
      <sheetName val="11.우각부 보강"/>
      <sheetName val="입력"/>
      <sheetName val="전기내역서(총계)"/>
      <sheetName val="일위대가목록"/>
      <sheetName val="예산총괄"/>
      <sheetName val="70%"/>
      <sheetName val="입력데이타"/>
      <sheetName val="_HIT__HMC 견적_3900_"/>
      <sheetName val="금호"/>
      <sheetName val="원가"/>
      <sheetName val="설계예산서"/>
      <sheetName val="ilch"/>
      <sheetName val="소포내역 (2)"/>
      <sheetName val="내   역"/>
      <sheetName val="Total"/>
      <sheetName val="플랜트 설치"/>
      <sheetName val="배수내역 (2)"/>
      <sheetName val="Macro1"/>
      <sheetName val="연결임시"/>
      <sheetName val="단가집"/>
      <sheetName val="기성내역"/>
      <sheetName val="횡배위치"/>
      <sheetName val="11.산출(전열)"/>
      <sheetName val="6.산출(동력)"/>
      <sheetName val="7.산출(TRAY)"/>
      <sheetName val="신림자금"/>
      <sheetName val="부재예실1월"/>
      <sheetName val="제품원재"/>
      <sheetName val="bearing"/>
      <sheetName val="내역(창신)"/>
      <sheetName val="5호광장_(만점)"/>
      <sheetName val="인천국제_(만점)_(2)"/>
      <sheetName val="Total_단위경유량집계"/>
      <sheetName val="준검_내역서"/>
      <sheetName val="토공유동표(전체_당초)"/>
      <sheetName val="1_수인터널"/>
      <sheetName val="WORK"/>
      <sheetName val="단가조사-2"/>
      <sheetName val="재료비"/>
      <sheetName val="건설성적"/>
      <sheetName val="자재단가"/>
      <sheetName val="13LPMCC"/>
      <sheetName val="시멘트"/>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EUPDAT2"/>
      <sheetName val="단가조건(02년)"/>
      <sheetName val="단가조사표"/>
      <sheetName val="갑지"/>
      <sheetName val="추가예산"/>
      <sheetName val="8설7발"/>
      <sheetName val="기기리스트"/>
      <sheetName val="일위대가(가설)"/>
      <sheetName val="내역원본"/>
      <sheetName val="결과조달"/>
      <sheetName val="광산내역"/>
      <sheetName val="소비자가"/>
      <sheetName val="원가+내역"/>
      <sheetName val="JUCKEYK"/>
      <sheetName val="소방사항"/>
      <sheetName val="용소리교"/>
      <sheetName val="토목"/>
      <sheetName val="01AC"/>
      <sheetName val="정화조내역"/>
      <sheetName val="물량표S"/>
      <sheetName val="Macro(차단기)"/>
      <sheetName val="lee"/>
      <sheetName val="집계표소트"/>
      <sheetName val="기초수량집"/>
      <sheetName val="중기일위대가"/>
      <sheetName val="교량"/>
      <sheetName val="공사원가계산서"/>
      <sheetName val="type-F"/>
      <sheetName val="설계"/>
      <sheetName val="일위집계(기존)"/>
      <sheetName val="조건표"/>
      <sheetName val="전기실-1"/>
      <sheetName val="EBSDATA"/>
      <sheetName val="산출내역서집계표"/>
      <sheetName val="전기일위대가"/>
      <sheetName val="전 기"/>
      <sheetName val="CORE#2"/>
      <sheetName val="SHEET PILE단가"/>
      <sheetName val="수정2"/>
      <sheetName val="갑지(추정)"/>
      <sheetName val="현장관리비참조"/>
      <sheetName val="200"/>
      <sheetName val="부대내역"/>
      <sheetName val="EQT-ESTN"/>
      <sheetName val="공통가설"/>
      <sheetName val=" HIT-&gt;HMC 견적(3900)"/>
      <sheetName val="투찰추정"/>
      <sheetName val="검토"/>
      <sheetName val="TYPE-A"/>
      <sheetName val="b_balju"/>
      <sheetName val="asd"/>
      <sheetName val="설계서(본관)"/>
      <sheetName val="백암비스타내역"/>
      <sheetName val="투입내역"/>
      <sheetName val="현금흐름"/>
      <sheetName val="INPUT-DATA"/>
      <sheetName val="총괄-1"/>
      <sheetName val="부속동"/>
      <sheetName val="APT"/>
      <sheetName val="관급자재"/>
      <sheetName val="전체_1설계"/>
      <sheetName val="공통단가"/>
      <sheetName val="1월"/>
      <sheetName val="퇴직금(울산천상)"/>
      <sheetName val="POL6차-PIPING"/>
      <sheetName val="중기"/>
      <sheetName val="데리네이타현황"/>
      <sheetName val="6PILE  (돌출)"/>
      <sheetName val="바닥판"/>
      <sheetName val="입력DATA"/>
      <sheetName val="구간별관경"/>
      <sheetName val="FM"/>
      <sheetName val="전라자금"/>
      <sheetName val="시설물일위"/>
      <sheetName val="unit 4"/>
      <sheetName val="SLAB"/>
      <sheetName val="기초코드"/>
      <sheetName val="Y-WORK"/>
      <sheetName val="내역서1"/>
      <sheetName val="일위"/>
      <sheetName val="장비단가표"/>
      <sheetName val="Customer Databas"/>
      <sheetName val="d118"/>
      <sheetName val="목차 "/>
      <sheetName val="SUMMARY(S)"/>
      <sheetName val="spc 배관견적"/>
      <sheetName val="동방설계서"/>
      <sheetName val="1.취수장"/>
      <sheetName val="별첨1-임식"/>
      <sheetName val="기본자료"/>
      <sheetName val="중기비"/>
      <sheetName val="신천3호용수로"/>
      <sheetName val="정산내역"/>
      <sheetName val="Cash Flow-1"/>
      <sheetName val="3.1공사현황 공정표"/>
      <sheetName val="단가(적용)"/>
      <sheetName val="지불내역(자재외)"/>
      <sheetName val="입찰"/>
      <sheetName val="현경"/>
      <sheetName val="파일구성"/>
      <sheetName val="유입량"/>
      <sheetName val="C97상"/>
      <sheetName val="편입토지조서"/>
      <sheetName val="배수통관(좌)"/>
      <sheetName val="건축공사"/>
      <sheetName val="#2_일위대가목록"/>
      <sheetName val="내역표지"/>
      <sheetName val="견적서"/>
      <sheetName val="직재"/>
      <sheetName val="WING3"/>
      <sheetName val="전동기"/>
      <sheetName val="일위대가(집계)"/>
      <sheetName val="주관사업"/>
      <sheetName val="1"/>
      <sheetName val="공사비총괄"/>
      <sheetName val="화재 탐지 설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계수시트"/>
      <sheetName val="공정증감대ㅈ표"/>
      <sheetName val="SG"/>
      <sheetName val="시설물기초"/>
      <sheetName val="예가표"/>
      <sheetName val="1유리"/>
      <sheetName val="장비"/>
      <sheetName val="노무"/>
      <sheetName val="세골재  T2 변경 현황"/>
      <sheetName val="1.설계기준"/>
      <sheetName val="별표 "/>
      <sheetName val="DATE"/>
      <sheetName val="원가총괄"/>
      <sheetName val="귀래 설계 공내역서"/>
      <sheetName val="공기압축기실"/>
      <sheetName val="원도급"/>
      <sheetName val="하도급"/>
      <sheetName val="실행"/>
      <sheetName val="노임이"/>
      <sheetName val="재집"/>
      <sheetName val="총"/>
      <sheetName val="물량표"/>
      <sheetName val="오산갈곳"/>
      <sheetName val="정리계획CF평가"/>
      <sheetName val="증감분석"/>
      <sheetName val="접속도로1"/>
      <sheetName val="BH_1 _2_"/>
      <sheetName val="Sheet5"/>
      <sheetName val="재료값"/>
      <sheetName val="산식3"/>
      <sheetName val="설 계"/>
      <sheetName val="정렬"/>
      <sheetName val="코드"/>
      <sheetName val="공통(20-91)"/>
      <sheetName val="원가서"/>
      <sheetName val="일위대가목차"/>
      <sheetName val="부하LOAD"/>
      <sheetName val="직접경비호표"/>
      <sheetName val="ELEC"/>
      <sheetName val="6공구(당초)"/>
      <sheetName val="지구단위계획"/>
      <sheetName val="안정계산"/>
      <sheetName val="단면검토"/>
      <sheetName val="연습"/>
      <sheetName val="장비단가"/>
      <sheetName val="수량산출서집계(1-4차)"/>
      <sheetName val="노임 단가"/>
      <sheetName val="PAY"/>
      <sheetName val="2000년하반기"/>
      <sheetName val="전입"/>
      <sheetName val="철거산출근거"/>
      <sheetName val="건축2"/>
      <sheetName val="Sheet2"/>
      <sheetName val="덕전리"/>
      <sheetName val="1,2,3,4,5단위수량"/>
      <sheetName val="계산표지"/>
      <sheetName val="노임변동률"/>
      <sheetName val="원형1호맨홀토공수량"/>
      <sheetName val="대공종"/>
      <sheetName val="집 계 표"/>
      <sheetName val="PAINT"/>
      <sheetName val="업체자료"/>
      <sheetName val="8.현장관리비"/>
      <sheetName val="7.안전관리비"/>
      <sheetName val="기본일위"/>
      <sheetName val="모델명"/>
      <sheetName val="수량산출"/>
      <sheetName val="수지예산"/>
      <sheetName val="재료"/>
      <sheetName val="저장소"/>
      <sheetName val="내역집계"/>
      <sheetName val="중사"/>
      <sheetName val="내역서 "/>
      <sheetName val="노무비"/>
      <sheetName val="중기사용료산출근거"/>
      <sheetName val="단가산출1"/>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실행(ALT1)"/>
      <sheetName val="개인별 순위표"/>
      <sheetName val="INDEX"/>
      <sheetName val="프랜트면허"/>
      <sheetName val="냉천부속동"/>
      <sheetName val="네고율"/>
      <sheetName val="손익분석"/>
      <sheetName val="(1)본선수량집계"/>
      <sheetName val="한전일위"/>
      <sheetName val="101동"/>
      <sheetName val="설치"/>
      <sheetName val="Macro(전선)"/>
      <sheetName val="개산공사비"/>
      <sheetName val="재개발"/>
      <sheetName val="환율change"/>
      <sheetName val="당초"/>
      <sheetName val="단가표"/>
      <sheetName val="시화점실행"/>
      <sheetName val="부대공(BOQ)"/>
      <sheetName val="결재란"/>
      <sheetName val="부서코드표"/>
      <sheetName val="공량산출서"/>
      <sheetName val="도담구내 개소별 명세"/>
      <sheetName val="98수문일위"/>
      <sheetName val="3.공통공사대비"/>
      <sheetName val="sub"/>
      <sheetName val="검색방"/>
      <sheetName val="자금청구"/>
      <sheetName val="관공일위대가"/>
      <sheetName val="관자재"/>
      <sheetName val="단가 및 재료비"/>
      <sheetName val="관접합및자재집계표"/>
      <sheetName val="조경수목"/>
      <sheetName val="퇴직공제부금"/>
      <sheetName val="평균노임"/>
      <sheetName val="분석"/>
      <sheetName val="시운전연료비"/>
      <sheetName val="골조시행"/>
      <sheetName val="시운전연료"/>
      <sheetName val="입찰보고"/>
      <sheetName val="MILL"/>
      <sheetName val="9GNG운반"/>
      <sheetName val="자료입력"/>
      <sheetName val="적용단위길이"/>
      <sheetName val="전기혼잡제경비(45)"/>
      <sheetName val="공사비집계"/>
      <sheetName val="재료비단가"/>
      <sheetName val="대림경상68억"/>
      <sheetName val="1안"/>
      <sheetName val="BQ"/>
      <sheetName val="집계및폼"/>
      <sheetName val="04_10_11"/>
      <sheetName val="협력업체"/>
      <sheetName val="인건비"/>
      <sheetName val="기계실냉난방"/>
      <sheetName val="분전반일위대가"/>
      <sheetName val="유림골조"/>
      <sheetName val="식재인부"/>
      <sheetName val="합계"/>
      <sheetName val="건축"/>
      <sheetName val="청천내"/>
      <sheetName val="교각계산"/>
      <sheetName val="CC16-내역서"/>
      <sheetName val="단가산출서"/>
      <sheetName val="코드1"/>
      <sheetName val="코드2"/>
      <sheetName val="미드수량"/>
      <sheetName val="기별(종합)"/>
      <sheetName val="단중표"/>
      <sheetName val="7"/>
      <sheetName val="投标材料清单 "/>
      <sheetName val="사유서제출현황-2"/>
      <sheetName val="공정코드"/>
      <sheetName val="제품정보"/>
      <sheetName val="상품수불(합산)"/>
      <sheetName val="VE절감"/>
      <sheetName val="청주(철골발주의뢰서)"/>
      <sheetName val="분전함신설"/>
      <sheetName val="차수"/>
      <sheetName val="일위총괄"/>
      <sheetName val="품목납기"/>
      <sheetName val="공사비산출내역"/>
      <sheetName val="TCDB"/>
      <sheetName val="손익차9월2"/>
      <sheetName val="득점현황"/>
      <sheetName val="AS복구"/>
      <sheetName val="중기터파기"/>
      <sheetName val="변수값"/>
      <sheetName val="중기상차"/>
      <sheetName val="목차"/>
      <sheetName val="공사비총괄표"/>
      <sheetName val="단면가정"/>
      <sheetName val="가설건물"/>
      <sheetName val="MSS_2"/>
      <sheetName val="토공계산서(부체도로)"/>
      <sheetName val="단가(반정1교-원주)"/>
      <sheetName val="일위대가표48"/>
      <sheetName val="10공구일위"/>
      <sheetName val="전기공사"/>
      <sheetName val="RETAIL (ABOVE)"/>
      <sheetName val="제노임"/>
      <sheetName val="CODE"/>
      <sheetName val="직접비"/>
      <sheetName val="시중노임단가"/>
      <sheetName val="장비비 명세서1"/>
      <sheetName val="입찰견적보고서"/>
      <sheetName val="단가적용"/>
      <sheetName val="통신물량"/>
      <sheetName val="코드일람표2001년10월"/>
      <sheetName val="기본"/>
      <sheetName val="자재co"/>
      <sheetName val="INSTR"/>
      <sheetName val="단가조사서"/>
      <sheetName val="준공정산"/>
      <sheetName val="상수도토공집계표"/>
      <sheetName val="#3_일위대가목록"/>
      <sheetName val="자동제어"/>
      <sheetName val="세부추진"/>
      <sheetName val="상용보강"/>
      <sheetName val="횡배수관토공수량"/>
      <sheetName val="현장별"/>
      <sheetName val="집계장(대목_실행)"/>
      <sheetName val="TOT"/>
      <sheetName val="수량집계"/>
      <sheetName val="암거"/>
      <sheetName val="현금예금"/>
      <sheetName val="단   산"/>
      <sheetName val="실    단"/>
      <sheetName val="점수계산1-2"/>
      <sheetName val="2000노임기준"/>
      <sheetName val="-배수구조총재료"/>
      <sheetName val="입력정보"/>
      <sheetName val="2.대외공문"/>
      <sheetName val="남양내역"/>
      <sheetName val="MAIN_TABLE"/>
      <sheetName val="노임단가 (2)"/>
      <sheetName val="본사인상전"/>
      <sheetName val="평3"/>
      <sheetName val="옥내소화전계산서"/>
      <sheetName val="관리,공감"/>
      <sheetName val="Sheet6"/>
      <sheetName val="인력터파기"/>
      <sheetName val="SHEET"/>
      <sheetName val="현관"/>
      <sheetName val="투찰가"/>
      <sheetName val="대치판정"/>
      <sheetName val="5. 현장관리비(new) "/>
      <sheetName val="원본"/>
      <sheetName val="인천제철"/>
      <sheetName val="건축내역서"/>
      <sheetName val="제품목록"/>
      <sheetName val="내역서비교"/>
      <sheetName val="중기사용료"/>
      <sheetName val="소화실적"/>
      <sheetName val="BJJIN"/>
      <sheetName val=" 갑지"/>
      <sheetName val="기본단가"/>
      <sheetName val="신고조서"/>
      <sheetName val="EJ"/>
      <sheetName val="DHEQSUPT"/>
      <sheetName val="일정"/>
      <sheetName val="일위단가"/>
      <sheetName val="토사(PE)"/>
      <sheetName val="제잡비"/>
      <sheetName val="개요"/>
      <sheetName val="7.공정표"/>
      <sheetName val="단면 (2)"/>
      <sheetName val="간접비(1)"/>
      <sheetName val="1단계"/>
      <sheetName val="내역서을지"/>
      <sheetName val="96수출"/>
      <sheetName val="SHL"/>
      <sheetName val="적용환율"/>
      <sheetName val="김해토지조서"/>
      <sheetName val="하중계산"/>
      <sheetName val="비주거용"/>
      <sheetName val="Sheet4"/>
      <sheetName val="심사물량"/>
      <sheetName val="인부신상자료"/>
      <sheetName val="인원"/>
      <sheetName val="1공구(입찰내역)"/>
      <sheetName val="구의33고"/>
      <sheetName val="유림총괄"/>
      <sheetName val="N賃率_職"/>
      <sheetName val="제수변 수량집계표(보통)"/>
      <sheetName val="월별수입"/>
      <sheetName val="일위(시설)"/>
      <sheetName val="노무비 근거"/>
      <sheetName val="48평단가"/>
      <sheetName val="57단가"/>
      <sheetName val="54평단가"/>
      <sheetName val="66평단가"/>
      <sheetName val="61단가"/>
      <sheetName val="89평단가"/>
      <sheetName val="84평단가"/>
      <sheetName val="현장관리비데이타"/>
      <sheetName val="자동세륜기"/>
      <sheetName val="주beam"/>
      <sheetName val="일위_파일"/>
      <sheetName val="이토변실(A3-LINE)"/>
      <sheetName val="실행대비"/>
      <sheetName val="몰탈"/>
      <sheetName val="용수간선"/>
      <sheetName val="제경비산출서"/>
      <sheetName val="전산망"/>
      <sheetName val="부총"/>
      <sheetName val="양식_자재단가조사표"/>
      <sheetName val="재료비노무비"/>
      <sheetName val="학생내역"/>
      <sheetName val="표준건축비"/>
      <sheetName val="CODE1"/>
      <sheetName val="울산자금"/>
      <sheetName val="49일위"/>
      <sheetName val="22일위"/>
      <sheetName val="전선 및 전선관"/>
      <sheetName val="공조기"/>
      <sheetName val="실지수기호표"/>
      <sheetName val="esc"/>
      <sheetName val="참조 (2)"/>
      <sheetName val="가시설단위수량"/>
      <sheetName val="산출"/>
      <sheetName val="소방"/>
      <sheetName val="예산코드"/>
      <sheetName val="금리계산"/>
      <sheetName val="2_1__노무비_평균단가산출"/>
      <sheetName val="A1"/>
      <sheetName val="단가조사"/>
      <sheetName val="2련간지"/>
      <sheetName val="CM 1"/>
      <sheetName val="5.동별횡주관경"/>
      <sheetName val="위치"/>
      <sheetName val="실행(표지,갑,을)"/>
      <sheetName val="확정분요약"/>
      <sheetName val="확정분세부"/>
      <sheetName val="기안"/>
      <sheetName val="Eq. Mobilization"/>
      <sheetName val="guard(mac)"/>
      <sheetName val="범례표"/>
      <sheetName val="정산을지"/>
      <sheetName val="Baby일위대가"/>
      <sheetName val="동해title"/>
      <sheetName val="HVAC"/>
      <sheetName val="도실건시"/>
      <sheetName val="COST"/>
      <sheetName val="장비 (2)"/>
      <sheetName val="가설식당"/>
      <sheetName val="이월"/>
      <sheetName val="3BL공동구 수량"/>
      <sheetName val="APT내역"/>
      <sheetName val="부대시설"/>
      <sheetName val="Sheet17"/>
      <sheetName val="LF자재단가"/>
      <sheetName val="Macro3"/>
      <sheetName val="환경평가"/>
      <sheetName val="95MAKER"/>
      <sheetName val="계정"/>
      <sheetName val="1회"/>
      <sheetName val="맨홀토공"/>
      <sheetName val="맨홀수량산출"/>
      <sheetName val="일위대가1"/>
      <sheetName val=""/>
      <sheetName val="공사수행방안"/>
      <sheetName val="수량산출서 (2)"/>
      <sheetName val="입력데이타(비인쇄용)"/>
      <sheetName val="구성비"/>
      <sheetName val="Sheet1 (2)"/>
      <sheetName val="암거 제원표"/>
      <sheetName val="본사공가현황"/>
      <sheetName val="도수로현황"/>
      <sheetName val="도급FORM"/>
      <sheetName val="콘크리트타설집계표"/>
      <sheetName val="대운반(철재)"/>
      <sheetName val="단위수량"/>
      <sheetName val="장비집계"/>
      <sheetName val="조작대(1연)"/>
      <sheetName val="위치조서"/>
      <sheetName val="6. 수량산출서"/>
      <sheetName val="단가비교"/>
      <sheetName val="5호광장_(만점)1"/>
      <sheetName val="인천국제_(만점)_(2)1"/>
      <sheetName val="Total_단위경유량집계1"/>
      <sheetName val="준검_내역서1"/>
      <sheetName val="토공유동표(전체_당초)1"/>
      <sheetName val="BH-1_(2)1"/>
      <sheetName val="1_수인터널1"/>
      <sheetName val="4_전기1"/>
      <sheetName val="표__지1"/>
      <sheetName val="앉음벽_(2)1"/>
      <sheetName val="1_설계조건1"/>
      <sheetName val="조도계산서_(도서)1"/>
      <sheetName val="노원열병합__건축공사기성내역서1"/>
      <sheetName val="I_설계조건1"/>
      <sheetName val="MSS_21"/>
      <sheetName val="우수관매설및_우수받이1"/>
      <sheetName val="제출내역_(2)1"/>
      <sheetName val="내역_ver1_01"/>
      <sheetName val="plan&amp;section_of_foundation1"/>
      <sheetName val="pile_bearing_capa_&amp;_arrenge1"/>
      <sheetName val="working_load_at_the_btm_ft_1"/>
      <sheetName val="stability_check1"/>
      <sheetName val="design_criteria1"/>
      <sheetName val="11_우각부_보강1"/>
      <sheetName val="보고서_기기리스트"/>
      <sheetName val="3련_BOX1"/>
      <sheetName val="소포내역_(2)1"/>
      <sheetName val="11_산출(전열)1"/>
      <sheetName val="6_산출(동력)1"/>
      <sheetName val="7_산출(TRAY)1"/>
      <sheetName val="7__현장관리비_1"/>
      <sheetName val="6__안전관리비1"/>
      <sheetName val="배수내역_(2)"/>
      <sheetName val="배수공_시멘트_및_골재량_산출"/>
      <sheetName val="_HIT-&gt;HMC_견적(3900)"/>
      <sheetName val="_HIT__HMC_견적_3900_1"/>
      <sheetName val="A_견적"/>
      <sheetName val="내___역"/>
      <sheetName val="플랜트_설치"/>
      <sheetName val="5_산출(전력)"/>
      <sheetName val="전_기"/>
      <sheetName val="수량산출서(전력간선_지하D_C)"/>
      <sheetName val="SHEET_PILE단가"/>
      <sheetName val="1_설계기준"/>
      <sheetName val="목차_"/>
      <sheetName val="Customer_Databas"/>
      <sheetName val="집_계_표"/>
      <sheetName val="6PILE__(돌출)"/>
      <sheetName val="spc_배관견적"/>
      <sheetName val="1_취수장"/>
      <sheetName val="unit_4"/>
      <sheetName val="화재_탐지_설비"/>
      <sheetName val="2차전체변경예정_(2)"/>
      <sheetName val="Cash_Flow-1"/>
      <sheetName val="3_1공사현황_공정표"/>
      <sheetName val="세골재__T2_변경_현황"/>
      <sheetName val="BH_1__2_"/>
      <sheetName val="귀래_설계_공내역서"/>
      <sheetName val="설_계"/>
      <sheetName val="노임_단가"/>
      <sheetName val="8_현장관리비"/>
      <sheetName val="7_안전관리비"/>
      <sheetName val="별표_"/>
      <sheetName val="개인별_순위표"/>
      <sheetName val="Eq__Mobilization"/>
      <sheetName val="내역서_"/>
      <sheetName val="도담구내_개소별_명세"/>
      <sheetName val="投标材料清单_"/>
      <sheetName val="3_공통공사대비"/>
      <sheetName val="단가_및_재료비"/>
      <sheetName val="장비비_명세서1"/>
      <sheetName val="7_공정표"/>
      <sheetName val="단면_(2)"/>
      <sheetName val="5__현장관리비(new)_"/>
      <sheetName val="2_대외공문"/>
      <sheetName val="노임단가_(2)"/>
      <sheetName val="RETAIL_(ABOVE)"/>
      <sheetName val="건축기술부대조건"/>
      <sheetName val="옥외외등집계표"/>
      <sheetName val="원가입력"/>
      <sheetName val="기준"/>
      <sheetName val="철근량"/>
      <sheetName val="일위대_x0000__x0000_Ԁ_x0000_䀀"/>
      <sheetName val="골조"/>
      <sheetName val="현장경비"/>
      <sheetName val="일위산출근거"/>
      <sheetName val="내역서1999.8최종"/>
      <sheetName val="집계표(육상)"/>
      <sheetName val="목록표"/>
      <sheetName val="수량산출서집계"/>
      <sheetName val="맨홀수량"/>
      <sheetName val="비교1"/>
      <sheetName val="형상"/>
      <sheetName val="CON'C"/>
      <sheetName val="간접비"/>
      <sheetName val="간접"/>
      <sheetName val="자재"/>
      <sheetName val="산근1"/>
      <sheetName val="조립1부실적"/>
      <sheetName val="수문일1"/>
      <sheetName val="재정비내역"/>
      <sheetName val="지적고시내역"/>
      <sheetName val="B"/>
      <sheetName val="기성(1차) "/>
      <sheetName val="NOMUBI"/>
      <sheetName val="sw1"/>
      <sheetName val="목록"/>
      <sheetName val="설계명세서"/>
      <sheetName val="수량명세서"/>
      <sheetName val="실적공사비"/>
      <sheetName val="일위대가집계"/>
      <sheetName val="동물이동통로"/>
      <sheetName val="토목내역서"/>
      <sheetName val="보고서_기기리스트1"/>
      <sheetName val="I_설계조_x0000_"/>
      <sheetName val="전철"/>
      <sheetName val="기계실"/>
      <sheetName val="토공 토적표"/>
      <sheetName val="현황산출서"/>
      <sheetName val="조도계산서_(도서_x0000_"/>
      <sheetName val="NNV"/>
      <sheetName val="관경별내역서"/>
      <sheetName val="콘_재료분리(1)"/>
      <sheetName val="1.CB"/>
      <sheetName val="변수"/>
      <sheetName val="투찰"/>
      <sheetName val="설계서"/>
      <sheetName val="20관리비율"/>
      <sheetName val="5사남"/>
      <sheetName val="일위대㐀븁_x0000__x0000_退"/>
      <sheetName val="단위중량"/>
      <sheetName val="효율표"/>
      <sheetName val="wall"/>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인건-측정"/>
      <sheetName val="조직"/>
      <sheetName val="에어샵공사"/>
      <sheetName val="Sheet16"/>
      <sheetName val="일위대가 "/>
      <sheetName val="1ST"/>
      <sheetName val="4 LINE"/>
      <sheetName val="7 th"/>
      <sheetName val="CTEMCOST"/>
      <sheetName val="ELECTRIC"/>
      <sheetName val="SCHEDULE"/>
      <sheetName val="04변경-상하"/>
      <sheetName val="MSS"/>
      <sheetName val="정화조"/>
      <sheetName val="전사 (2)"/>
      <sheetName val="BA (2)"/>
      <sheetName val="CP (2)"/>
      <sheetName val="시산표"/>
      <sheetName val="일위CODE"/>
      <sheetName val="전기단가조사서"/>
      <sheetName val="울산자동제어"/>
      <sheetName val="실행내역서(DCU)"/>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토공 total"/>
      <sheetName val="공기압舓⿫_x0005_"/>
      <sheetName val="공기압妐&quot;姜"/>
      <sheetName val="토공(1)"/>
      <sheetName val="준공조서갑지"/>
      <sheetName val="일위대가(계측기설치)"/>
      <sheetName val="유치원내역"/>
      <sheetName val="견내"/>
      <sheetName val="수배전(갑)"/>
      <sheetName val="포장(수량)-관로부"/>
      <sheetName val="기성갑지"/>
      <sheetName val="MIJIBI"/>
      <sheetName val="0Title"/>
      <sheetName val="할빙수"/>
      <sheetName val="식음료"/>
      <sheetName val="apt수량"/>
      <sheetName val="현금"/>
      <sheetName val="첨부1"/>
      <sheetName val="지급자재"/>
      <sheetName val="난간벽단위"/>
      <sheetName val="LIST"/>
      <sheetName val="내역서(100%)"/>
      <sheetName val="재적표"/>
      <sheetName val="가시설(TYPE-A)"/>
      <sheetName val="1-1평균터파기고(1)"/>
      <sheetName val="전압강하자료"/>
      <sheetName val="K1자재(3차등)"/>
      <sheetName val="골재산출"/>
      <sheetName val="포장수량집계"/>
      <sheetName val="제수변수량"/>
      <sheetName val="상반기손익차2총괄"/>
      <sheetName val="수우미양가(Vlookup)"/>
      <sheetName val="조경수량"/>
      <sheetName val="접속도수량집계표"/>
      <sheetName val="변경명신물량 (2)"/>
      <sheetName val="감가상각비대체내역"/>
      <sheetName val="견적의뢰서"/>
      <sheetName val="자재단가리스트"/>
      <sheetName val="미납품 현황"/>
      <sheetName val="변경내역"/>
      <sheetName val="현장조사"/>
      <sheetName val="안정검토"/>
      <sheetName val="경비_원본"/>
      <sheetName val="정산서"/>
      <sheetName val="예산조서(전송)"/>
      <sheetName val="간접경상비"/>
      <sheetName val="간지"/>
      <sheetName val="날개수집"/>
      <sheetName val="F4-F7"/>
      <sheetName val="J"/>
      <sheetName val="월별손익"/>
      <sheetName val="PI"/>
      <sheetName val="건축공사실행"/>
      <sheetName val="건축원가"/>
      <sheetName val="내역서2안"/>
      <sheetName val="물량내역서"/>
      <sheetName val="수목표준대가"/>
      <sheetName val="기초목"/>
      <sheetName val="database"/>
      <sheetName val="마스터원본"/>
      <sheetName val="하수급견적대비"/>
      <sheetName val="자재집계"/>
      <sheetName val="REDUCER"/>
      <sheetName val="WE'T"/>
      <sheetName val="新철폐복2"/>
      <sheetName val="新철폐복3"/>
      <sheetName val="新철폐복"/>
      <sheetName val="FAB별"/>
      <sheetName val="Scenario"/>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도담구내 개소별 명柖"/>
      <sheetName val="주식"/>
      <sheetName val="Cost bd-&quot;A&quot;"/>
      <sheetName val="일위대가목록표"/>
      <sheetName val="DTCT"/>
      <sheetName val="송전기본"/>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당평)자재"/>
      <sheetName val="교대(A1)"/>
      <sheetName val="갑지.을지"/>
      <sheetName val="기타"/>
      <sheetName val="유효폭의 계산"/>
      <sheetName val="다곡2교"/>
      <sheetName val="주bea_xdcf0_"/>
      <sheetName val="견적시담(송포2공구)"/>
      <sheetName val="15100"/>
      <sheetName val="아파트 "/>
      <sheetName val="세목별"/>
      <sheetName val="각종양식"/>
      <sheetName val="&lt;--"/>
      <sheetName val="I_설계조多"/>
      <sheetName val="설-원가"/>
      <sheetName val="시추조사비"/>
      <sheetName val="S0"/>
      <sheetName val="부대대비"/>
      <sheetName val="냉연집계"/>
      <sheetName val="자갈,시멘트,모래산출"/>
      <sheetName val="물류최종8월7"/>
      <sheetName val="을부담운반비"/>
      <sheetName val="집계"/>
      <sheetName val="기준액"/>
      <sheetName val="STEEL BOX 단면설계(SEC.8)"/>
      <sheetName val="2"/>
      <sheetName val="자재테이블"/>
      <sheetName val="한일양산"/>
      <sheetName val="2-2.매출분석"/>
      <sheetName val="H-pile(298x299)"/>
      <sheetName val="H-pile(250x250)"/>
      <sheetName val="건축원가계산서"/>
      <sheetName val="보할"/>
      <sheetName val="배수관연장조서"/>
      <sheetName val="기존단가 (2)"/>
      <sheetName val="대_x0000__x0000_"/>
      <sheetName val="95년12월말"/>
      <sheetName val="덤프트럭계수"/>
      <sheetName val="선정요령"/>
      <sheetName val="화설내"/>
      <sheetName val="내역1"/>
      <sheetName val="수정계획3"/>
      <sheetName val="설계내역(2001)"/>
      <sheetName val="2.단면가정 (양곡1교)"/>
      <sheetName val="건명"/>
      <sheetName val="수자재단위당"/>
      <sheetName val="표지 (2)"/>
      <sheetName val="인구"/>
      <sheetName val="현장실사자료"/>
      <sheetName val="일위1"/>
      <sheetName val="우석문틀"/>
      <sheetName val="담보"/>
      <sheetName val="제조노임"/>
      <sheetName val="인입관수량총괄"/>
      <sheetName val="영업소실적"/>
      <sheetName val="과업지시서"/>
      <sheetName val="1,2,3,4_x0000__x0000_界Þ多⽬"/>
      <sheetName val="1,2,3,4_x0005__x0000__x0000__x0000__x0000_"/>
      <sheetName val="개요2"/>
      <sheetName val="2분기"/>
      <sheetName val="예산실적전체당월"/>
      <sheetName val="단가비교표_공통1"/>
      <sheetName val="사업부구분코드"/>
      <sheetName val="급,배기팬"/>
      <sheetName val="판정1교토공"/>
      <sheetName val="05년 상"/>
      <sheetName val="영흥TL(UP,DOWN) "/>
      <sheetName val="8.PILE  (돌출)"/>
      <sheetName val="11"/>
      <sheetName val="수계"/>
      <sheetName val="토지가격산출기초"/>
      <sheetName val="공시지가"/>
      <sheetName val="인원계획-미화"/>
      <sheetName val="안산기계장치"/>
      <sheetName val="토목도급"/>
      <sheetName val="점유현황"/>
      <sheetName val="갑지_설계 내역서"/>
      <sheetName val="단가조사-1"/>
      <sheetName val="수량계산"/>
      <sheetName val="일위산출"/>
      <sheetName val="용산1(해보)"/>
      <sheetName val="집계장"/>
      <sheetName val="종단계산"/>
      <sheetName val="데이터유효성검사자료"/>
      <sheetName val="자격 땡겨오기"/>
      <sheetName val="설명서 "/>
      <sheetName val="FACTOR"/>
      <sheetName val="인적사항(누적)"/>
      <sheetName val="건축집계"/>
      <sheetName val="임차비용"/>
      <sheetName val="기본설계기준"/>
      <sheetName val="관급현황"/>
      <sheetName val="기술조건"/>
      <sheetName val="1.내역(청.하역장전등)"/>
      <sheetName val="기계"/>
      <sheetName val="전도품의"/>
      <sheetName val="원료"/>
      <sheetName val="WEON"/>
      <sheetName val="7_산출(⠀榅弁䘿_x0000_"/>
      <sheetName val="수완하도"/>
      <sheetName val="김포내역"/>
      <sheetName val="보활"/>
      <sheetName val="집행(2-1)"/>
      <sheetName val="ITB COST"/>
      <sheetName val="일위대"/>
      <sheetName val="일위대㐀븁"/>
      <sheetName val="GDP"/>
      <sheetName val="일일입력"/>
      <sheetName val="품목등록"/>
      <sheetName val="만년달력"/>
      <sheetName val="시운전"/>
      <sheetName val="DHEQ㧈讄䰀漐"/>
      <sheetName val="제수문집계"/>
      <sheetName val="램머"/>
      <sheetName val="단양 00 아파트-세부내역"/>
      <sheetName val=" FURNACE현설"/>
      <sheetName val="97 사업추정(WEKI)"/>
      <sheetName val="10공-_x0000_Ԁ"/>
      <sheetName val="제1영업소"/>
      <sheetName val="제2영업소"/>
      <sheetName val="제3영업소"/>
      <sheetName val="실_인건비(5월부터)"/>
      <sheetName val="현장별정리"/>
      <sheetName val="기타#9"/>
      <sheetName val="직접뀀鞖/_x0000_"/>
      <sheetName val="재료할증"/>
      <sheetName val="학익동신동아5차CD365"/>
      <sheetName val="건축공사집계"/>
      <sheetName val="10"/>
      <sheetName val="12"/>
      <sheetName val="13"/>
      <sheetName val="14"/>
      <sheetName val="15"/>
      <sheetName val="16"/>
      <sheetName val="3"/>
      <sheetName val="4"/>
      <sheetName val="5"/>
      <sheetName val="6"/>
      <sheetName val="8"/>
      <sheetName val="9"/>
      <sheetName val="TABLE DB"/>
      <sheetName val="쌍용 data base"/>
      <sheetName val=" 견적서"/>
      <sheetName val="하조서"/>
      <sheetName val="설변단가적용현황"/>
      <sheetName val="변경내역서"/>
      <sheetName val="매출그래프"/>
      <sheetName val="결재_x0000_"/>
      <sheetName val="2002상반기노임기준"/>
      <sheetName val="매입"/>
      <sheetName val="4.2.1 마루높이 검토"/>
      <sheetName val="토공(완충)"/>
      <sheetName val="공량·_x0000__x0000_"/>
      <sheetName val="공량×"/>
      <sheetName val="코_x0000_"/>
      <sheetName val="미장"/>
      <sheetName val="철골"/>
      <sheetName val="125x125"/>
      <sheetName val="4. VOs summary"/>
      <sheetName val="SEX"/>
      <sheetName val="Quantity"/>
      <sheetName val="TOSHIBA-Structure"/>
      <sheetName val="Chiet tinh dz35"/>
      <sheetName val="RATE"/>
      <sheetName val="수량산출서 갑지"/>
      <sheetName val="6__안전관慨⻥"/>
      <sheetName val="품셈 "/>
      <sheetName val="음성cable"/>
      <sheetName val="M-EMS GP-570(BIT)"/>
      <sheetName val="시운전绸7"/>
      <sheetName val="문10"/>
      <sheetName val="유지정비"/>
      <sheetName val="용역인건비"/>
      <sheetName val="JUCK"/>
      <sheetName val="예총"/>
      <sheetName val="장비코드표 050601"/>
      <sheetName val="2007년 생산1부장비"/>
      <sheetName val="2008년 생산부전장비코드"/>
      <sheetName val="DDB부 장비 관리현황"/>
      <sheetName val="Xunit (단위환산)"/>
      <sheetName val="산출근거#2-3"/>
      <sheetName val="설계명세"/>
      <sheetName val="일반수량총괄집계"/>
      <sheetName val="투찰(하수)"/>
      <sheetName val="내역_verᔈ_x0000__x0000_"/>
      <sheetName val="계산_x0000__x0000_"/>
      <sheetName val="단가시흥"/>
      <sheetName val="LD"/>
      <sheetName val="수량산출목록표"/>
      <sheetName val="신대방33(적용)"/>
      <sheetName val="일위집계"/>
      <sheetName val="설계예산서(2_소천우회토목)"/>
      <sheetName val="수토공단위당"/>
      <sheetName val="부안변전"/>
      <sheetName val="구조물터파기수량집계"/>
      <sheetName val="6_산출닑⾱_x0005__x0000_"/>
      <sheetName val="2000.05"/>
      <sheetName val="장문교(대전)"/>
      <sheetName val="DATA LISTS"/>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보고"/>
      <sheetName val="계정1"/>
      <sheetName val="오동"/>
      <sheetName val="대조"/>
      <sheetName val="나한"/>
      <sheetName val="내역서 제출"/>
      <sheetName val="단가산출(T)"/>
      <sheetName val="정리계槜〚_x0000__x0000_䇀"/>
      <sheetName val="6동"/>
      <sheetName val="요율표"/>
      <sheetName val="8.설치품셈"/>
      <sheetName val="7월11일"/>
      <sheetName val="plan&amp;section_of__x0000__x0000__x0005__x0000_冰﹢Ƚ_x0000__x0000__x0000_"/>
      <sheetName val="ASP"/>
      <sheetName val="원_x0000__x0000_"/>
      <sheetName val="돈암사업"/>
      <sheetName val="Bảng mã VT"/>
      <sheetName val="만봉용지매수비(총괄)"/>
      <sheetName val="Data&amp;Result"/>
      <sheetName val="자재기성 신청서.xlsx"/>
      <sheetName val="外構・目次"/>
      <sheetName val="工場棟・目次"/>
      <sheetName val="事務棟・目次"/>
      <sheetName val="5호광장_(만점)3"/>
      <sheetName val="인천국제_(만점)_(2)3"/>
      <sheetName val="Total_단위경유량집계3"/>
      <sheetName val="준검_내역서3"/>
      <sheetName val="토공유동표(전체_당초)3"/>
      <sheetName val="1_수인터널3"/>
      <sheetName val="4_전기3"/>
      <sheetName val="BH-1_(2)3"/>
      <sheetName val="표__지3"/>
      <sheetName val="1_설계조건3"/>
      <sheetName val="조도계산서_(도서)3"/>
      <sheetName val="I_설계조건3"/>
      <sheetName val="11_우각부_보강3"/>
      <sheetName val="제출내역_(2)3"/>
      <sheetName val="우수관매설및_우수받이3"/>
      <sheetName val="11_산출(전열)3"/>
      <sheetName val="6_산출(동력)3"/>
      <sheetName val="7_산출(TRAY)3"/>
      <sheetName val="노원열병합__건축공사기성내역서3"/>
      <sheetName val="앉음벽_(2)3"/>
      <sheetName val="MSS_23"/>
      <sheetName val="2_1__노무비_평균단가산출2"/>
      <sheetName val="내역_ver1_03"/>
      <sheetName val="plan&amp;section_of_foundation3"/>
      <sheetName val="pile_bearing_capa_&amp;_arrenge3"/>
      <sheetName val="working_load_at_the_btm_ft_3"/>
      <sheetName val="stability_check3"/>
      <sheetName val="design_criteria3"/>
      <sheetName val="보고서_기기리스트2"/>
      <sheetName val="7__현장관리비_3"/>
      <sheetName val="6__안전관리비3"/>
      <sheetName val="3련_BOX3"/>
      <sheetName val="소포내역_(2)3"/>
      <sheetName val="배수공_시멘트_및_골재량_산출2"/>
      <sheetName val="_HIT__HMC_견적_3900_3"/>
      <sheetName val="배수내역_(2)2"/>
      <sheetName val="spc_배관견적2"/>
      <sheetName val="投标材料清单_2"/>
      <sheetName val="5_산출(전력)2"/>
      <sheetName val="수량산출서(전력간선_지하D_C)2"/>
      <sheetName val="내___역2"/>
      <sheetName val="플랜트_설치2"/>
      <sheetName val="A_견적2"/>
      <sheetName val="unit_42"/>
      <sheetName val="Customer_Databas2"/>
      <sheetName val="_HIT-&gt;HMC_견적(3900)2"/>
      <sheetName val="전_기2"/>
      <sheetName val="SHEET_PILE단가2"/>
      <sheetName val="목차_2"/>
      <sheetName val="화재_탐지_설비2"/>
      <sheetName val="6PILE__(돌출)2"/>
      <sheetName val="세골재__T2_변경_현황2"/>
      <sheetName val="BH_1__2_2"/>
      <sheetName val="개인별_순위표2"/>
      <sheetName val="1_취수장2"/>
      <sheetName val="Cash_Flow-12"/>
      <sheetName val="3_1공사현황_공정표2"/>
      <sheetName val="2차전체변경예정_(2)2"/>
      <sheetName val="노임_단가2"/>
      <sheetName val="내역서_2"/>
      <sheetName val="8_현장관리비2"/>
      <sheetName val="7_안전관리비2"/>
      <sheetName val="귀래_설계_공내역서2"/>
      <sheetName val="설_계2"/>
      <sheetName val="1_설계기준2"/>
      <sheetName val="집_계_표2"/>
      <sheetName val="별표_2"/>
      <sheetName val="도담구내_개소별_명세2"/>
      <sheetName val="도담구내_개소별_명柖1"/>
      <sheetName val="노임단가_(2)2"/>
      <sheetName val="3_공통공사대비2"/>
      <sheetName val="단___산1"/>
      <sheetName val="실____단1"/>
      <sheetName val="단가_및_재료비2"/>
      <sheetName val="전선_및_전선관1"/>
      <sheetName val="장비비_명세서12"/>
      <sheetName val="7_공정표2"/>
      <sheetName val="단면_(2)2"/>
      <sheetName val="RETAIL_(ABOVE)2"/>
      <sheetName val="5__현장관리비(new)_2"/>
      <sheetName val="내역서1999_8최종1"/>
      <sheetName val="2_대외공문2"/>
      <sheetName val="danh_muc_vat_tu1"/>
      <sheetName val="Register-BG_NCC1"/>
      <sheetName val="Data_21"/>
      <sheetName val="TB_chính1"/>
      <sheetName val="Steel_pipe1"/>
      <sheetName val="Ref_pipe+Ins1"/>
      <sheetName val="Plastic_pipe1"/>
      <sheetName val="Air_Grilles1"/>
      <sheetName val="Cost_bd-&quot;A&quot;1"/>
      <sheetName val="장비_(2)1"/>
      <sheetName val="3BL공동구_수량1"/>
      <sheetName val="5_동별횡주관경1"/>
      <sheetName val="암거_제원표1"/>
      <sheetName val="Sheet1_(2)1"/>
      <sheetName val="Eq__Mobilization2"/>
      <sheetName val="노무비_근거1"/>
      <sheetName val="제수변_수량집계표(보통)1"/>
      <sheetName val="1차_내역서1"/>
      <sheetName val="CM_11"/>
      <sheetName val="_갑지1"/>
      <sheetName val="6__수량산출서1"/>
      <sheetName val="참조_(2)1"/>
      <sheetName val="1_CB"/>
      <sheetName val="일위대가_1"/>
      <sheetName val="4_LINE1"/>
      <sheetName val="7_th1"/>
      <sheetName val="수량산출서_(2)"/>
      <sheetName val="토공_total"/>
      <sheetName val="공기압舓⿫"/>
      <sheetName val="기성(1차)_"/>
      <sheetName val="습식및_셀프레벨링1"/>
      <sheetName val="BSD_(2)"/>
      <sheetName val="바_한일양산"/>
      <sheetName val="Project_Brief"/>
      <sheetName val="영업_일1"/>
      <sheetName val="기기_내역서"/>
      <sheetName val="일위대가56-1_"/>
      <sheetName val="일위대가71-1_"/>
      <sheetName val="일위대가74-1_"/>
      <sheetName val="일위대가76-1_"/>
      <sheetName val="일위대가77-1_"/>
      <sheetName val="일위대가78-1_"/>
      <sheetName val="_소방공사_산출근거"/>
      <sheetName val="토공_토적표"/>
      <sheetName val="주bea"/>
      <sheetName val="4__VOs_summary"/>
      <sheetName val="변경명신물량_(2)"/>
      <sheetName val="전사_(2)"/>
      <sheetName val="BA_(2)"/>
      <sheetName val="CP_(2)"/>
      <sheetName val="Bảng_mã_VT"/>
      <sheetName val="Chiet_tinh_dz35"/>
      <sheetName val="기존단가_(2)"/>
      <sheetName val="Elec LG"/>
      <sheetName val="ESTI."/>
      <sheetName val="DI-ESTI"/>
      <sheetName val="1_MV"/>
      <sheetName val="gVL"/>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電気設備表"/>
      <sheetName val="预算"/>
      <sheetName val="받을어음"/>
      <sheetName val="시작"/>
      <sheetName val="투자자산"/>
      <sheetName val="대손상각"/>
      <sheetName val="Translation"/>
      <sheetName val="HS"/>
      <sheetName val="D &amp; W sizes"/>
      <sheetName val="単価表"/>
      <sheetName val="Gia vat tu"/>
      <sheetName val="DI_ESTI"/>
      <sheetName val="dtct cong"/>
      <sheetName val="공사비예산서"/>
      <sheetName val="설원"/>
      <sheetName val="가로등내역서"/>
      <sheetName val="정리계槜で_x0000__x0000_ｐ"/>
      <sheetName val="정리계槜で_x0000__x0000_㟠"/>
      <sheetName val="design_crit_x0000__x0000__x0005__x0000_"/>
      <sheetName val="[입찰안.xls][입찰안.xls]직접뀀鞖/_x0000_"/>
      <sheetName val="[입찰안.xls]직접뀀鞖/_x0000_"/>
      <sheetName val="품셈총괄표"/>
      <sheetName val="자단"/>
      <sheetName val="전기혼잡제경⻉ⴋԯ_x0000_缀"/>
      <sheetName val="부안일위"/>
      <sheetName val="공사비예"/>
      <sheetName val="b_balju_cho"/>
      <sheetName val="조직관리비"/>
      <sheetName val="분개장·원장"/>
      <sheetName val="물가시세"/>
      <sheetName val="노무비계"/>
      <sheetName val="CONCRETE"/>
      <sheetName val="마감산출"/>
      <sheetName val="3련_B䀀㽚"/>
      <sheetName val="3련_Bꨀ덽"/>
      <sheetName val="working_load_at０ʵŚÃ堠ᴕ_x0000__x0000__x0000__x0000__x0000__x0000_"/>
      <sheetName val="업체별기성내역"/>
      <sheetName val="0.목록1"/>
      <sheetName val="시약"/>
      <sheetName val="CB"/>
      <sheetName val="운반비(시흥)"/>
      <sheetName val="주bea?"/>
      <sheetName val="수량"/>
      <sheetName val="내역(인테리어 실내)(도급)"/>
      <sheetName val="내역(인테리어 실외)(도급)"/>
      <sheetName val="9GNG운¼"/>
      <sheetName val="단_x0005__x0000_"/>
      <sheetName val="소포내역_x0000__x0000__x0005__x0000_"/>
      <sheetName val="사진첩"/>
      <sheetName val="세부내역서"/>
      <sheetName val="공사비증감"/>
      <sheetName val="VXXXXXXX"/>
      <sheetName val="납부서"/>
      <sheetName val="토공집계표"/>
      <sheetName val="수량산출서집계(_x0000__x0000__x0005__x0000_"/>
      <sheetName val="수량산출서집계(_x0000__x0000__x0005__x0000_瞀"/>
      <sheetName val="장비가동"/>
      <sheetName val="교량전기"/>
      <sheetName val="뚝토공"/>
      <sheetName val="아파트_"/>
      <sheetName val="Xunit_(단위환산)"/>
      <sheetName val="장비코드표_050601"/>
      <sheetName val="2007년_생산1부장비"/>
      <sheetName val="2008년_생산부전장비코드"/>
      <sheetName val="DDB부_장비_관리현황"/>
      <sheetName val="01. DATA"/>
      <sheetName val="BG"/>
      <sheetName val="LEGEND"/>
      <sheetName val="NOTE"/>
      <sheetName val="SCOPE OF WORK"/>
      <sheetName val="IBASE"/>
      <sheetName val="DGCT (01)"/>
      <sheetName val="Chi tiet"/>
      <sheetName val="FitOutConfCentre"/>
      <sheetName val="공기압¬_x0000_Ԁ"/>
      <sheetName val="중기조종사 단위단가"/>
      <sheetName val="수선비"/>
      <sheetName val="원가명세"/>
      <sheetName val="사발차명세표"/>
      <sheetName val="손익"/>
      <sheetName val="거래처CODE"/>
      <sheetName val="제잡비1"/>
      <sheetName val="Gian"/>
      <sheetName val="일위총괄표"/>
      <sheetName val="총괄집계표"/>
      <sheetName val="자재대"/>
      <sheetName val="참조표"/>
      <sheetName val="전기2005"/>
      <sheetName val="통신2005"/>
      <sheetName val="조도계산서Å_x0000_Ԁ_x0000__x0000_"/>
      <sheetName val="조도계산서Å_x0000_Ԁ_x0000_耀"/>
      <sheetName val="식재"/>
      <sheetName val="시설물"/>
      <sheetName val="식재출력용"/>
      <sheetName val="유지관리"/>
      <sheetName val="Front"/>
      <sheetName val="갑지_을지"/>
      <sheetName val="2-2_매출분석"/>
      <sheetName val="설명서_"/>
      <sheetName val="유효폭의_계산"/>
      <sheetName val="STEEL_BOX_단면설계(SEC_8)"/>
      <sheetName val="미납품_현황"/>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wbs2차"/>
      <sheetName val="일위(토,포,부)"/>
      <sheetName val="일위대가(집계_x0000_"/>
      <sheetName val="차량(구)"/>
      <sheetName val="현장"/>
      <sheetName val="(원)기흥상갈"/>
      <sheetName val="적산"/>
      <sheetName val="[입찰안.xls][입찰안.xls][입찰안.xls]B_17"/>
      <sheetName val="[입찰안.xls][입찰안.xls][입찰안.xls]B__5"/>
      <sheetName val="[입찰안.xls][입찰안.xls][입찰안.xls]B__2"/>
      <sheetName val="[입찰안.xls][입찰안.xls][입찰안.xls]B__3"/>
      <sheetName val="[입찰안.xls][입찰안.xls][입찰안.xls]B__4"/>
      <sheetName val="[입찰안.xls][입찰안.xls][입찰안.xls]B__8"/>
      <sheetName val="[입찰안.xls][입찰안.xls][입찰안.xls]B__6"/>
      <sheetName val="[입찰안.xls][입찰안.xls][입찰안.xls]B_23"/>
      <sheetName val="[입찰안.xls][입찰안.xls][입찰안.xls]B__7"/>
      <sheetName val="[입찰안.xls][입찰안.xls][입찰안.xls]B__9"/>
      <sheetName val="[입찰안.xls][입찰안.xls][입찰안.xls]B_10"/>
      <sheetName val="[입찰안.xls][입찰안.xls][입찰안.xls]B_11"/>
      <sheetName val="[입찰안.xls][입찰안.xls][입찰안.xls]B_12"/>
      <sheetName val="[입찰안.xls][입찰안.xls][입찰안.xls]B_13"/>
      <sheetName val="[입찰안.xls][입찰안.xls][입찰안.xls]B_14"/>
      <sheetName val="[입찰안.xls][입찰안.xls][입찰안.xls]B_15"/>
      <sheetName val="[입찰안.xls][입찰안.xls][입찰안.xls]B_16"/>
      <sheetName val="[입찰안.xls][입찰안.xls][입찰안.xls]B_18"/>
      <sheetName val="[입찰안.xls][입찰안.xls][입찰안.xls]B_19"/>
      <sheetName val="[입찰안.xls][입찰안.xls][입찰안.xls]B_20"/>
      <sheetName val="[입찰안.xls][입찰안.xls][입찰안.xls]B_21"/>
      <sheetName val="[입찰안.xls][입찰안.xls][입찰안.xls]B_22"/>
      <sheetName val="[입찰안.xls][입찰안.xls][입찰안.xls]B_25"/>
      <sheetName val="[입찰안.xls][입찰안.xls][입찰안.xls]B_24"/>
      <sheetName val="[입찰안.xls][입찰안.xls][입찰안.xls]B_26"/>
      <sheetName val="[입찰안.xls][입찰안.xls][입찰안.xls]B_27"/>
      <sheetName val="현장경비(공사금액별)"/>
      <sheetName val="발주내역"/>
      <sheetName val="H-PILE수량집계"/>
      <sheetName val="nhôm 1,2mm"/>
      <sheetName val="nhôm 1,4mm"/>
      <sheetName val="1,2,3,4"/>
      <sheetName val="NM2"/>
      <sheetName val="NW1"/>
      <sheetName val="NW2"/>
      <sheetName val="PW3"/>
      <sheetName val="PW4"/>
      <sheetName val="SC1"/>
      <sheetName val="DNW"/>
      <sheetName val="N+"/>
      <sheetName val="NE"/>
      <sheetName val="P+"/>
      <sheetName val="PM"/>
      <sheetName val="PE"/>
      <sheetName val="So sanh"/>
      <sheetName val="주bea_"/>
      <sheetName val="현우실적"/>
      <sheetName val="pile_bearing_capa_&amp;_¬웰ﾕ쀀_x0005_"/>
      <sheetName val="pile_bearing_capa_&amp;_¬웰ﾕ_x0000_ﳪ_x0005_"/>
      <sheetName val="PROJ. DATA"/>
      <sheetName val=" Beams Sched "/>
      <sheetName val="노임단가(일반)"/>
      <sheetName val="노.표-조"/>
      <sheetName val="시운전壒》"/>
      <sheetName val="1,2,3,4_x0005_"/>
      <sheetName val="design_crit"/>
      <sheetName val="정리계槜〚"/>
      <sheetName val="예산M12A"/>
      <sheetName val="자격증"/>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cal1"/>
      <sheetName val="bqmpaloc"/>
      <sheetName val="5호광장_(만점)5"/>
      <sheetName val="인천국제_(만점)_(2)5"/>
      <sheetName val="Total_단위경유량집계5"/>
      <sheetName val="토공유동표(전체_당초)5"/>
      <sheetName val="준검_내역서5"/>
      <sheetName val="1_수인터널5"/>
      <sheetName val="BH-1_(2)5"/>
      <sheetName val="표__지5"/>
      <sheetName val="投标材料清单_4"/>
      <sheetName val="4_전기5"/>
      <sheetName val="1_설계조건5"/>
      <sheetName val="조도계산서_(도서)5"/>
      <sheetName val="I_설계조건5"/>
      <sheetName val="11_우각부_보강5"/>
      <sheetName val="제출내역_(2)5"/>
      <sheetName val="우수관매설및_우수받이5"/>
      <sheetName val="11_산출(전열)5"/>
      <sheetName val="6_산출(동력)5"/>
      <sheetName val="7_산출(TRAY)5"/>
      <sheetName val="노원열병합__건축공사기성내역서5"/>
      <sheetName val="앉음벽_(2)5"/>
      <sheetName val="MSS_25"/>
      <sheetName val="2_1__노무비_평균단가산출4"/>
      <sheetName val="내역_ver1_05"/>
      <sheetName val="plan&amp;section_of_foundation5"/>
      <sheetName val="pile_bearing_capa_&amp;_arrenge5"/>
      <sheetName val="working_load_at_the_btm_ft_5"/>
      <sheetName val="stability_check5"/>
      <sheetName val="design_criteria5"/>
      <sheetName val="보고서_기기리스트4"/>
      <sheetName val="7__현장관리비_5"/>
      <sheetName val="6__안전관리비5"/>
      <sheetName val="3련_BOX5"/>
      <sheetName val="소포내역_(2)5"/>
      <sheetName val="배수공_시멘트_및_골재량_산출4"/>
      <sheetName val="_HIT__HMC_견적_3900_5"/>
      <sheetName val="배수내역_(2)4"/>
      <sheetName val="spc_배관견적4"/>
      <sheetName val="5_산출(전력)4"/>
      <sheetName val="수량산출서(전력간선_지하D_C)4"/>
      <sheetName val="내___역4"/>
      <sheetName val="플랜트_설치4"/>
      <sheetName val="A_견적4"/>
      <sheetName val="unit_44"/>
      <sheetName val="Customer_Databas4"/>
      <sheetName val="_HIT-&gt;HMC_견적(3900)4"/>
      <sheetName val="전_기4"/>
      <sheetName val="SHEET_PILE단가4"/>
      <sheetName val="목차_4"/>
      <sheetName val="화재_탐지_설비4"/>
      <sheetName val="6PILE__(돌출)4"/>
      <sheetName val="세골재__T2_변경_현황4"/>
      <sheetName val="BH_1__2_4"/>
      <sheetName val="개인별_순위표4"/>
      <sheetName val="1_취수장4"/>
      <sheetName val="Cash_Flow-14"/>
      <sheetName val="3_1공사현황_공정표4"/>
      <sheetName val="2차전체변경예정_(2)4"/>
      <sheetName val="노임_단가4"/>
      <sheetName val="내역서_4"/>
      <sheetName val="8_현장관리비4"/>
      <sheetName val="7_안전관리비4"/>
      <sheetName val="귀래_설계_공내역서4"/>
      <sheetName val="설_계4"/>
      <sheetName val="1_설계기준4"/>
      <sheetName val="집_계_표4"/>
      <sheetName val="별표_4"/>
      <sheetName val="도담구내_개소별_명세4"/>
      <sheetName val="도담구내_개소별_명柖3"/>
      <sheetName val="danh_muc_vat_tu3"/>
      <sheetName val="Register-BG_NCC3"/>
      <sheetName val="Data_23"/>
      <sheetName val="TB_chính3"/>
      <sheetName val="Steel_pipe3"/>
      <sheetName val="Ref_pipe+Ins3"/>
      <sheetName val="Plastic_pipe3"/>
      <sheetName val="Air_Grilles3"/>
      <sheetName val="노임단가_(2)4"/>
      <sheetName val="3_공통공사대비4"/>
      <sheetName val="단___산3"/>
      <sheetName val="실____단3"/>
      <sheetName val="단가_및_재료비4"/>
      <sheetName val="전선_및_전선관3"/>
      <sheetName val="장비비_명세서14"/>
      <sheetName val="7_공정표4"/>
      <sheetName val="단면_(2)4"/>
      <sheetName val="RETAIL_(ABOVE)4"/>
      <sheetName val="5__현장관리비(new)_4"/>
      <sheetName val="내역서1999_8최종3"/>
      <sheetName val="2_대외공문4"/>
      <sheetName val="Cost_bd-&quot;A&quot;3"/>
      <sheetName val="Sheet1_(2)3"/>
      <sheetName val="1차_내역서3"/>
      <sheetName val="장비_(2)3"/>
      <sheetName val="3BL공동구_수량3"/>
      <sheetName val="5_동별횡주관경3"/>
      <sheetName val="암거_제원표3"/>
      <sheetName val="Eq__Mobilization4"/>
      <sheetName val="노무비_근거3"/>
      <sheetName val="제수변_수량집계표(보통)3"/>
      <sheetName val="CM_13"/>
      <sheetName val="_갑지3"/>
      <sheetName val="6__수량산출서3"/>
      <sheetName val="참조_(2)3"/>
      <sheetName val="1_CB2"/>
      <sheetName val="일위대가_3"/>
      <sheetName val="4_LINE3"/>
      <sheetName val="7_th3"/>
      <sheetName val="수량산출서_(2)2"/>
      <sheetName val="토공_total2"/>
      <sheetName val="기성(1차)_2"/>
      <sheetName val="습식및_셀프레벨링3"/>
      <sheetName val="BSD_(2)2"/>
      <sheetName val="바_한일양산2"/>
      <sheetName val="Project_Brief2"/>
      <sheetName val="영업_일12"/>
      <sheetName val="기기_내역서2"/>
      <sheetName val="4__VOs_summary2"/>
      <sheetName val="일위대가56-1_2"/>
      <sheetName val="일위대가71-1_2"/>
      <sheetName val="일위대가74-1_2"/>
      <sheetName val="일위대가76-1_2"/>
      <sheetName val="일위대가77-1_2"/>
      <sheetName val="일위대가78-1_2"/>
      <sheetName val="_소방공사_산출근거2"/>
      <sheetName val="토공_토적표2"/>
      <sheetName val="변경명신물량_(2)2"/>
      <sheetName val="전사_(2)2"/>
      <sheetName val="BA_(2)2"/>
      <sheetName val="CP_(2)2"/>
      <sheetName val="Bảng_mã_VT2"/>
      <sheetName val="Chiet_tinh_dz352"/>
      <sheetName val="기존단가_(2)2"/>
      <sheetName val="Elec_LG"/>
      <sheetName val="ESTI_"/>
      <sheetName val="D_&amp;_W_sizes"/>
      <sheetName val="Gia_vat_tu"/>
      <sheetName val="dtct_cong"/>
      <sheetName val="DATA_LISTS"/>
      <sheetName val="Phan tich ca may"/>
      <sheetName val="Chenh lech ca may"/>
      <sheetName val="TLg CN&amp;Laixe"/>
      <sheetName val="TLg CN&amp;Laixe (2)"/>
      <sheetName val="TLg Laitau"/>
      <sheetName val="TLg Laitau (2)"/>
      <sheetName val="0"/>
      <sheetName val="Cọc nhồi"/>
      <sheetName val="SCOPE_OF_WORK"/>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Xunit_(단위환산)1"/>
      <sheetName val="아파트_1"/>
      <sheetName val="장비코드표_0506011"/>
      <sheetName val="2007년_생산1부장비1"/>
      <sheetName val="2008년_생산부전장비코드1"/>
      <sheetName val="DDB부_장비_관리현황1"/>
      <sheetName val="DGCT_(01)"/>
      <sheetName val="Chi_tiet"/>
      <sheetName val="01__DATA"/>
      <sheetName val="nhôm_1,2mm"/>
      <sheetName val="nhôm_1,4mm"/>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대차대조표"/>
      <sheetName val="손익계산서"/>
      <sheetName val="이익잉여금"/>
      <sheetName val="1-7(재가공내역)"/>
      <sheetName val="EXCHANGE RATE"/>
      <sheetName val="[입찰안.xls][입찰안.xls][입찰안.xls]B_40"/>
      <sheetName val="[입찰안.xls][입찰안.xls][입찰안.xls]B_38"/>
      <sheetName val="[입찰안.xls][입찰안.xls][입찰안.xls]B_39"/>
      <sheetName val="원가&amp;하도급원가"/>
      <sheetName val="[입찰안.xls][입찰안.xls][입찰안.xls]B_33"/>
      <sheetName val="[입찰안.xls][입찰안.xls][입찰안.xls]B_31"/>
      <sheetName val="[입찰안.xls][입찰안.xls][입찰안.xls]B_30"/>
      <sheetName val="[입찰안.xls][입찰안.xls][입찰안.xls]B_29"/>
      <sheetName val="[입찰안.xls][입찰안.xls][입찰안.xls]B_28"/>
      <sheetName val="[입찰안.xls][입찰안.xls][입찰안.xls]B_34"/>
      <sheetName val="[입찰안.xls][입찰안.xls][입찰안.xls]B_32"/>
      <sheetName val="[입찰안.xls][입찰안.xls][입찰안.xls]B_35"/>
      <sheetName val="[입찰안.xls][입찰안.xls][입찰안.xls]B_37"/>
      <sheetName val="[입찰안.xls][입찰안.xls][입찰안.xls]B_36"/>
      <sheetName val="[입찰안.xls][입찰안.xls][입찰안.xls]___2"/>
      <sheetName val="빗물받이(910-510-410)"/>
      <sheetName val="노임단가 및 기계경비"/>
      <sheetName val="발주A"/>
      <sheetName val="CableSchedule"/>
      <sheetName val="일위대가갂窹"/>
      <sheetName val="일위대가_x0000__x0000_렀"/>
      <sheetName val="일위대가耀쾑_x0000_"/>
      <sheetName val="Tiepdia"/>
      <sheetName val="DG"/>
      <sheetName val="상세손익"/>
      <sheetName val="할증 "/>
      <sheetName val="eq_data"/>
      <sheetName val="간접비 총괄표"/>
      <sheetName val="배수로집계"/>
      <sheetName val="pile_bearing_ca怀꿟세_x0000_䘀뤙_x0000__x0000_Ԁ_x0000_"/>
      <sheetName val="각종단가"/>
      <sheetName val="[입찰안.xls][입찰안.xls][입찰안.xls]_150"/>
      <sheetName val="[입찰안.xls][입찰안.xls][입찰안.xls]_135"/>
      <sheetName val="[입찰안.xls][입찰안.xls][입찰안.xls]B_75"/>
      <sheetName val="[입찰안.xls][입찰안.xls][입찰안.xls]B_41"/>
      <sheetName val="[입찰안.xls][입찰안.xls][입찰안.xls]B_42"/>
      <sheetName val="[입찰안.xls][입찰안.xls][입찰안.xls]B_43"/>
      <sheetName val="조도계산서Ì_x0000_Ԁ_x0000_耀"/>
      <sheetName val="실행내역서 "/>
      <sheetName val="특수선일위대가"/>
      <sheetName val="테이블"/>
      <sheetName val="본사업"/>
      <sheetName val="총투자비"/>
      <sheetName val="NP-총정리"/>
      <sheetName val="[입찰안.xls][입찰안.xls][입찰안.xls]B_46"/>
      <sheetName val="[입찰안.xls][입찰안.xls][입찰안.xls]B_45"/>
      <sheetName val="[입찰안.xls][입찰안.xls][입찰안.xls]B_44"/>
      <sheetName val="표준차도부연장집계-ASP"/>
      <sheetName val="[입찰안.xls][입찰안.xls][입찰안.xls]B_47"/>
      <sheetName val="[입찰안.xls][입찰안.xls][입찰안.xls]B_48"/>
      <sheetName val="참고자료"/>
      <sheetName val="[입찰안.xls][입찰안.xls][입찰안.xls]B_50"/>
      <sheetName val="[입찰안.xls][입찰안.xls][입찰안.xls]B_49"/>
      <sheetName val="노임변ᡆ콞"/>
      <sheetName val="[입찰안.xls][입찰안.xls][입찰안.xls]B_55"/>
      <sheetName val="[입찰안.xls][입찰안.xls][입찰안.xls]B_53"/>
      <sheetName val="[입찰안.xls][입찰안.xls][입찰안.xls]B_52"/>
      <sheetName val="[입찰안.xls][입찰안.xls][입찰안.xls]B_51"/>
      <sheetName val="[입찰안.xls][입찰안.xls][입찰안.xls]B_56"/>
      <sheetName val="[입찰안.xls][입찰안.xls][입찰안.xls]B_59"/>
      <sheetName val="[입찰안.xls][입찰안.xls][입찰안.xls]B_54"/>
      <sheetName val="[입찰안.xls][입찰안.xls][입찰안.xls]B_61"/>
      <sheetName val="[입찰안.xls][입찰안.xls][입찰안.xls]B_62"/>
      <sheetName val="[입찰안.xls][입찰안.xls][입찰안.xls]B_57"/>
      <sheetName val="[입찰안.xls][입찰안.xls][입찰안.xls]B_58"/>
      <sheetName val="[입찰안.xls][입찰안.xls][입찰안.xls]B_63"/>
      <sheetName val="[입찰안.xls][입찰안.xls][입찰안.xls]B_60"/>
      <sheetName val="[입찰안.xls][입찰안.xls][입찰안.xls]B_64"/>
      <sheetName val="[입찰안.xls][입찰안.xls][입찰안.xls]B_65"/>
      <sheetName val="[입찰안.xls][입찰안.xls][입찰안.xls]B_66"/>
      <sheetName val="견적비교표 (2)"/>
      <sheetName val="작성방법(지우지마세요)"/>
      <sheetName val="결재방(지우지 마세요)"/>
      <sheetName val="입상내역"/>
      <sheetName val="수량산출서집´_x0000_Ԁ_x0000_耀֜䌛"/>
      <sheetName val="DNTT"/>
      <sheetName val="Div26 - Elect"/>
      <sheetName val="5호광장_(만점)6"/>
      <sheetName val="인천국제_(만점)_(2)6"/>
      <sheetName val="Total_단위경유량집계6"/>
      <sheetName val="준검_내역서6"/>
      <sheetName val="토공유동표(전체_당초)6"/>
      <sheetName val="1_수인터널6"/>
      <sheetName val="4_전기6"/>
      <sheetName val="BH-1_(2)6"/>
      <sheetName val="표__지6"/>
      <sheetName val="1_설계조건6"/>
      <sheetName val="조도계산서_(도서)6"/>
      <sheetName val="I_설계조건6"/>
      <sheetName val="11_우각부_보강6"/>
      <sheetName val="제출내역_(2)6"/>
      <sheetName val="우수관매설및_우수받이6"/>
      <sheetName val="11_산출(전열)6"/>
      <sheetName val="6_산출(동력)6"/>
      <sheetName val="7_산출(TRAY)6"/>
      <sheetName val="노원열병합__건축공사기성내역서6"/>
      <sheetName val="앉음벽_(2)6"/>
      <sheetName val="MSS_26"/>
      <sheetName val="2_1__노무비_평균단가산출5"/>
      <sheetName val="내역_ver1_06"/>
      <sheetName val="plan&amp;section_of_foundation6"/>
      <sheetName val="pile_bearing_capa_&amp;_arrenge6"/>
      <sheetName val="working_load_at_the_btm_ft_6"/>
      <sheetName val="stability_check6"/>
      <sheetName val="design_criteria6"/>
      <sheetName val="보고서_기기리스트5"/>
      <sheetName val="7__현장관리비_6"/>
      <sheetName val="6__안전관리비6"/>
      <sheetName val="3련_BOX6"/>
      <sheetName val="소포내역_(2)6"/>
      <sheetName val="배수공_시멘트_및_골재량_산출5"/>
      <sheetName val="_HIT__HMC_견적_3900_6"/>
      <sheetName val="배수내역_(2)5"/>
      <sheetName val="spc_배관견적5"/>
      <sheetName val="投标材料清单_5"/>
      <sheetName val="5_산출(전력)5"/>
      <sheetName val="수량산출서(전력간선_지하D_C)5"/>
      <sheetName val="내___역5"/>
      <sheetName val="플랜트_설치5"/>
      <sheetName val="A_견적5"/>
      <sheetName val="unit_45"/>
      <sheetName val="Customer_Databas5"/>
      <sheetName val="_HIT-&gt;HMC_견적(3900)5"/>
      <sheetName val="전_기5"/>
      <sheetName val="SHEET_PILE단가5"/>
      <sheetName val="목차_5"/>
      <sheetName val="화재_탐지_설비5"/>
      <sheetName val="6PILE__(돌출)5"/>
      <sheetName val="세골재__T2_변경_현황5"/>
      <sheetName val="BH_1__2_5"/>
      <sheetName val="개인별_순위표5"/>
      <sheetName val="1_취수장5"/>
      <sheetName val="Cash_Flow-15"/>
      <sheetName val="3_1공사현황_공정표5"/>
      <sheetName val="2차전체변경예정_(2)5"/>
      <sheetName val="노임_단가5"/>
      <sheetName val="내역서_5"/>
      <sheetName val="8_현장관리비5"/>
      <sheetName val="7_안전관리비5"/>
      <sheetName val="귀래_설계_공내역서5"/>
      <sheetName val="설_계5"/>
      <sheetName val="1_설계기준5"/>
      <sheetName val="집_계_표5"/>
      <sheetName val="별표_5"/>
      <sheetName val="도담구내_개소별_명세5"/>
      <sheetName val="도담구내_개소별_명柖4"/>
      <sheetName val="danh_muc_vat_tu4"/>
      <sheetName val="Register-BG_NCC4"/>
      <sheetName val="Data_24"/>
      <sheetName val="TB_chính4"/>
      <sheetName val="Steel_pipe4"/>
      <sheetName val="Ref_pipe+Ins4"/>
      <sheetName val="Plastic_pipe4"/>
      <sheetName val="Air_Grilles4"/>
      <sheetName val="노임단가_(2)5"/>
      <sheetName val="3_공통공사대비5"/>
      <sheetName val="단___산4"/>
      <sheetName val="실____단4"/>
      <sheetName val="단가_및_재료비5"/>
      <sheetName val="전선_및_전선관4"/>
      <sheetName val="장비비_명세서15"/>
      <sheetName val="7_공정표5"/>
      <sheetName val="단면_(2)5"/>
      <sheetName val="RETAIL_(ABOVE)5"/>
      <sheetName val="5__현장관리비(new)_5"/>
      <sheetName val="내역서1999_8최종4"/>
      <sheetName val="2_대외공문5"/>
      <sheetName val="Sheet1_(2)4"/>
      <sheetName val="Cost_bd-&quot;A&quot;4"/>
      <sheetName val="1차_내역서4"/>
      <sheetName val="장비_(2)4"/>
      <sheetName val="3BL공동구_수량4"/>
      <sheetName val="5_동별횡주관경4"/>
      <sheetName val="암거_제원표4"/>
      <sheetName val="Eq__Mobilization5"/>
      <sheetName val="노무비_근거4"/>
      <sheetName val="제수변_수량집계표(보통)4"/>
      <sheetName val="6__수량산출서4"/>
      <sheetName val="_갑지4"/>
      <sheetName val="1_CB3"/>
      <sheetName val="CM_14"/>
      <sheetName val="일위대가_4"/>
      <sheetName val="4_LINE4"/>
      <sheetName val="7_th4"/>
      <sheetName val="참조_(2)4"/>
      <sheetName val="수량산출서_(2)3"/>
      <sheetName val="토공_total3"/>
      <sheetName val="기성(1차)_3"/>
      <sheetName val="습식및_셀프레벨링4"/>
      <sheetName val="BSD_(2)3"/>
      <sheetName val="바_한일양산3"/>
      <sheetName val="Project_Brief3"/>
      <sheetName val="영업_일13"/>
      <sheetName val="기기_내역서3"/>
      <sheetName val="일위대가56-1_3"/>
      <sheetName val="일위대가71-1_3"/>
      <sheetName val="일위대가74-1_3"/>
      <sheetName val="일위대가76-1_3"/>
      <sheetName val="일위대가77-1_3"/>
      <sheetName val="일위대가78-1_3"/>
      <sheetName val="_소방공사_산출근거3"/>
      <sheetName val="토공_토적표3"/>
      <sheetName val="4__VOs_summary3"/>
      <sheetName val="변경명신물량_(2)3"/>
      <sheetName val="전사_(2)3"/>
      <sheetName val="BA_(2)3"/>
      <sheetName val="CP_(2)3"/>
      <sheetName val="Bảng_mã_VT3"/>
      <sheetName val="Chiet_tinh_dz353"/>
      <sheetName val="기존단가_(2)3"/>
      <sheetName val="Xunit_(단위환산)2"/>
      <sheetName val="Elec_LG1"/>
      <sheetName val="ESTI_1"/>
      <sheetName val="아파트_2"/>
      <sheetName val="장비코드표_0506012"/>
      <sheetName val="2007년_생산1부장비2"/>
      <sheetName val="2008년_생산부전장비코드2"/>
      <sheetName val="DDB부_장비_관리현황2"/>
      <sheetName val="갑지_을지1"/>
      <sheetName val="유효폭의_계산1"/>
      <sheetName val="미납품_현황1"/>
      <sheetName val="DATA_LISTS1"/>
      <sheetName val="SCOPE_OF_WORK1"/>
      <sheetName val="D_&amp;_W_sizes1"/>
      <sheetName val="Gia_vat_tu1"/>
      <sheetName val="dtct_cong1"/>
      <sheetName val="DGCT_(01)1"/>
      <sheetName val="ITB_COST1"/>
      <sheetName val="Chi_tiet1"/>
      <sheetName val="nhôm_1,2mm1"/>
      <sheetName val="nhôm_1,4mm1"/>
      <sheetName val="01__DATA1"/>
      <sheetName val="Phan_tich_ca_may"/>
      <sheetName val="Chenh_lech_ca_may"/>
      <sheetName val="TLg_CN&amp;Laixe"/>
      <sheetName val="TLg_CN&amp;Laixe_(2)"/>
      <sheetName val="TLg_Laitau"/>
      <sheetName val="TLg_Laitau_(2)"/>
      <sheetName val="STEEL_BOX_단면설계(SEC_8)1"/>
      <sheetName val="2-2_매출분석1"/>
      <sheetName val="설명서_1"/>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So_sanh"/>
      <sheetName val="Measure_1306"/>
      <sheetName val="EE_(3)"/>
      <sheetName val="RAB AR&amp;STR"/>
      <sheetName val="Isolasi Luar Dalam"/>
      <sheetName val="Isolasi Luar"/>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U.P_Breakdown"/>
      <sheetName val="B-B"/>
      <sheetName val="計算条件"/>
      <sheetName val="8521"/>
      <sheetName val="SITE-E"/>
      <sheetName val="諸経費"/>
      <sheetName val="清水計算営業税率関連"/>
      <sheetName val="General"/>
      <sheetName val="장悱_x0017_"/>
      <sheetName val="[입찰안.xls][입찰안.xls][입찰안.xls]___3"/>
      <sheetName val="PTDGDT"/>
      <sheetName val="Cong"/>
      <sheetName val="GC산출"/>
      <sheetName val="일위대??Ԁ?䀀"/>
      <sheetName val="일위대㐀븁??退"/>
      <sheetName val="I_설계조?"/>
      <sheetName val="조도계산서_(도서?"/>
      <sheetName val="대??"/>
      <sheetName val="10공-"/>
      <sheetName val="손익차9월頀"/>
      <sheetName val="[입찰안.xls][입찰안.xls][입찰안.xls]B_67"/>
      <sheetName val="[입찰안.xls][입찰안.xls][입찰안.xls]B_69"/>
      <sheetName val="[입찰안.xls][입찰안.xls][입찰안.xls]B_68"/>
      <sheetName val="6-1.보오링(1)"/>
      <sheetName val="재학생"/>
      <sheetName val="을지"/>
      <sheetName val="TOWER 12TON"/>
      <sheetName val="중강당 내역"/>
      <sheetName val="표지_(2)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6_산출닑⾱"/>
      <sheetName val="1,2,3,4"/>
      <sheetName val="4_2_1_마루높이_검토1"/>
      <sheetName val="TABLE_DB"/>
      <sheetName val="쌍용_data_base"/>
      <sheetName val="_견적서1"/>
      <sheetName val="수량산출서_갑지1"/>
      <sheetName val="품셈_"/>
      <sheetName val="M-EMS_GP-570(BIT)"/>
      <sheetName val="19_07월_세_계"/>
      <sheetName val="19_07항목별(시트복사금지100번쓰기)"/>
      <sheetName val="19_05월"/>
      <sheetName val="내역서_제출1"/>
      <sheetName val="_FURNACE현설"/>
      <sheetName val="97_사업추정(WEKI)"/>
      <sheetName val="[입찰안_xls]직접뀀鞖/"/>
      <sheetName val="[입찰안_xls][입찰안_xls]직접뀀鞖/"/>
      <sheetName val="자재기성_신청서_xlsx"/>
      <sheetName val="plan&amp;section_of_冰﹢Ƚ"/>
      <sheetName val="중기조종사_단위단가"/>
      <sheetName val="pile_bearing_capa_&amp;_¬웰ﾕ쀀"/>
      <sheetName val="pile_bearing_capa_&amp;_¬웰ﾕﳪ"/>
      <sheetName val="8_설치품셈"/>
      <sheetName val="소포내역"/>
      <sheetName val="0_목록1"/>
      <sheetName val="[입찰안_xls][입찰안_xls][입찰안_xls]___2"/>
      <sheetName val="내역(인테리어_실내)(도급)"/>
      <sheetName val="내역(인테리어_실외)(도급)"/>
      <sheetName val="조도계산서Å"/>
      <sheetName val="plan&amp;section_of_"/>
      <sheetName val="pile_bearing_capa_&amp;_¬웰ﾕ"/>
      <sheetName val="[입찰안.xls][입찰안.xls][입찰안.xls]B_70"/>
      <sheetName val="[입찰안.xls][입찰안.xls][입찰안.xls]B_71"/>
      <sheetName val="예산"/>
      <sheetName val="POL6차-PIPÁ_x0000_Ԁ"/>
      <sheetName val="POL6차-PIPⶌ쌈"/>
      <sheetName val="General Data"/>
      <sheetName val="조경수볰"/>
      <sheetName val="[입찰안.xls][입찰안.xls][입찰안.xls]B_73"/>
      <sheetName val="[입찰안.xls][입찰안.xls][입찰안.xls]B_72"/>
      <sheetName val="[입찰안.xls][입찰안.xls][입찰안.xls]B_74"/>
      <sheetName val="[입찰안.xls][입찰안.xls][입찰안.xls]_153"/>
      <sheetName val="[입찰안.xls][입찰안.xls][입찰안.xls]_132"/>
      <sheetName val="[입찰안.xls][입찰안.xls][입찰안.xls]B_82"/>
      <sheetName val="[입찰안.xls][입찰안.xls][입찰안.xls]B_77"/>
      <sheetName val="[입찰안.xls][입찰안.xls][입찰안.xls]B_83"/>
      <sheetName val="[입찰안.xls][입찰안.xls][입찰안.xls]B_76"/>
      <sheetName val="[입찰안.xls][입찰안.xls][입찰안.xls]B_79"/>
      <sheetName val="[입찰안.xls][입찰안.xls][입찰안.xls]B_78"/>
      <sheetName val="[입찰안.xls][입찰안.xls][입찰안.xls]B_80"/>
      <sheetName val="[입찰안.xls][입찰안.xls][입찰안.xls]B_81"/>
      <sheetName val="[입찰안.xls][입찰안.xls][입찰안.xls]B_88"/>
      <sheetName val="[입찰안.xls][입찰안.xls][입찰안.xls]B_84"/>
      <sheetName val="[입찰안.xls][입찰안.xls][입찰안.xls]B_85"/>
      <sheetName val="[입찰안.xls][입찰안.xls][입찰안.xls]B_86"/>
      <sheetName val="[입찰안.xls][입찰안.xls][입찰안.xls]B_87"/>
      <sheetName val="의견양식"/>
      <sheetName val="유효폭의_계산2"/>
      <sheetName val="2-2_매출분석2"/>
      <sheetName val="2_단면가정_(양곡1교)2"/>
      <sheetName val="갑지_을지2"/>
      <sheetName val="설명서_2"/>
      <sheetName val="STEEL_BOX_단면설계(SEC_8)2"/>
      <sheetName val="미납품_현황2"/>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19_07월_세_계1"/>
      <sheetName val="19_07항목별(시트복사금지100번쓰기)1"/>
      <sheetName val="19_05월1"/>
      <sheetName val="_FURNACE현설1"/>
      <sheetName val="97_사업추정(WEKI)1"/>
      <sheetName val="8_설치품셈1"/>
      <sheetName val="내역서_제출2"/>
      <sheetName val="TABLE_DB1"/>
      <sheetName val="쌍용_data_base1"/>
      <sheetName val="중기조종사_단위단가1"/>
      <sheetName val="자재기성_신청서_xlsx1"/>
      <sheetName val="0_목록11"/>
      <sheetName val="[입찰안_xls][입찰안_xls][입찰안_xls]___1"/>
      <sheetName val="내역(인테리어_실내)(도급)1"/>
      <sheetName val="내역(인테리어_실외)(도급)1"/>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So_sanh1"/>
      <sheetName val="[입찰안_xls][입찰안_xls][입찰안_xls]B__1"/>
      <sheetName val="[입찰안_xls][입찰안_xls][입찰안_xls]B__4"/>
      <sheetName val="PROJ__DATA1"/>
      <sheetName val="_Beams_Sched_1"/>
      <sheetName val="[입찰안.xls][입찰안.xls][입찰안.xls]B_89"/>
      <sheetName val="[입찰안.xls][입찰안.xls][입찰안.xls]B_90"/>
      <sheetName val="[입찰안.xls][입찰안.xls][입찰안.xls]B_91"/>
      <sheetName val="[입찰안.xls][입찰안.xls][입찰안.xls]B_93"/>
      <sheetName val="[입찰안.xls][입찰안.xls][입찰안.xls]B_92"/>
      <sheetName val="[입찰안.xls][입찰안.xls][입찰안.xls]_100"/>
      <sheetName val="[입찰안.xls][입찰안.xls][입찰안.xls]B_99"/>
      <sheetName val="[입찰안.xls][입찰안.xls][입찰안.xls]B_98"/>
      <sheetName val="[입찰안.xls][입찰안.xls][입찰안.xls]B_97"/>
      <sheetName val="[입찰안.xls][입찰안.xls][입찰안.xls]B_95"/>
      <sheetName val="[입찰안.xls][입찰안.xls][입찰안.xls]B_94"/>
      <sheetName val="[입찰안.xls][입찰안.xls][입찰안.xls]B_96"/>
      <sheetName val="[입찰안.xls][입찰안.xls][입찰안.xls]_118"/>
      <sheetName val="[입찰안.xls][입찰안.xls][입찰안.xls]_101"/>
      <sheetName val="[입찰안.xls][입찰안.xls][입찰안.xls]_104"/>
      <sheetName val="[입찰안.xls][입찰안.xls][입찰안.xls]_103"/>
      <sheetName val="[입찰안.xls][입찰안.xls][입찰안.xls]_106"/>
      <sheetName val="[입찰안.xls][입찰안.xls][입찰안.xls]_102"/>
      <sheetName val="[입찰안.xls][입찰안.xls][입찰안.xls]_107"/>
      <sheetName val="[입찰안.xls][입찰안.xls][입찰안.xls]_105"/>
      <sheetName val="[입찰안.xls][입찰안.xls][입찰안.xls]_109"/>
      <sheetName val="[입찰안.xls][입찰안.xls][입찰안.xls]_111"/>
      <sheetName val="[입찰안.xls][입찰안.xls][입찰안.xls]_110"/>
      <sheetName val="[입찰안.xls][입찰안.xls][입찰안.xls]_108"/>
      <sheetName val="[입찰안.xls][입찰안.xls][입찰안.xls]_113"/>
      <sheetName val="[입찰안.xls][입찰안.xls][입찰안.xls]_114"/>
      <sheetName val="[입찰안.xls][입찰안.xls][입찰안.xls]_115"/>
      <sheetName val="[입찰안.xls][입찰안.xls][입찰안.xls]_112"/>
      <sheetName val="[입찰안.xls][입찰안.xls][입찰안.xls]_116"/>
      <sheetName val="[입찰안.xls][입찰안.xls][입찰안.xls]_117"/>
      <sheetName val="[입찰안.xls][입찰안.xls][입찰안.xls]_121"/>
      <sheetName val="[입찰안.xls][입찰안.xls][입찰안.xls]_120"/>
      <sheetName val="[입찰안.xls][입찰안.xls][입찰안.xls]_122"/>
      <sheetName val="[입찰안.xls][입찰안.xls][입찰안.xls]_119"/>
      <sheetName val="3련_BÈ_x0000_"/>
      <sheetName val="적용비율"/>
      <sheetName val="설명"/>
      <sheetName val="[입찰안.xls][입찰안.xls][입찰안.xls]_125"/>
      <sheetName val="[입찰안.xls][입찰안.xls][입찰안.xls]_123"/>
      <sheetName val="[입찰안.xls][입찰안.xls][입찰안.xls]_124"/>
      <sheetName val="[입찰안.xls][입찰안.xls][입찰안.xls]_128"/>
      <sheetName val="[입찰안.xls][입찰안.xls][입찰안.xls]_126"/>
      <sheetName val="[입찰안.xls][입찰안.xls][입찰안.xls]_127"/>
      <sheetName val="[입찰안.xls][입찰안.xls][입찰안.xls]_129"/>
      <sheetName val="[입찰안.xls][입찰안.xls][입찰안.xls]_130"/>
      <sheetName val="[입찰안.xls][입찰안.xls][입찰안.xls]_131"/>
      <sheetName val="[입찰안.xls][입찰안.xls][입찰안.xls]_134"/>
      <sheetName val="[입찰안.xls][입찰안.xls][입찰안.xls]_133"/>
      <sheetName val="일위대가ꤥ"/>
      <sheetName val="Cable임피던스"/>
      <sheetName val="내역서(삼호)"/>
      <sheetName val="design_c_x0000__x0000_Ȑꙭî_x0000_"/>
      <sheetName val="[입찰안.xls][입찰안.xls][입찰안.xls]_136"/>
      <sheetName val="[입찰안.xls][입찰안.xls][입찰안.xls]_137"/>
      <sheetName val="[입찰안.xls][입찰안.xls][입찰안.xls]_138"/>
      <sheetName val="[입찰안.xls][입찰안.xls][입찰안.xls]_139"/>
      <sheetName val="[입찰안.xls][입찰안.xls][입찰안.xls]_142"/>
      <sheetName val="[입찰안.xls][입찰안.xls][입찰안.xls]_140"/>
      <sheetName val="[입찰안.xls][입찰안.xls][입찰안.xls]_141"/>
      <sheetName val="[입찰안.xls][입찰안.xls][입찰안.xls]_143"/>
      <sheetName val="[입찰안.xls][입찰안.xls][입찰안.xls]_145"/>
      <sheetName val="[입찰안.xls][입찰안.xls][입찰안.xls]_144"/>
      <sheetName val="[입찰안.xls][입찰안.xls][입찰안.xls]_146"/>
      <sheetName val="[입찰안.xls][입찰안.xls][입찰안.xls]_148"/>
      <sheetName val="[입찰안.xls][입찰안.xls][입찰안.xls]_147"/>
      <sheetName val="[입찰안.xls][입찰안.xls][입찰안.xls]_149"/>
      <sheetName val="[입찰안.xls][입찰안.xls][입찰안.xls]_151"/>
      <sheetName val="[입찰안.xls][입찰안.xls][입찰안.xls]_154"/>
      <sheetName val="[입찰안.xls][입찰안.xls][입찰안.xls]_152"/>
      <sheetName val="[입찰안.xls][입찰안.xls][입찰안.xls]_155"/>
      <sheetName val="[입찰안.xls][입찰안.xls][입찰안.xls]_157"/>
      <sheetName val="[입찰안.xls][입찰안.xls][입찰안.xls]_286"/>
      <sheetName val="[입찰안.xls][입찰안.xls][입찰안.xls]_156"/>
      <sheetName val="[입찰안.xls][입찰안.xls][입찰안.xls]_287"/>
      <sheetName val="[입찰안.xls][입찰안.xls][입찰안.xls]_158"/>
      <sheetName val="[입찰안.xls][입찰안.xls][입찰안.xls]_163"/>
      <sheetName val="[입찰안.xls][입찰안.xls][입찰안.xls]_165"/>
      <sheetName val="[입찰안.xls][입찰안.xls][입찰안.xls]_159"/>
      <sheetName val="[입찰안.xls][입찰안.xls][입찰안.xls]_160"/>
      <sheetName val="[입찰안.xls][입찰안.xls][입찰안.xls]_161"/>
      <sheetName val="[입찰안.xls][입찰안.xls][입찰안.xls]_162"/>
      <sheetName val="[입찰안.xls][입찰안.xls][입찰안.xls]_164"/>
      <sheetName val="[입찰안.xls][입찰안.xls][입찰안.xls]_197"/>
      <sheetName val="[입찰안.xls][입찰안.xls][입찰안.xls]_199"/>
      <sheetName val="[입찰안.xls][입찰안.xls][입찰안.xls]_198"/>
      <sheetName val="내역_ver1_"/>
      <sheetName val="내역_ver1_뀀"/>
      <sheetName val="PL98"/>
      <sheetName val="bs"/>
      <sheetName val="BSM9601"/>
      <sheetName val="[입찰안.xls][입찰안.xls][입찰안.xls]_188"/>
      <sheetName val="[입찰안.xls][입찰안.xls][입찰안.xls]_189"/>
      <sheetName val="공기압¬"/>
      <sheetName val="정리계槜で"/>
      <sheetName val="수량산출서집계("/>
      <sheetName val="수량산출서집´"/>
      <sheetName val="Requirement(Work Crew)"/>
      <sheetName val="AS접수관리"/>
      <sheetName val="BOQ"/>
      <sheetName val="1.R18 BF"/>
      <sheetName val="A"/>
      <sheetName val="G"/>
      <sheetName val="F-B"/>
      <sheetName val="H-J"/>
      <sheetName val="6.External works-R18"/>
      <sheetName val="기계경비산출기준"/>
      <sheetName val="공사투입계획(변경결의)19.9"/>
      <sheetName val="노무비 월별지급현황19.9"/>
      <sheetName val="갑지(외주기성)19.9"/>
      <sheetName val="단면ⲴǾ"/>
      <sheetName val="일위대가목록(ems)"/>
      <sheetName val="정리계㑸4鉨M槜"/>
      <sheetName val="기계경비시간당손료목록"/>
      <sheetName val="[입찰안.xls][입찰안.xls][입찰안.xls]___4"/>
      <sheetName val="0001new"/>
      <sheetName val="전신"/>
      <sheetName val="원본(갑지)"/>
      <sheetName val="중기가격"/>
      <sheetName val="O＆P"/>
      <sheetName val="홈용접표"/>
      <sheetName val="사  업  비  수  지  예  산  서"/>
      <sheetName val="Mc1"/>
      <sheetName val="영창26"/>
      <sheetName val="심사계산"/>
      <sheetName val="원본자재"/>
      <sheetName val="특별땅고르기"/>
      <sheetName val="판매시설"/>
      <sheetName val="조경내역서"/>
      <sheetName val="[입찰안.xls][입찰안.xls][입찰안.xls]_166"/>
      <sheetName val="[입찰안.xls][입찰안.xls][입찰안.xls]_168"/>
      <sheetName val="[입찰안.xls][입찰안.xls][입찰안.xls]_167"/>
      <sheetName val="[입찰안.xls][입찰안.xls][입찰안.xls]_175"/>
      <sheetName val="[입찰안.xls][입찰안.xls][입찰안.xls]_169"/>
      <sheetName val="[입찰안.xls][입찰안.xls][입찰안.xls]_170"/>
      <sheetName val="[입찰안.xls][입찰안.xls][입찰안.xls]_171"/>
      <sheetName val="[입찰안.xls][입찰안.xls][입찰안.xls]_172"/>
      <sheetName val="[입찰안.xls][입찰안.xls][입찰안.xls]_173"/>
      <sheetName val="[입찰안.xls][입찰안.xls][입찰안.xls]_174"/>
      <sheetName val="[입찰안.xls][입찰안.xls][입찰안.xls]_177"/>
      <sheetName val="[입찰안.xls][입찰안.xls][입찰안.xls]_176"/>
      <sheetName val="공사착공계"/>
      <sheetName val="plan&amp;section_of勉_x0010__x0000__x0000__x0000__x0000__x0000__x0001_Ԁ_x0000__xdc00_"/>
      <sheetName val="산출0"/>
      <sheetName val="VCV-BE-TONG"/>
      <sheetName val="Dulieu"/>
      <sheetName val="Bill 01 - CTN"/>
      <sheetName val="TEMP"/>
      <sheetName val="Gia"/>
      <sheetName val="020.235.2363"/>
      <sheetName val="GAEYO"/>
      <sheetName val="직접뀀鞖_"/>
      <sheetName val="CHITIET VL-NC-TT1p"/>
      <sheetName val="Project Infor"/>
      <sheetName val="Data input"/>
      <sheetName val="[입찰안.xls][입찰안.xls][입찰안.xls]_186"/>
      <sheetName val="[입찰안.xls][입찰안.xls][입찰안.xls]_185"/>
      <sheetName val="[입찰안.xls][입찰안.xls][입찰안.xls]_182"/>
      <sheetName val="[입찰안.xls][입찰안.xls][입찰안.xls]_178"/>
      <sheetName val="[입찰안.xls][입찰안.xls][입찰안.xls]_179"/>
      <sheetName val="[입찰안.xls][입찰안.xls][입찰안.xls]_180"/>
      <sheetName val="[입찰안.xls][입찰안.xls][입찰안.xls]_181"/>
      <sheetName val="[입찰안.xls][입찰안.xls][입찰안.xls]_183"/>
      <sheetName val="[입찰안.xls][입찰안.xls][입찰안.xls]_184"/>
      <sheetName val="[입찰안.xls][입찰안.xls][입찰안.xls]_187"/>
      <sheetName val="45,46"/>
      <sheetName val="[입찰안.xls][입찰안.xls][입찰안.xls]_190"/>
      <sheetName val="[입찰안.xls][입찰안.xls][입찰안.xls]_191"/>
      <sheetName val="[입찰안.xls][입찰안.xls][입찰안.xls]_192"/>
      <sheetName val="[입찰안.xls][입찰안.xls][입찰안.xls]_193"/>
      <sheetName val="자가"/>
      <sheetName val="교대(A1-A2)"/>
      <sheetName val="Sheet15"/>
      <sheetName val="[입찰안.xls][입찰안.xls][입찰안.xls]_195"/>
      <sheetName val="[입찰안.xls][입찰안.xls][입찰안.xls]_194"/>
      <sheetName val="[입찰안.xls][입찰안.xls][입찰안.xls]_196"/>
      <sheetName val="[입찰안.xls][입찰안.xls][입찰안.xls]_200"/>
      <sheetName val="[입찰안.xls][입찰안.xls][입찰안.xls]_203"/>
      <sheetName val="A LINE"/>
      <sheetName val="[입찰안.xls][입찰안.xls][입찰안.xls]_201"/>
      <sheetName val="[입찰안.xls][입찰안.xls][입찰안.xls]_202"/>
      <sheetName val="[입찰안.xls][입찰안.xls][입찰안.xls]_205"/>
      <sheetName val="[입찰안.xls][입찰안.xls][입찰안.xls]_204"/>
      <sheetName val="[입찰안.xls][입찰안.xls][입찰안.xls]_208"/>
      <sheetName val="[입찰안.xls][입찰안.xls][입찰안.xls]_206"/>
      <sheetName val="POL6차-PIPÁ"/>
      <sheetName val="[입찰안.xls][입찰안.xls][입찰안.xls]_212"/>
      <sheetName val="[입찰안.xls][입찰안.xls][입찰안.xls]_211"/>
      <sheetName val="[입찰안.xls][입찰안.xls][입찰안.xls]_207"/>
      <sheetName val="[입찰안.xls][입찰안.xls][입찰안.xls]_209"/>
      <sheetName val="[입찰안.xls][입찰안.xls][입찰안.xls]_210"/>
      <sheetName val="[입찰안.xls][입찰안.xls][입찰안.xls]_215"/>
      <sheetName val="[입찰안.xls][입찰안.xls][입찰안.xls]_213"/>
      <sheetName val="[입찰안.xls][입찰안.xls][입찰안.xls]_214"/>
      <sheetName val="[입찰안.xls][입찰안.xls][입찰안.xls]_216"/>
      <sheetName val="[입찰안.xls][입찰안.xls][입찰안.xls]_257"/>
      <sheetName val="[입찰안.xls][입찰안.xls][입찰안.xls]_255"/>
      <sheetName val="[입찰안.xls][입찰안.xls][입찰안.xls]_222"/>
      <sheetName val="[입찰안.xls][입찰안.xls][입찰안.xls]_225"/>
      <sheetName val="[입찰안.xls][입찰안.xls][입찰안.xls]_224"/>
      <sheetName val="[입찰안.xls][입찰안.xls][입찰안.xls]_217"/>
      <sheetName val="[입찰안.xls][입찰안.xls][입찰안.xls]_218"/>
      <sheetName val="[입찰안.xls][입찰안.xls][입찰안.xls]_219"/>
      <sheetName val="[입찰안.xls][입찰안.xls][입찰안.xls]_220"/>
      <sheetName val="[입찰안.xls][입찰안.xls][입찰안.xls]_221"/>
      <sheetName val="[입찰안.xls][입찰안.xls][입찰안.xls]_223"/>
      <sheetName val="[입찰안.xls][입찰안.xls][입찰안.xls]_227"/>
      <sheetName val="[입찰안.xls][입찰안.xls][입찰안.xls]_226"/>
      <sheetName val="[입찰안.xls][입찰안.xls][입찰안.xls]_230"/>
      <sheetName val="[입찰안.xls][입찰안.xls][입찰안.xls]_228"/>
      <sheetName val="[입찰안.xls][입찰안.xls][입찰안.xls]_229"/>
      <sheetName val="[입찰안.xls][입찰안.xls][입찰안.xls]_252"/>
      <sheetName val="[입찰안.xls][입찰안.xls][입찰안.xls]_236"/>
      <sheetName val="[입찰안.xls][입찰안.xls][입찰안.xls]_233"/>
      <sheetName val="[입찰안.xls][입찰안.xls][입찰안.xls]_232"/>
      <sheetName val="[입찰안.xls][입찰안.xls][입찰안.xls]_231"/>
      <sheetName val="[입찰안.xls][입찰안.xls][입찰안.xls]_234"/>
      <sheetName val="[입찰안.xls][입찰안.xls][입찰안.xls]_241"/>
      <sheetName val="[입찰안.xls][입찰안.xls][입찰안.xls]_238"/>
      <sheetName val="[입찰안.xls][입찰안.xls][입찰안.xls]_235"/>
      <sheetName val="[입찰안.xls][입찰안.xls][입찰안.xls]_237"/>
      <sheetName val="[입찰안.xls][입찰안.xls][입찰안.xls]_239"/>
      <sheetName val="[입찰안.xls][입찰안.xls][입찰안.xls]_240"/>
      <sheetName val="[입찰안.xls][입찰안.xls][입찰안.xls]_242"/>
      <sheetName val="[입찰안.xls][입찰안.xls][입찰안.xls]_243"/>
      <sheetName val="[입찰안.xls][입찰안.xls][입찰안.xls]_244"/>
      <sheetName val="[입찰안.xls][입찰안.xls][입찰안.xls]_245"/>
      <sheetName val="[입찰안.xls][입찰안.xls][입찰안.xls]_249"/>
      <sheetName val="[입찰안.xls][입찰안.xls][입찰안.xls]_246"/>
      <sheetName val="[입찰안.xls][입찰안.xls][입찰안.xls]_247"/>
      <sheetName val="[입찰안.xls][입찰안.xls][입찰안.xls]_248"/>
      <sheetName val="[입찰안.xls][입찰안.xls][입찰안.xls]_250"/>
      <sheetName val="[입찰안.xls][입찰안.xls][입찰안.xls]_251"/>
      <sheetName val="[입찰안.xls][입찰안.xls][입찰안.xls]_253"/>
      <sheetName val="[입찰안.xls][입찰안.xls][입찰안.xls]_254"/>
      <sheetName val="[입찰안.xls][입찰안.xls][입찰안.xls]_262"/>
      <sheetName val="[입찰안.xls][입찰안.xls][입찰안.xls]_261"/>
      <sheetName val="정리계_x0000__x0000__x0005__x0000_앀"/>
      <sheetName val="정리계_x0000__x0000__x0005__x0000__xde00_"/>
      <sheetName val="정리계_x0000__x0000__x0005__x0000_"/>
      <sheetName val="[입찰안.xls][입찰안.xls][입찰안.xls]_256"/>
      <sheetName val="[입찰안.xls][입찰안.xls][입찰안.xls]_258"/>
      <sheetName val="[입찰안.xls][입찰안.xls][입찰안.xls]_259"/>
      <sheetName val="[입찰안.xls][입찰안.xls][입찰안.xls]_260"/>
      <sheetName val="[입찰안.xls][입찰안.xls][입찰안.xls]_263"/>
      <sheetName val="[입찰안.xls][입찰안.xls][입찰안.xls]_265"/>
      <sheetName val="[입찰안.xls][입찰안.xls][입찰안.xls]_267"/>
      <sheetName val="[입찰안.xls][입찰안.xls][입찰안.xls]_266"/>
      <sheetName val="집계장(뀀ﰡ 縞悧縳"/>
      <sheetName val="집계장(뀀ﰡ_x0000_䀰"/>
      <sheetName val="노원열병합__건축공사기성내역_x0000_"/>
      <sheetName val="[입찰안.xls][입찰안.xls][입찰안.xls]_264"/>
      <sheetName val="정리계槜〩_x0000__x0000_８"/>
      <sheetName val="[입찰안.xls][입찰안.xls][입찰안.xls]_268"/>
      <sheetName val="[입찰안.xls][입찰안.xls][입찰안.xls]_270"/>
      <sheetName val="[입찰안.xls][입찰안.xls][입찰안.xls]_269"/>
      <sheetName val="[입찰안.xls][입찰안.xls][입찰안.xls]_273"/>
      <sheetName val="[입찰안.xls][입찰안.xls][입찰안.xls]_271"/>
      <sheetName val="[입찰안.xls][입찰안.xls][입찰안.xls]_272"/>
      <sheetName val="[입찰안.xls][입찰안.xls][입찰안.xls]_280"/>
      <sheetName val="[입찰안.xls][입찰안.xls][입찰안.xls]_276"/>
      <sheetName val="[입찰안.xls][입찰안.xls][입찰안.xls]_274"/>
      <sheetName val="[입찰안.xls][입찰안.xls][입찰안.xls]_275"/>
      <sheetName val="[입찰안.xls][입찰안.xls][입찰안.xls]_277"/>
      <sheetName val="[입찰안.xls][입찰안.xls][입찰안.xls]_278"/>
      <sheetName val="[입찰안.xls][입찰안.xls][입찰안.xls]_279"/>
      <sheetName val="[입찰안.xls][입찰안.xls][입찰안.xls]_282"/>
      <sheetName val="[입찰안.xls][입찰안.xls][입찰안.xls]_281"/>
      <sheetName val="[입찰안.xls][입찰안.xls][입찰안.xls]_284"/>
      <sheetName val="[입찰안.xls][입찰안.xls][입찰안.xls]_283"/>
      <sheetName val="[입찰안.xls][입찰안.xls][입찰안.xls]_285"/>
      <sheetName val="인건비(환율)"/>
      <sheetName val="기계경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refreshError="1"/>
      <sheetData sheetId="818" refreshError="1"/>
      <sheetData sheetId="819" refreshError="1"/>
      <sheetData sheetId="820" refreshError="1"/>
      <sheetData sheetId="821"/>
      <sheetData sheetId="822" refreshError="1"/>
      <sheetData sheetId="823" refreshError="1"/>
      <sheetData sheetId="824"/>
      <sheetData sheetId="825" refreshError="1"/>
      <sheetData sheetId="826"/>
      <sheetData sheetId="827"/>
      <sheetData sheetId="828"/>
      <sheetData sheetId="829"/>
      <sheetData sheetId="830"/>
      <sheetData sheetId="83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sheetData sheetId="991"/>
      <sheetData sheetId="992"/>
      <sheetData sheetId="993" refreshError="1"/>
      <sheetData sheetId="994" refreshError="1"/>
      <sheetData sheetId="995"/>
      <sheetData sheetId="996" refreshError="1"/>
      <sheetData sheetId="997"/>
      <sheetData sheetId="998" refreshError="1"/>
      <sheetData sheetId="999" refreshError="1"/>
      <sheetData sheetId="1000" refreshError="1"/>
      <sheetData sheetId="1001" refreshError="1"/>
      <sheetData sheetId="1002" refreshError="1"/>
      <sheetData sheetId="1003" refreshError="1"/>
      <sheetData sheetId="1004"/>
      <sheetData sheetId="1005"/>
      <sheetData sheetId="1006"/>
      <sheetData sheetId="1007"/>
      <sheetData sheetId="1008"/>
      <sheetData sheetId="1009"/>
      <sheetData sheetId="1010"/>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sheetData sheetId="1027"/>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sheetData sheetId="1052"/>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sheetData sheetId="1443"/>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sheetData sheetId="1538"/>
      <sheetData sheetId="1539"/>
      <sheetData sheetId="1540"/>
      <sheetData sheetId="1541"/>
      <sheetData sheetId="1542"/>
      <sheetData sheetId="1543"/>
      <sheetData sheetId="1544"/>
      <sheetData sheetId="1545"/>
      <sheetData sheetId="1546"/>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refreshError="1"/>
      <sheetData sheetId="1706" refreshError="1"/>
      <sheetData sheetId="1707" refreshError="1"/>
      <sheetData sheetId="1708" refreshError="1"/>
      <sheetData sheetId="1709" refreshError="1"/>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refreshError="1"/>
      <sheetData sheetId="1844" refreshError="1"/>
      <sheetData sheetId="1845" refreshError="1"/>
      <sheetData sheetId="1846" refreshError="1"/>
      <sheetData sheetId="1847" refreshError="1"/>
      <sheetData sheetId="1848" refreshError="1"/>
      <sheetData sheetId="1849" refreshError="1"/>
      <sheetData sheetId="1850"/>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sheetData sheetId="1868" refreshError="1"/>
      <sheetData sheetId="1869" refreshError="1"/>
      <sheetData sheetId="1870" refreshError="1"/>
      <sheetData sheetId="1871" refreshError="1"/>
      <sheetData sheetId="1872" refreshError="1"/>
      <sheetData sheetId="1873"/>
      <sheetData sheetId="1874" refreshError="1"/>
      <sheetData sheetId="1875" refreshError="1"/>
      <sheetData sheetId="1876"/>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sheetData sheetId="1903"/>
      <sheetData sheetId="1904"/>
      <sheetData sheetId="1905"/>
      <sheetData sheetId="1906"/>
      <sheetData sheetId="1907"/>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sheetData sheetId="1987"/>
      <sheetData sheetId="1988"/>
      <sheetData sheetId="1989"/>
      <sheetData sheetId="1990"/>
      <sheetData sheetId="199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refreshError="1"/>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sheetData sheetId="2211" refreshError="1"/>
      <sheetData sheetId="2212" refreshError="1"/>
      <sheetData sheetId="2213" refreshError="1"/>
      <sheetData sheetId="2214" refreshError="1"/>
      <sheetData sheetId="2215" refreshError="1"/>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refreshError="1"/>
      <sheetData sheetId="2231" refreshError="1"/>
      <sheetData sheetId="2232" refreshError="1"/>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refreshError="1"/>
      <sheetData sheetId="2267"/>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sheetData sheetId="2281"/>
      <sheetData sheetId="2282"/>
      <sheetData sheetId="2283"/>
      <sheetData sheetId="2284"/>
      <sheetData sheetId="2285"/>
      <sheetData sheetId="2286"/>
      <sheetData sheetId="2287"/>
      <sheetData sheetId="2288"/>
      <sheetData sheetId="2289"/>
      <sheetData sheetId="2290"/>
      <sheetData sheetId="2291" refreshError="1"/>
      <sheetData sheetId="2292" refreshError="1"/>
      <sheetData sheetId="2293" refreshError="1"/>
      <sheetData sheetId="2294" refreshError="1"/>
      <sheetData sheetId="2295" refreshError="1"/>
      <sheetData sheetId="2296" refreshError="1"/>
      <sheetData sheetId="2297"/>
      <sheetData sheetId="2298"/>
      <sheetData sheetId="2299"/>
      <sheetData sheetId="2300"/>
      <sheetData sheetId="2301" refreshError="1"/>
      <sheetData sheetId="2302"/>
      <sheetData sheetId="2303"/>
      <sheetData sheetId="2304"/>
      <sheetData sheetId="2305" refreshError="1"/>
      <sheetData sheetId="2306"/>
      <sheetData sheetId="2307"/>
      <sheetData sheetId="2308"/>
      <sheetData sheetId="2309"/>
      <sheetData sheetId="2310"/>
      <sheetData sheetId="2311" refreshError="1"/>
      <sheetData sheetId="2312"/>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sheetData sheetId="2323"/>
      <sheetData sheetId="2324" refreshError="1"/>
      <sheetData sheetId="2325" refreshError="1"/>
      <sheetData sheetId="2326" refreshError="1"/>
      <sheetData sheetId="2327" refreshError="1"/>
      <sheetData sheetId="2328" refreshError="1"/>
      <sheetData sheetId="2329"/>
      <sheetData sheetId="2330"/>
      <sheetData sheetId="2331"/>
      <sheetData sheetId="2332" refreshError="1"/>
      <sheetData sheetId="2333" refreshError="1"/>
      <sheetData sheetId="2334" refreshError="1"/>
      <sheetData sheetId="2335"/>
      <sheetData sheetId="2336"/>
      <sheetData sheetId="2337"/>
      <sheetData sheetId="2338"/>
      <sheetData sheetId="2339"/>
      <sheetData sheetId="2340"/>
      <sheetData sheetId="2341"/>
      <sheetData sheetId="2342"/>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sheetData sheetId="2359" refreshError="1"/>
      <sheetData sheetId="2360"/>
      <sheetData sheetId="2361"/>
      <sheetData sheetId="2362"/>
      <sheetData sheetId="2363"/>
      <sheetData sheetId="2364"/>
      <sheetData sheetId="2365"/>
      <sheetData sheetId="2366" refreshError="1"/>
      <sheetData sheetId="2367" refreshError="1"/>
      <sheetData sheetId="2368" refreshError="1"/>
      <sheetData sheetId="2369" refreshError="1"/>
      <sheetData sheetId="2370" refreshError="1"/>
      <sheetData sheetId="2371" refreshError="1"/>
      <sheetData sheetId="2372" refreshError="1"/>
      <sheetData sheetId="2373"/>
      <sheetData sheetId="2374"/>
      <sheetData sheetId="2375"/>
      <sheetData sheetId="2376" refreshError="1"/>
      <sheetData sheetId="2377"/>
      <sheetData sheetId="2378"/>
      <sheetData sheetId="2379" refreshError="1"/>
      <sheetData sheetId="2380"/>
      <sheetData sheetId="2381"/>
      <sheetData sheetId="2382" refreshError="1"/>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refreshError="1"/>
      <sheetData sheetId="2403" refreshError="1"/>
      <sheetData sheetId="2404" refreshError="1"/>
      <sheetData sheetId="2405" refreshError="1"/>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sheetData sheetId="2608" refreshError="1"/>
      <sheetData sheetId="2609"/>
      <sheetData sheetId="2610" refreshError="1"/>
      <sheetData sheetId="2611"/>
      <sheetData sheetId="2612"/>
      <sheetData sheetId="2613"/>
      <sheetData sheetId="2614"/>
      <sheetData sheetId="2615"/>
      <sheetData sheetId="2616" refreshError="1"/>
      <sheetData sheetId="2617"/>
      <sheetData sheetId="2618"/>
      <sheetData sheetId="2619"/>
      <sheetData sheetId="2620"/>
      <sheetData sheetId="2621" refreshError="1"/>
      <sheetData sheetId="2622"/>
      <sheetData sheetId="2623"/>
      <sheetData sheetId="2624"/>
      <sheetData sheetId="2625"/>
      <sheetData sheetId="2626"/>
      <sheetData sheetId="2627" refreshError="1"/>
      <sheetData sheetId="2628"/>
      <sheetData sheetId="2629" refreshError="1"/>
      <sheetData sheetId="2630" refreshError="1"/>
      <sheetData sheetId="2631" refreshError="1"/>
      <sheetData sheetId="2632" refreshError="1"/>
      <sheetData sheetId="2633" refreshError="1"/>
      <sheetData sheetId="2634" refreshError="1"/>
      <sheetData sheetId="2635" refreshError="1"/>
      <sheetData sheetId="2636"/>
      <sheetData sheetId="2637"/>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sheetData sheetId="2668"/>
      <sheetData sheetId="2669" refreshError="1"/>
      <sheetData sheetId="2670" refreshError="1"/>
      <sheetData sheetId="2671" refreshError="1"/>
      <sheetData sheetId="2672" refreshError="1"/>
      <sheetData sheetId="2673" refreshError="1"/>
      <sheetData sheetId="2674"/>
      <sheetData sheetId="2675"/>
      <sheetData sheetId="2676"/>
      <sheetData sheetId="2677"/>
      <sheetData sheetId="2678" refreshError="1"/>
      <sheetData sheetId="2679"/>
      <sheetData sheetId="2680"/>
      <sheetData sheetId="2681"/>
      <sheetData sheetId="2682"/>
      <sheetData sheetId="2683"/>
      <sheetData sheetId="2684"/>
      <sheetData sheetId="2685"/>
      <sheetData sheetId="2686"/>
      <sheetData sheetId="2687"/>
      <sheetData sheetId="2688"/>
      <sheetData sheetId="2689" refreshError="1"/>
      <sheetData sheetId="2690"/>
      <sheetData sheetId="2691"/>
      <sheetData sheetId="2692" refreshError="1"/>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efreshError="1"/>
      <sheetData sheetId="2954"/>
      <sheetData sheetId="2955" refreshError="1"/>
      <sheetData sheetId="2956" refreshError="1"/>
      <sheetData sheetId="2957"/>
      <sheetData sheetId="2958"/>
      <sheetData sheetId="2959" refreshError="1"/>
      <sheetData sheetId="2960" refreshError="1"/>
      <sheetData sheetId="2961" refreshError="1"/>
      <sheetData sheetId="2962"/>
      <sheetData sheetId="2963"/>
      <sheetData sheetId="2964"/>
      <sheetData sheetId="2965"/>
      <sheetData sheetId="2966"/>
      <sheetData sheetId="2967" refreshError="1"/>
      <sheetData sheetId="2968" refreshError="1"/>
      <sheetData sheetId="2969" refreshError="1"/>
      <sheetData sheetId="2970" refreshError="1"/>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efreshError="1"/>
      <sheetData sheetId="3005" refreshError="1"/>
      <sheetData sheetId="3006" refreshError="1"/>
      <sheetData sheetId="3007" refreshError="1"/>
      <sheetData sheetId="3008" refreshError="1"/>
      <sheetData sheetId="3009"/>
      <sheetData sheetId="3010" refreshError="1"/>
      <sheetData sheetId="3011"/>
      <sheetData sheetId="3012"/>
      <sheetData sheetId="3013"/>
      <sheetData sheetId="3014"/>
      <sheetData sheetId="3015"/>
      <sheetData sheetId="3016"/>
      <sheetData sheetId="3017"/>
      <sheetData sheetId="3018"/>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sheetData sheetId="3030"/>
      <sheetData sheetId="3031"/>
      <sheetData sheetId="3032"/>
      <sheetData sheetId="3033" refreshError="1"/>
      <sheetData sheetId="3034" refreshError="1"/>
      <sheetData sheetId="3035"/>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sheetData sheetId="3045"/>
      <sheetData sheetId="3046"/>
      <sheetData sheetId="3047"/>
      <sheetData sheetId="3048" refreshError="1"/>
      <sheetData sheetId="3049" refreshError="1"/>
      <sheetData sheetId="3050" refreshError="1"/>
      <sheetData sheetId="3051"/>
      <sheetData sheetId="3052" refreshError="1"/>
      <sheetData sheetId="3053" refreshError="1"/>
      <sheetData sheetId="3054" refreshError="1"/>
      <sheetData sheetId="3055" refreshError="1"/>
      <sheetData sheetId="3056"/>
      <sheetData sheetId="3057"/>
      <sheetData sheetId="3058"/>
      <sheetData sheetId="3059"/>
      <sheetData sheetId="3060"/>
      <sheetData sheetId="3061"/>
      <sheetData sheetId="3062" refreshError="1"/>
      <sheetData sheetId="3063"/>
      <sheetData sheetId="3064"/>
      <sheetData sheetId="3065"/>
      <sheetData sheetId="3066"/>
      <sheetData sheetId="3067" refreshError="1"/>
      <sheetData sheetId="3068"/>
      <sheetData sheetId="3069"/>
      <sheetData sheetId="3070"/>
      <sheetData sheetId="3071"/>
      <sheetData sheetId="3072"/>
      <sheetData sheetId="3073"/>
      <sheetData sheetId="3074"/>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sheetData sheetId="3085"/>
      <sheetData sheetId="3086"/>
      <sheetData sheetId="3087"/>
      <sheetData sheetId="3088" refreshError="1"/>
      <sheetData sheetId="3089" refreshError="1"/>
      <sheetData sheetId="3090" refreshError="1"/>
      <sheetData sheetId="3091"/>
      <sheetData sheetId="3092"/>
      <sheetData sheetId="3093"/>
      <sheetData sheetId="3094"/>
      <sheetData sheetId="3095"/>
      <sheetData sheetId="3096" refreshError="1"/>
      <sheetData sheetId="3097" refreshError="1"/>
      <sheetData sheetId="3098"/>
      <sheetData sheetId="3099" refreshError="1"/>
      <sheetData sheetId="3100"/>
      <sheetData sheetId="3101"/>
      <sheetData sheetId="3102" refreshError="1"/>
      <sheetData sheetId="3103"/>
      <sheetData sheetId="3104"/>
      <sheetData sheetId="3105"/>
      <sheetData sheetId="3106"/>
      <sheetData sheetId="3107"/>
      <sheetData sheetId="3108"/>
      <sheetData sheetId="3109"/>
      <sheetData sheetId="3110"/>
      <sheetData sheetId="3111"/>
      <sheetData sheetId="3112"/>
      <sheetData sheetId="3113" refreshError="1"/>
      <sheetData sheetId="3114" refreshError="1"/>
      <sheetData sheetId="3115"/>
      <sheetData sheetId="3116"/>
      <sheetData sheetId="3117" refreshError="1"/>
      <sheetData sheetId="3118"/>
      <sheetData sheetId="3119"/>
      <sheetData sheetId="3120"/>
      <sheetData sheetId="3121"/>
      <sheetData sheetId="3122"/>
      <sheetData sheetId="3123"/>
      <sheetData sheetId="3124"/>
      <sheetData sheetId="3125"/>
      <sheetData sheetId="3126"/>
      <sheetData sheetId="3127"/>
      <sheetData sheetId="3128"/>
      <sheetData sheetId="3129" refreshError="1"/>
      <sheetData sheetId="3130"/>
      <sheetData sheetId="3131" refreshError="1"/>
      <sheetData sheetId="3132" refreshError="1"/>
      <sheetData sheetId="3133"/>
      <sheetData sheetId="3134" refreshError="1"/>
      <sheetData sheetId="3135"/>
      <sheetData sheetId="3136"/>
      <sheetData sheetId="3137"/>
      <sheetData sheetId="3138" refreshError="1"/>
      <sheetData sheetId="3139"/>
      <sheetData sheetId="3140"/>
      <sheetData sheetId="3141"/>
      <sheetData sheetId="3142"/>
      <sheetData sheetId="3143"/>
      <sheetData sheetId="3144"/>
      <sheetData sheetId="3145" refreshError="1"/>
      <sheetData sheetId="3146" refreshError="1"/>
      <sheetData sheetId="3147" refreshError="1"/>
      <sheetData sheetId="3148" refreshError="1"/>
      <sheetData sheetId="3149" refreshError="1"/>
      <sheetData sheetId="3150" refreshError="1"/>
      <sheetData sheetId="3151"/>
      <sheetData sheetId="3152"/>
      <sheetData sheetId="3153"/>
      <sheetData sheetId="3154"/>
      <sheetData sheetId="3155" refreshError="1"/>
      <sheetData sheetId="3156" refreshError="1"/>
      <sheetData sheetId="3157" refreshError="1"/>
      <sheetData sheetId="3158" refreshError="1"/>
      <sheetData sheetId="3159" refreshError="1"/>
      <sheetData sheetId="3160"/>
      <sheetData sheetId="3161"/>
      <sheetData sheetId="3162" refreshError="1"/>
      <sheetData sheetId="3163"/>
      <sheetData sheetId="3164" refreshError="1"/>
      <sheetData sheetId="3165" refreshError="1"/>
      <sheetData sheetId="3166" refreshError="1"/>
      <sheetData sheetId="3167" refreshError="1"/>
      <sheetData sheetId="3168" refreshError="1"/>
      <sheetData sheetId="3169"/>
      <sheetData sheetId="3170" refreshError="1"/>
      <sheetData sheetId="3171"/>
      <sheetData sheetId="3172"/>
      <sheetData sheetId="3173"/>
      <sheetData sheetId="3174"/>
      <sheetData sheetId="3175"/>
      <sheetData sheetId="3176"/>
      <sheetData sheetId="3177"/>
      <sheetData sheetId="3178"/>
      <sheetData sheetId="3179" refreshError="1"/>
      <sheetData sheetId="3180"/>
      <sheetData sheetId="3181" refreshError="1"/>
      <sheetData sheetId="3182" refreshError="1"/>
      <sheetData sheetId="3183"/>
      <sheetData sheetId="3184"/>
      <sheetData sheetId="3185"/>
      <sheetData sheetId="3186"/>
      <sheetData sheetId="3187"/>
      <sheetData sheetId="3188" refreshError="1"/>
      <sheetData sheetId="3189" refreshError="1"/>
      <sheetData sheetId="319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Ⅰ"/>
      <sheetName val="Ⅱ"/>
      <sheetName val="Ⅲ,Ⅳ"/>
      <sheetName val="Ⅴ,Ⅵ"/>
      <sheetName val="1"/>
      <sheetName val="2"/>
      <sheetName val="3"/>
      <sheetName val="4"/>
      <sheetName val="5"/>
      <sheetName val="6"/>
      <sheetName val="7"/>
      <sheetName val="8"/>
      <sheetName val="9"/>
      <sheetName val="10"/>
      <sheetName val="11"/>
      <sheetName val="12"/>
      <sheetName val="13,14"/>
      <sheetName val="15,16"/>
      <sheetName val="17,18"/>
      <sheetName val="19,20"/>
      <sheetName val="21"/>
      <sheetName val="22,23"/>
      <sheetName val="24"/>
      <sheetName val="25"/>
      <sheetName val="26"/>
      <sheetName val="27,28"/>
      <sheetName val="29"/>
      <sheetName val="30"/>
      <sheetName val="31"/>
      <sheetName val="32_34"/>
      <sheetName val="35"/>
      <sheetName val="36,37"/>
      <sheetName val="38"/>
      <sheetName val="39,40"/>
      <sheetName val="41"/>
      <sheetName val="42,43"/>
      <sheetName val="44"/>
      <sheetName val="45,46"/>
      <sheetName val="47,48"/>
      <sheetName val="49"/>
      <sheetName val="50,51"/>
      <sheetName val="52 "/>
      <sheetName val="53,54"/>
      <sheetName val="55,56"/>
      <sheetName val="57"/>
      <sheetName val="58"/>
      <sheetName val="59"/>
      <sheetName val="60"/>
      <sheetName val="61,62"/>
      <sheetName val="63"/>
      <sheetName val="64"/>
      <sheetName val="65"/>
      <sheetName val="66"/>
      <sheetName val="67(B4)   "/>
      <sheetName val="67(A4)"/>
      <sheetName val="68"/>
      <sheetName val="69"/>
      <sheetName val="70"/>
      <sheetName val="71"/>
      <sheetName val="72"/>
      <sheetName val="73"/>
      <sheetName val="74(A4)"/>
      <sheetName val="74(B4) "/>
      <sheetName val="75"/>
      <sheetName val="76"/>
      <sheetName val="77"/>
      <sheetName val="78"/>
      <sheetName val="79"/>
      <sheetName val="80"/>
      <sheetName val="81"/>
      <sheetName val="82"/>
      <sheetName val="83"/>
      <sheetName val="84(B4)"/>
      <sheetName val="85"/>
      <sheetName val="86"/>
      <sheetName val="87"/>
      <sheetName val="88"/>
      <sheetName val="89"/>
      <sheetName val="90"/>
      <sheetName val="91"/>
      <sheetName val="92"/>
      <sheetName val="93"/>
      <sheetName val="94"/>
      <sheetName val="95"/>
      <sheetName val="96"/>
      <sheetName val="97"/>
      <sheetName val="외주현황.wq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M27"/>
  <sheetViews>
    <sheetView view="pageBreakPreview" zoomScaleNormal="100" zoomScaleSheetLayoutView="100" workbookViewId="0">
      <selection activeCell="A7" sqref="A7"/>
    </sheetView>
  </sheetViews>
  <sheetFormatPr defaultRowHeight="16.5"/>
  <cols>
    <col min="1" max="1" width="11.625" style="15" customWidth="1"/>
    <col min="2" max="12" width="9.625" style="15" customWidth="1"/>
    <col min="13" max="13" width="11.625" style="15" customWidth="1"/>
    <col min="14" max="16384" width="9" style="15"/>
  </cols>
  <sheetData>
    <row r="1" spans="1:13" ht="20.100000000000001" customHeight="1">
      <c r="A1" s="12"/>
      <c r="B1" s="13"/>
      <c r="C1" s="13"/>
      <c r="D1" s="13"/>
      <c r="E1" s="13"/>
      <c r="F1" s="13"/>
      <c r="G1" s="13"/>
      <c r="H1" s="13"/>
      <c r="I1" s="13"/>
      <c r="J1" s="13"/>
      <c r="K1" s="13"/>
      <c r="L1" s="13"/>
      <c r="M1" s="14"/>
    </row>
    <row r="2" spans="1:13" ht="20.100000000000001" customHeight="1">
      <c r="A2" s="16"/>
      <c r="B2" s="17" t="s">
        <v>197</v>
      </c>
      <c r="C2" s="18"/>
      <c r="D2" s="19"/>
      <c r="E2" s="19"/>
      <c r="F2" s="19"/>
      <c r="G2" s="19"/>
      <c r="H2" s="19"/>
      <c r="I2" s="19"/>
      <c r="J2" s="19"/>
      <c r="K2" s="19"/>
      <c r="L2" s="19"/>
      <c r="M2" s="20"/>
    </row>
    <row r="3" spans="1:13" ht="20.100000000000001" customHeight="1">
      <c r="A3" s="16"/>
      <c r="B3" s="299" t="s">
        <v>198</v>
      </c>
      <c r="C3" s="300" t="s">
        <v>282</v>
      </c>
      <c r="D3" s="300"/>
      <c r="E3" s="300"/>
      <c r="F3" s="300"/>
      <c r="G3" s="19"/>
      <c r="H3" s="19"/>
      <c r="I3" s="19"/>
      <c r="J3" s="19"/>
      <c r="K3" s="19"/>
      <c r="L3" s="19"/>
      <c r="M3" s="20"/>
    </row>
    <row r="4" spans="1:13" ht="20.100000000000001" customHeight="1">
      <c r="A4" s="21"/>
      <c r="B4" s="299"/>
      <c r="C4" s="300"/>
      <c r="D4" s="300"/>
      <c r="E4" s="300"/>
      <c r="F4" s="300"/>
      <c r="G4" s="19"/>
      <c r="H4" s="19"/>
      <c r="I4" s="19"/>
      <c r="J4" s="19"/>
      <c r="K4" s="19"/>
      <c r="L4" s="19"/>
      <c r="M4" s="20"/>
    </row>
    <row r="5" spans="1:13" ht="20.100000000000001" customHeight="1">
      <c r="A5" s="21"/>
      <c r="B5" s="19"/>
      <c r="C5" s="19"/>
      <c r="D5" s="19"/>
      <c r="E5" s="19"/>
      <c r="F5" s="19"/>
      <c r="G5" s="19"/>
      <c r="H5" s="19"/>
      <c r="I5" s="19"/>
      <c r="J5" s="19"/>
      <c r="K5" s="19"/>
      <c r="L5" s="19"/>
      <c r="M5" s="20"/>
    </row>
    <row r="6" spans="1:13" ht="20.100000000000001" customHeight="1">
      <c r="A6" s="21"/>
      <c r="B6" s="19"/>
      <c r="C6" s="19"/>
      <c r="D6" s="19"/>
      <c r="E6" s="19"/>
      <c r="F6" s="19"/>
      <c r="G6" s="19"/>
      <c r="H6" s="19"/>
      <c r="I6" s="19"/>
      <c r="J6" s="19"/>
      <c r="K6" s="19"/>
      <c r="L6" s="19"/>
      <c r="M6" s="20"/>
    </row>
    <row r="7" spans="1:13" ht="20.100000000000001" customHeight="1">
      <c r="A7" s="21"/>
      <c r="B7" s="19"/>
      <c r="C7" s="19"/>
      <c r="D7" s="19"/>
      <c r="E7" s="19"/>
      <c r="F7" s="19"/>
      <c r="G7" s="19"/>
      <c r="H7" s="19"/>
      <c r="I7" s="19"/>
      <c r="J7" s="19"/>
      <c r="K7" s="19"/>
      <c r="L7" s="19"/>
      <c r="M7" s="20"/>
    </row>
    <row r="8" spans="1:13" ht="20.100000000000001" customHeight="1">
      <c r="A8" s="21"/>
      <c r="B8" s="19"/>
      <c r="C8" s="19"/>
      <c r="D8" s="19"/>
      <c r="E8" s="19"/>
      <c r="F8" s="19"/>
      <c r="G8" s="19"/>
      <c r="H8" s="19"/>
      <c r="I8" s="19"/>
      <c r="J8" s="19"/>
      <c r="K8" s="19"/>
      <c r="L8" s="19"/>
      <c r="M8" s="20"/>
    </row>
    <row r="9" spans="1:13" ht="20.100000000000001" customHeight="1">
      <c r="A9" s="21"/>
      <c r="B9" s="19"/>
      <c r="C9" s="19"/>
      <c r="D9" s="19"/>
      <c r="E9" s="19"/>
      <c r="F9" s="19"/>
      <c r="G9" s="19"/>
      <c r="H9" s="19"/>
      <c r="I9" s="19"/>
      <c r="J9" s="19"/>
      <c r="K9" s="19"/>
      <c r="L9" s="19"/>
      <c r="M9" s="20"/>
    </row>
    <row r="10" spans="1:13" ht="20.100000000000001" customHeight="1">
      <c r="A10" s="21"/>
      <c r="B10" s="19"/>
      <c r="C10" s="19"/>
      <c r="D10" s="19"/>
      <c r="E10" s="19"/>
      <c r="F10" s="19"/>
      <c r="G10" s="19"/>
      <c r="H10" s="19"/>
      <c r="I10" s="19"/>
      <c r="J10" s="19"/>
      <c r="K10" s="19"/>
      <c r="L10" s="19"/>
      <c r="M10" s="20"/>
    </row>
    <row r="11" spans="1:13" ht="20.100000000000001" customHeight="1">
      <c r="A11" s="21"/>
      <c r="B11" s="22"/>
      <c r="C11" s="22"/>
      <c r="D11" s="22"/>
      <c r="E11" s="22"/>
      <c r="F11" s="22"/>
      <c r="G11" s="22"/>
      <c r="H11" s="22"/>
      <c r="I11" s="22"/>
      <c r="J11" s="22"/>
      <c r="K11" s="22"/>
      <c r="L11" s="22"/>
      <c r="M11" s="20"/>
    </row>
    <row r="12" spans="1:13" ht="20.100000000000001" customHeight="1">
      <c r="A12" s="21"/>
      <c r="B12" s="22"/>
      <c r="C12" s="22"/>
      <c r="D12" s="22"/>
      <c r="E12" s="22"/>
      <c r="F12" s="22"/>
      <c r="G12" s="22"/>
      <c r="H12" s="22"/>
      <c r="I12" s="22"/>
      <c r="J12" s="22"/>
      <c r="K12" s="22"/>
      <c r="L12" s="22"/>
      <c r="M12" s="20"/>
    </row>
    <row r="13" spans="1:13" ht="20.100000000000001" customHeight="1">
      <c r="A13" s="21"/>
      <c r="B13" s="301" t="s">
        <v>283</v>
      </c>
      <c r="C13" s="301"/>
      <c r="D13" s="301"/>
      <c r="E13" s="301"/>
      <c r="F13" s="301"/>
      <c r="G13" s="301"/>
      <c r="H13" s="301"/>
      <c r="I13" s="301"/>
      <c r="J13" s="301"/>
      <c r="K13" s="301"/>
      <c r="L13" s="301"/>
      <c r="M13" s="20"/>
    </row>
    <row r="14" spans="1:13" ht="20.100000000000001" customHeight="1">
      <c r="A14" s="21"/>
      <c r="B14" s="301"/>
      <c r="C14" s="301"/>
      <c r="D14" s="301"/>
      <c r="E14" s="301"/>
      <c r="F14" s="301"/>
      <c r="G14" s="301"/>
      <c r="H14" s="301"/>
      <c r="I14" s="301"/>
      <c r="J14" s="301"/>
      <c r="K14" s="301"/>
      <c r="L14" s="301"/>
      <c r="M14" s="20"/>
    </row>
    <row r="15" spans="1:13" ht="20.100000000000001" customHeight="1">
      <c r="A15" s="21"/>
      <c r="B15" s="301" t="s">
        <v>284</v>
      </c>
      <c r="C15" s="301"/>
      <c r="D15" s="301"/>
      <c r="E15" s="301"/>
      <c r="F15" s="301"/>
      <c r="G15" s="301"/>
      <c r="H15" s="301"/>
      <c r="I15" s="301"/>
      <c r="J15" s="301"/>
      <c r="K15" s="301"/>
      <c r="L15" s="301"/>
      <c r="M15" s="20"/>
    </row>
    <row r="16" spans="1:13" ht="20.100000000000001" customHeight="1">
      <c r="A16" s="21"/>
      <c r="B16" s="301"/>
      <c r="C16" s="301"/>
      <c r="D16" s="301"/>
      <c r="E16" s="301"/>
      <c r="F16" s="301"/>
      <c r="G16" s="301"/>
      <c r="H16" s="301"/>
      <c r="I16" s="301"/>
      <c r="J16" s="301"/>
      <c r="K16" s="301"/>
      <c r="L16" s="301"/>
      <c r="M16" s="20"/>
    </row>
    <row r="17" spans="1:13" ht="20.100000000000001" customHeight="1">
      <c r="A17" s="21"/>
      <c r="B17" s="173"/>
      <c r="C17" s="173"/>
      <c r="D17" s="173"/>
      <c r="E17" s="173"/>
      <c r="F17" s="173"/>
      <c r="G17" s="173"/>
      <c r="H17" s="173"/>
      <c r="I17" s="173"/>
      <c r="J17" s="173"/>
      <c r="K17" s="173"/>
      <c r="L17" s="173"/>
      <c r="M17" s="20"/>
    </row>
    <row r="18" spans="1:13" ht="20.100000000000001" customHeight="1">
      <c r="A18" s="21"/>
      <c r="B18" s="173"/>
      <c r="C18" s="173"/>
      <c r="D18" s="173"/>
      <c r="E18" s="173"/>
      <c r="F18" s="173"/>
      <c r="G18" s="173"/>
      <c r="H18" s="173"/>
      <c r="I18" s="173"/>
      <c r="J18" s="173"/>
      <c r="K18" s="173"/>
      <c r="L18" s="173"/>
      <c r="M18" s="20"/>
    </row>
    <row r="19" spans="1:13" ht="20.100000000000001" customHeight="1">
      <c r="A19" s="21"/>
      <c r="B19" s="173"/>
      <c r="C19" s="173"/>
      <c r="D19" s="173"/>
      <c r="E19" s="173"/>
      <c r="F19" s="173"/>
      <c r="G19" s="173"/>
      <c r="H19" s="173"/>
      <c r="I19" s="173"/>
      <c r="J19" s="173"/>
      <c r="K19" s="173"/>
      <c r="L19" s="173"/>
      <c r="M19" s="20"/>
    </row>
    <row r="20" spans="1:13" ht="20.100000000000001" customHeight="1">
      <c r="A20" s="21"/>
      <c r="B20" s="19"/>
      <c r="C20" s="19"/>
      <c r="D20" s="19"/>
      <c r="E20" s="19"/>
      <c r="F20" s="19"/>
      <c r="G20" s="19"/>
      <c r="H20" s="19"/>
      <c r="I20" s="19"/>
      <c r="J20" s="19"/>
      <c r="K20" s="19"/>
      <c r="L20" s="19"/>
      <c r="M20" s="20"/>
    </row>
    <row r="21" spans="1:13" ht="20.100000000000001" customHeight="1">
      <c r="A21" s="21"/>
      <c r="B21" s="19"/>
      <c r="C21" s="19"/>
      <c r="D21" s="19"/>
      <c r="E21" s="19"/>
      <c r="F21" s="19"/>
      <c r="G21" s="19"/>
      <c r="H21" s="19"/>
      <c r="I21" s="19"/>
      <c r="J21" s="19"/>
      <c r="K21" s="19"/>
      <c r="L21" s="19"/>
      <c r="M21" s="20"/>
    </row>
    <row r="22" spans="1:13" ht="20.100000000000001" customHeight="1">
      <c r="A22" s="21"/>
      <c r="B22" s="19"/>
      <c r="C22" s="19"/>
      <c r="D22" s="19"/>
      <c r="E22" s="19"/>
      <c r="F22" s="19"/>
      <c r="G22" s="19"/>
      <c r="H22" s="19"/>
      <c r="I22" s="19"/>
      <c r="J22" s="19"/>
      <c r="K22" s="19"/>
      <c r="L22" s="19"/>
      <c r="M22" s="20"/>
    </row>
    <row r="23" spans="1:13" ht="20.100000000000001" customHeight="1">
      <c r="A23" s="21"/>
      <c r="B23" s="19"/>
      <c r="C23" s="19"/>
      <c r="D23" s="19"/>
      <c r="E23" s="19"/>
      <c r="F23" s="19"/>
      <c r="G23" s="19"/>
      <c r="H23" s="19"/>
      <c r="I23" s="19"/>
      <c r="J23" s="19"/>
      <c r="K23" s="19"/>
      <c r="L23" s="19"/>
      <c r="M23" s="20"/>
    </row>
    <row r="24" spans="1:13" ht="20.100000000000001" customHeight="1">
      <c r="A24" s="21"/>
      <c r="B24" s="19"/>
      <c r="C24" s="19"/>
      <c r="D24" s="19"/>
      <c r="E24" s="19"/>
      <c r="F24" s="19"/>
      <c r="G24" s="19"/>
      <c r="H24" s="19"/>
      <c r="I24" s="19"/>
      <c r="J24" s="19"/>
      <c r="K24" s="19"/>
      <c r="L24" s="19"/>
      <c r="M24" s="20"/>
    </row>
    <row r="25" spans="1:13" ht="20.100000000000001" customHeight="1">
      <c r="A25" s="21"/>
      <c r="B25" s="302" t="s">
        <v>199</v>
      </c>
      <c r="C25" s="302"/>
      <c r="D25" s="302"/>
      <c r="E25" s="302"/>
      <c r="F25" s="302"/>
      <c r="G25" s="302"/>
      <c r="H25" s="302"/>
      <c r="I25" s="302"/>
      <c r="J25" s="302"/>
      <c r="K25" s="302"/>
      <c r="L25" s="302"/>
      <c r="M25" s="20"/>
    </row>
    <row r="26" spans="1:13" ht="20.100000000000001" customHeight="1">
      <c r="A26" s="21"/>
      <c r="B26" s="302"/>
      <c r="C26" s="302"/>
      <c r="D26" s="302"/>
      <c r="E26" s="302"/>
      <c r="F26" s="302"/>
      <c r="G26" s="302"/>
      <c r="H26" s="302"/>
      <c r="I26" s="302"/>
      <c r="J26" s="302"/>
      <c r="K26" s="302"/>
      <c r="L26" s="302"/>
      <c r="M26" s="23"/>
    </row>
    <row r="27" spans="1:13" ht="20.100000000000001" customHeight="1" thickBot="1">
      <c r="A27" s="24"/>
      <c r="B27" s="25"/>
      <c r="C27" s="25"/>
      <c r="D27" s="25"/>
      <c r="E27" s="25"/>
      <c r="F27" s="25"/>
      <c r="G27" s="25"/>
      <c r="H27" s="25"/>
      <c r="I27" s="25"/>
      <c r="J27" s="25"/>
      <c r="K27" s="25"/>
      <c r="L27" s="25"/>
      <c r="M27" s="26"/>
    </row>
  </sheetData>
  <mergeCells count="5">
    <mergeCell ref="B3:B4"/>
    <mergeCell ref="C3:F4"/>
    <mergeCell ref="B13:L14"/>
    <mergeCell ref="B15:L16"/>
    <mergeCell ref="B25:L26"/>
  </mergeCells>
  <phoneticPr fontId="1" type="noConversion"/>
  <printOptions horizontalCentered="1" verticalCentered="1"/>
  <pageMargins left="0.59055118110236215" right="0.59055118110236215" top="0.59055118110236215" bottom="0.59055118110236215" header="0" footer="0"/>
  <pageSetup paperSize="9" scale="9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pageSetUpPr fitToPage="1"/>
  </sheetPr>
  <dimension ref="A1:T24"/>
  <sheetViews>
    <sheetView view="pageBreakPreview" zoomScaleNormal="100" zoomScaleSheetLayoutView="100" workbookViewId="0">
      <selection activeCell="D18" sqref="D18"/>
    </sheetView>
  </sheetViews>
  <sheetFormatPr defaultColWidth="14" defaultRowHeight="16.5"/>
  <cols>
    <col min="1" max="13" width="9.625" style="177" customWidth="1"/>
    <col min="14" max="261" width="14" style="177"/>
    <col min="262" max="262" width="8.125" style="177" customWidth="1"/>
    <col min="263" max="265" width="14" style="177"/>
    <col min="266" max="266" width="16.75" style="177" customWidth="1"/>
    <col min="267" max="517" width="14" style="177"/>
    <col min="518" max="518" width="8.125" style="177" customWidth="1"/>
    <col min="519" max="521" width="14" style="177"/>
    <col min="522" max="522" width="16.75" style="177" customWidth="1"/>
    <col min="523" max="773" width="14" style="177"/>
    <col min="774" max="774" width="8.125" style="177" customWidth="1"/>
    <col min="775" max="777" width="14" style="177"/>
    <col min="778" max="778" width="16.75" style="177" customWidth="1"/>
    <col min="779" max="1029" width="14" style="177"/>
    <col min="1030" max="1030" width="8.125" style="177" customWidth="1"/>
    <col min="1031" max="1033" width="14" style="177"/>
    <col min="1034" max="1034" width="16.75" style="177" customWidth="1"/>
    <col min="1035" max="1285" width="14" style="177"/>
    <col min="1286" max="1286" width="8.125" style="177" customWidth="1"/>
    <col min="1287" max="1289" width="14" style="177"/>
    <col min="1290" max="1290" width="16.75" style="177" customWidth="1"/>
    <col min="1291" max="1541" width="14" style="177"/>
    <col min="1542" max="1542" width="8.125" style="177" customWidth="1"/>
    <col min="1543" max="1545" width="14" style="177"/>
    <col min="1546" max="1546" width="16.75" style="177" customWidth="1"/>
    <col min="1547" max="1797" width="14" style="177"/>
    <col min="1798" max="1798" width="8.125" style="177" customWidth="1"/>
    <col min="1799" max="1801" width="14" style="177"/>
    <col min="1802" max="1802" width="16.75" style="177" customWidth="1"/>
    <col min="1803" max="2053" width="14" style="177"/>
    <col min="2054" max="2054" width="8.125" style="177" customWidth="1"/>
    <col min="2055" max="2057" width="14" style="177"/>
    <col min="2058" max="2058" width="16.75" style="177" customWidth="1"/>
    <col min="2059" max="2309" width="14" style="177"/>
    <col min="2310" max="2310" width="8.125" style="177" customWidth="1"/>
    <col min="2311" max="2313" width="14" style="177"/>
    <col min="2314" max="2314" width="16.75" style="177" customWidth="1"/>
    <col min="2315" max="2565" width="14" style="177"/>
    <col min="2566" max="2566" width="8.125" style="177" customWidth="1"/>
    <col min="2567" max="2569" width="14" style="177"/>
    <col min="2570" max="2570" width="16.75" style="177" customWidth="1"/>
    <col min="2571" max="2821" width="14" style="177"/>
    <col min="2822" max="2822" width="8.125" style="177" customWidth="1"/>
    <col min="2823" max="2825" width="14" style="177"/>
    <col min="2826" max="2826" width="16.75" style="177" customWidth="1"/>
    <col min="2827" max="3077" width="14" style="177"/>
    <col min="3078" max="3078" width="8.125" style="177" customWidth="1"/>
    <col min="3079" max="3081" width="14" style="177"/>
    <col min="3082" max="3082" width="16.75" style="177" customWidth="1"/>
    <col min="3083" max="3333" width="14" style="177"/>
    <col min="3334" max="3334" width="8.125" style="177" customWidth="1"/>
    <col min="3335" max="3337" width="14" style="177"/>
    <col min="3338" max="3338" width="16.75" style="177" customWidth="1"/>
    <col min="3339" max="3589" width="14" style="177"/>
    <col min="3590" max="3590" width="8.125" style="177" customWidth="1"/>
    <col min="3591" max="3593" width="14" style="177"/>
    <col min="3594" max="3594" width="16.75" style="177" customWidth="1"/>
    <col min="3595" max="3845" width="14" style="177"/>
    <col min="3846" max="3846" width="8.125" style="177" customWidth="1"/>
    <col min="3847" max="3849" width="14" style="177"/>
    <col min="3850" max="3850" width="16.75" style="177" customWidth="1"/>
    <col min="3851" max="4101" width="14" style="177"/>
    <col min="4102" max="4102" width="8.125" style="177" customWidth="1"/>
    <col min="4103" max="4105" width="14" style="177"/>
    <col min="4106" max="4106" width="16.75" style="177" customWidth="1"/>
    <col min="4107" max="4357" width="14" style="177"/>
    <col min="4358" max="4358" width="8.125" style="177" customWidth="1"/>
    <col min="4359" max="4361" width="14" style="177"/>
    <col min="4362" max="4362" width="16.75" style="177" customWidth="1"/>
    <col min="4363" max="4613" width="14" style="177"/>
    <col min="4614" max="4614" width="8.125" style="177" customWidth="1"/>
    <col min="4615" max="4617" width="14" style="177"/>
    <col min="4618" max="4618" width="16.75" style="177" customWidth="1"/>
    <col min="4619" max="4869" width="14" style="177"/>
    <col min="4870" max="4870" width="8.125" style="177" customWidth="1"/>
    <col min="4871" max="4873" width="14" style="177"/>
    <col min="4874" max="4874" width="16.75" style="177" customWidth="1"/>
    <col min="4875" max="5125" width="14" style="177"/>
    <col min="5126" max="5126" width="8.125" style="177" customWidth="1"/>
    <col min="5127" max="5129" width="14" style="177"/>
    <col min="5130" max="5130" width="16.75" style="177" customWidth="1"/>
    <col min="5131" max="5381" width="14" style="177"/>
    <col min="5382" max="5382" width="8.125" style="177" customWidth="1"/>
    <col min="5383" max="5385" width="14" style="177"/>
    <col min="5386" max="5386" width="16.75" style="177" customWidth="1"/>
    <col min="5387" max="5637" width="14" style="177"/>
    <col min="5638" max="5638" width="8.125" style="177" customWidth="1"/>
    <col min="5639" max="5641" width="14" style="177"/>
    <col min="5642" max="5642" width="16.75" style="177" customWidth="1"/>
    <col min="5643" max="5893" width="14" style="177"/>
    <col min="5894" max="5894" width="8.125" style="177" customWidth="1"/>
    <col min="5895" max="5897" width="14" style="177"/>
    <col min="5898" max="5898" width="16.75" style="177" customWidth="1"/>
    <col min="5899" max="6149" width="14" style="177"/>
    <col min="6150" max="6150" width="8.125" style="177" customWidth="1"/>
    <col min="6151" max="6153" width="14" style="177"/>
    <col min="6154" max="6154" width="16.75" style="177" customWidth="1"/>
    <col min="6155" max="6405" width="14" style="177"/>
    <col min="6406" max="6406" width="8.125" style="177" customWidth="1"/>
    <col min="6407" max="6409" width="14" style="177"/>
    <col min="6410" max="6410" width="16.75" style="177" customWidth="1"/>
    <col min="6411" max="6661" width="14" style="177"/>
    <col min="6662" max="6662" width="8.125" style="177" customWidth="1"/>
    <col min="6663" max="6665" width="14" style="177"/>
    <col min="6666" max="6666" width="16.75" style="177" customWidth="1"/>
    <col min="6667" max="6917" width="14" style="177"/>
    <col min="6918" max="6918" width="8.125" style="177" customWidth="1"/>
    <col min="6919" max="6921" width="14" style="177"/>
    <col min="6922" max="6922" width="16.75" style="177" customWidth="1"/>
    <col min="6923" max="7173" width="14" style="177"/>
    <col min="7174" max="7174" width="8.125" style="177" customWidth="1"/>
    <col min="7175" max="7177" width="14" style="177"/>
    <col min="7178" max="7178" width="16.75" style="177" customWidth="1"/>
    <col min="7179" max="7429" width="14" style="177"/>
    <col min="7430" max="7430" width="8.125" style="177" customWidth="1"/>
    <col min="7431" max="7433" width="14" style="177"/>
    <col min="7434" max="7434" width="16.75" style="177" customWidth="1"/>
    <col min="7435" max="7685" width="14" style="177"/>
    <col min="7686" max="7686" width="8.125" style="177" customWidth="1"/>
    <col min="7687" max="7689" width="14" style="177"/>
    <col min="7690" max="7690" width="16.75" style="177" customWidth="1"/>
    <col min="7691" max="7941" width="14" style="177"/>
    <col min="7942" max="7942" width="8.125" style="177" customWidth="1"/>
    <col min="7943" max="7945" width="14" style="177"/>
    <col min="7946" max="7946" width="16.75" style="177" customWidth="1"/>
    <col min="7947" max="8197" width="14" style="177"/>
    <col min="8198" max="8198" width="8.125" style="177" customWidth="1"/>
    <col min="8199" max="8201" width="14" style="177"/>
    <col min="8202" max="8202" width="16.75" style="177" customWidth="1"/>
    <col min="8203" max="8453" width="14" style="177"/>
    <col min="8454" max="8454" width="8.125" style="177" customWidth="1"/>
    <col min="8455" max="8457" width="14" style="177"/>
    <col min="8458" max="8458" width="16.75" style="177" customWidth="1"/>
    <col min="8459" max="8709" width="14" style="177"/>
    <col min="8710" max="8710" width="8.125" style="177" customWidth="1"/>
    <col min="8711" max="8713" width="14" style="177"/>
    <col min="8714" max="8714" width="16.75" style="177" customWidth="1"/>
    <col min="8715" max="8965" width="14" style="177"/>
    <col min="8966" max="8966" width="8.125" style="177" customWidth="1"/>
    <col min="8967" max="8969" width="14" style="177"/>
    <col min="8970" max="8970" width="16.75" style="177" customWidth="1"/>
    <col min="8971" max="9221" width="14" style="177"/>
    <col min="9222" max="9222" width="8.125" style="177" customWidth="1"/>
    <col min="9223" max="9225" width="14" style="177"/>
    <col min="9226" max="9226" width="16.75" style="177" customWidth="1"/>
    <col min="9227" max="9477" width="14" style="177"/>
    <col min="9478" max="9478" width="8.125" style="177" customWidth="1"/>
    <col min="9479" max="9481" width="14" style="177"/>
    <col min="9482" max="9482" width="16.75" style="177" customWidth="1"/>
    <col min="9483" max="9733" width="14" style="177"/>
    <col min="9734" max="9734" width="8.125" style="177" customWidth="1"/>
    <col min="9735" max="9737" width="14" style="177"/>
    <col min="9738" max="9738" width="16.75" style="177" customWidth="1"/>
    <col min="9739" max="9989" width="14" style="177"/>
    <col min="9990" max="9990" width="8.125" style="177" customWidth="1"/>
    <col min="9991" max="9993" width="14" style="177"/>
    <col min="9994" max="9994" width="16.75" style="177" customWidth="1"/>
    <col min="9995" max="10245" width="14" style="177"/>
    <col min="10246" max="10246" width="8.125" style="177" customWidth="1"/>
    <col min="10247" max="10249" width="14" style="177"/>
    <col min="10250" max="10250" width="16.75" style="177" customWidth="1"/>
    <col min="10251" max="10501" width="14" style="177"/>
    <col min="10502" max="10502" width="8.125" style="177" customWidth="1"/>
    <col min="10503" max="10505" width="14" style="177"/>
    <col min="10506" max="10506" width="16.75" style="177" customWidth="1"/>
    <col min="10507" max="10757" width="14" style="177"/>
    <col min="10758" max="10758" width="8.125" style="177" customWidth="1"/>
    <col min="10759" max="10761" width="14" style="177"/>
    <col min="10762" max="10762" width="16.75" style="177" customWidth="1"/>
    <col min="10763" max="11013" width="14" style="177"/>
    <col min="11014" max="11014" width="8.125" style="177" customWidth="1"/>
    <col min="11015" max="11017" width="14" style="177"/>
    <col min="11018" max="11018" width="16.75" style="177" customWidth="1"/>
    <col min="11019" max="11269" width="14" style="177"/>
    <col min="11270" max="11270" width="8.125" style="177" customWidth="1"/>
    <col min="11271" max="11273" width="14" style="177"/>
    <col min="11274" max="11274" width="16.75" style="177" customWidth="1"/>
    <col min="11275" max="11525" width="14" style="177"/>
    <col min="11526" max="11526" width="8.125" style="177" customWidth="1"/>
    <col min="11527" max="11529" width="14" style="177"/>
    <col min="11530" max="11530" width="16.75" style="177" customWidth="1"/>
    <col min="11531" max="11781" width="14" style="177"/>
    <col min="11782" max="11782" width="8.125" style="177" customWidth="1"/>
    <col min="11783" max="11785" width="14" style="177"/>
    <col min="11786" max="11786" width="16.75" style="177" customWidth="1"/>
    <col min="11787" max="12037" width="14" style="177"/>
    <col min="12038" max="12038" width="8.125" style="177" customWidth="1"/>
    <col min="12039" max="12041" width="14" style="177"/>
    <col min="12042" max="12042" width="16.75" style="177" customWidth="1"/>
    <col min="12043" max="12293" width="14" style="177"/>
    <col min="12294" max="12294" width="8.125" style="177" customWidth="1"/>
    <col min="12295" max="12297" width="14" style="177"/>
    <col min="12298" max="12298" width="16.75" style="177" customWidth="1"/>
    <col min="12299" max="12549" width="14" style="177"/>
    <col min="12550" max="12550" width="8.125" style="177" customWidth="1"/>
    <col min="12551" max="12553" width="14" style="177"/>
    <col min="12554" max="12554" width="16.75" style="177" customWidth="1"/>
    <col min="12555" max="12805" width="14" style="177"/>
    <col min="12806" max="12806" width="8.125" style="177" customWidth="1"/>
    <col min="12807" max="12809" width="14" style="177"/>
    <col min="12810" max="12810" width="16.75" style="177" customWidth="1"/>
    <col min="12811" max="13061" width="14" style="177"/>
    <col min="13062" max="13062" width="8.125" style="177" customWidth="1"/>
    <col min="13063" max="13065" width="14" style="177"/>
    <col min="13066" max="13066" width="16.75" style="177" customWidth="1"/>
    <col min="13067" max="13317" width="14" style="177"/>
    <col min="13318" max="13318" width="8.125" style="177" customWidth="1"/>
    <col min="13319" max="13321" width="14" style="177"/>
    <col min="13322" max="13322" width="16.75" style="177" customWidth="1"/>
    <col min="13323" max="13573" width="14" style="177"/>
    <col min="13574" max="13574" width="8.125" style="177" customWidth="1"/>
    <col min="13575" max="13577" width="14" style="177"/>
    <col min="13578" max="13578" width="16.75" style="177" customWidth="1"/>
    <col min="13579" max="13829" width="14" style="177"/>
    <col min="13830" max="13830" width="8.125" style="177" customWidth="1"/>
    <col min="13831" max="13833" width="14" style="177"/>
    <col min="13834" max="13834" width="16.75" style="177" customWidth="1"/>
    <col min="13835" max="14085" width="14" style="177"/>
    <col min="14086" max="14086" width="8.125" style="177" customWidth="1"/>
    <col min="14087" max="14089" width="14" style="177"/>
    <col min="14090" max="14090" width="16.75" style="177" customWidth="1"/>
    <col min="14091" max="14341" width="14" style="177"/>
    <col min="14342" max="14342" width="8.125" style="177" customWidth="1"/>
    <col min="14343" max="14345" width="14" style="177"/>
    <col min="14346" max="14346" width="16.75" style="177" customWidth="1"/>
    <col min="14347" max="14597" width="14" style="177"/>
    <col min="14598" max="14598" width="8.125" style="177" customWidth="1"/>
    <col min="14599" max="14601" width="14" style="177"/>
    <col min="14602" max="14602" width="16.75" style="177" customWidth="1"/>
    <col min="14603" max="14853" width="14" style="177"/>
    <col min="14854" max="14854" width="8.125" style="177" customWidth="1"/>
    <col min="14855" max="14857" width="14" style="177"/>
    <col min="14858" max="14858" width="16.75" style="177" customWidth="1"/>
    <col min="14859" max="15109" width="14" style="177"/>
    <col min="15110" max="15110" width="8.125" style="177" customWidth="1"/>
    <col min="15111" max="15113" width="14" style="177"/>
    <col min="15114" max="15114" width="16.75" style="177" customWidth="1"/>
    <col min="15115" max="15365" width="14" style="177"/>
    <col min="15366" max="15366" width="8.125" style="177" customWidth="1"/>
    <col min="15367" max="15369" width="14" style="177"/>
    <col min="15370" max="15370" width="16.75" style="177" customWidth="1"/>
    <col min="15371" max="15621" width="14" style="177"/>
    <col min="15622" max="15622" width="8.125" style="177" customWidth="1"/>
    <col min="15623" max="15625" width="14" style="177"/>
    <col min="15626" max="15626" width="16.75" style="177" customWidth="1"/>
    <col min="15627" max="15877" width="14" style="177"/>
    <col min="15878" max="15878" width="8.125" style="177" customWidth="1"/>
    <col min="15879" max="15881" width="14" style="177"/>
    <col min="15882" max="15882" width="16.75" style="177" customWidth="1"/>
    <col min="15883" max="16133" width="14" style="177"/>
    <col min="16134" max="16134" width="8.125" style="177" customWidth="1"/>
    <col min="16135" max="16137" width="14" style="177"/>
    <col min="16138" max="16138" width="16.75" style="177" customWidth="1"/>
    <col min="16139" max="16384" width="14" style="177"/>
  </cols>
  <sheetData>
    <row r="1" spans="1:16" ht="20.100000000000001" customHeight="1">
      <c r="A1" s="174"/>
      <c r="B1" s="175"/>
      <c r="C1" s="175"/>
      <c r="D1" s="175"/>
      <c r="E1" s="175"/>
      <c r="F1" s="175"/>
      <c r="G1" s="175"/>
      <c r="H1" s="175"/>
      <c r="I1" s="175"/>
      <c r="J1" s="175"/>
      <c r="K1" s="175"/>
      <c r="L1" s="175"/>
      <c r="M1" s="176"/>
    </row>
    <row r="2" spans="1:16" s="180" customFormat="1" ht="39.950000000000003" customHeight="1">
      <c r="A2" s="303" t="s">
        <v>285</v>
      </c>
      <c r="B2" s="304"/>
      <c r="C2" s="304"/>
      <c r="D2" s="304"/>
      <c r="E2" s="304"/>
      <c r="F2" s="304"/>
      <c r="G2" s="304"/>
      <c r="H2" s="304"/>
      <c r="I2" s="304"/>
      <c r="J2" s="304"/>
      <c r="K2" s="304"/>
      <c r="L2" s="304"/>
      <c r="M2" s="305"/>
      <c r="N2" s="178"/>
      <c r="O2" s="179"/>
      <c r="P2" s="179"/>
    </row>
    <row r="3" spans="1:16" s="180" customFormat="1" ht="39.950000000000003" customHeight="1">
      <c r="A3" s="181"/>
      <c r="B3" s="182"/>
      <c r="C3" s="182"/>
      <c r="D3" s="182"/>
      <c r="E3" s="182"/>
      <c r="F3" s="182"/>
      <c r="G3" s="182"/>
      <c r="H3" s="182"/>
      <c r="I3" s="182"/>
      <c r="J3" s="182"/>
      <c r="K3" s="182"/>
      <c r="L3" s="182"/>
      <c r="M3" s="183"/>
      <c r="N3" s="178"/>
      <c r="O3" s="179"/>
      <c r="P3" s="179"/>
    </row>
    <row r="4" spans="1:16" s="180" customFormat="1" ht="20.100000000000001" customHeight="1">
      <c r="A4" s="181"/>
      <c r="B4" s="182"/>
      <c r="C4" s="182"/>
      <c r="D4" s="182"/>
      <c r="E4" s="182"/>
      <c r="F4" s="182"/>
      <c r="G4" s="182"/>
      <c r="H4" s="182"/>
      <c r="I4" s="182"/>
      <c r="J4" s="182"/>
      <c r="K4" s="182"/>
      <c r="L4" s="182"/>
      <c r="M4" s="183"/>
      <c r="N4" s="178"/>
      <c r="O4" s="179"/>
      <c r="P4" s="179"/>
    </row>
    <row r="5" spans="1:16" s="188" customFormat="1" ht="20.100000000000001" customHeight="1">
      <c r="A5" s="184"/>
      <c r="B5" s="185"/>
      <c r="C5" s="185"/>
      <c r="D5" s="185"/>
      <c r="E5" s="185"/>
      <c r="F5" s="185"/>
      <c r="G5" s="185"/>
      <c r="H5" s="185"/>
      <c r="I5" s="185"/>
      <c r="J5" s="185"/>
      <c r="K5" s="185"/>
      <c r="L5" s="185"/>
      <c r="M5" s="186"/>
      <c r="N5" s="187"/>
      <c r="O5" s="187"/>
      <c r="P5" s="187"/>
    </row>
    <row r="6" spans="1:16" s="188" customFormat="1" ht="20.100000000000001" customHeight="1">
      <c r="A6" s="184"/>
      <c r="B6" s="189" t="s">
        <v>286</v>
      </c>
      <c r="C6" s="185"/>
      <c r="D6" s="189" t="str">
        <f>갑지!AE13</f>
        <v>제천하수처리장 최초침전지 슬러지 수집기 제조구매설치</v>
      </c>
      <c r="F6" s="190"/>
      <c r="G6" s="189"/>
      <c r="H6" s="189"/>
      <c r="I6" s="191"/>
      <c r="J6" s="191"/>
      <c r="K6" s="191"/>
      <c r="L6" s="191"/>
      <c r="M6" s="186"/>
      <c r="N6" s="187"/>
    </row>
    <row r="7" spans="1:16" s="188" customFormat="1" ht="20.100000000000001" customHeight="1">
      <c r="A7" s="184"/>
      <c r="B7" s="192"/>
      <c r="C7" s="185"/>
      <c r="D7" s="191"/>
      <c r="F7" s="190"/>
      <c r="G7" s="191"/>
      <c r="H7" s="191"/>
      <c r="I7" s="191"/>
      <c r="J7" s="191"/>
      <c r="K7" s="191"/>
      <c r="L7" s="191"/>
      <c r="M7" s="186"/>
      <c r="N7" s="193"/>
    </row>
    <row r="8" spans="1:16" s="188" customFormat="1" ht="20.100000000000001" customHeight="1">
      <c r="A8" s="184"/>
      <c r="B8" s="194" t="s">
        <v>287</v>
      </c>
      <c r="C8" s="185"/>
      <c r="D8" s="194" t="str">
        <f>갑지!AE7</f>
        <v>충청북도 제천시 내토로 12길 64</v>
      </c>
      <c r="F8" s="195"/>
      <c r="G8" s="194"/>
      <c r="H8" s="194"/>
      <c r="I8" s="194"/>
      <c r="J8" s="194"/>
      <c r="K8" s="194"/>
      <c r="L8" s="194"/>
      <c r="M8" s="196"/>
      <c r="N8" s="193"/>
    </row>
    <row r="9" spans="1:16" s="188" customFormat="1" ht="20.100000000000001" customHeight="1">
      <c r="A9" s="184"/>
      <c r="B9" s="194"/>
      <c r="C9" s="185"/>
      <c r="D9" s="194"/>
      <c r="F9" s="195"/>
      <c r="G9" s="194"/>
      <c r="H9" s="194"/>
      <c r="I9" s="194"/>
      <c r="J9" s="194"/>
      <c r="K9" s="194"/>
      <c r="L9" s="194"/>
      <c r="M9" s="196"/>
      <c r="N9" s="193"/>
    </row>
    <row r="10" spans="1:16" s="188" customFormat="1" ht="20.100000000000001" customHeight="1">
      <c r="A10" s="184"/>
      <c r="B10" s="194" t="s">
        <v>288</v>
      </c>
      <c r="C10" s="185"/>
      <c r="D10" s="197" t="s">
        <v>319</v>
      </c>
      <c r="F10" s="198"/>
      <c r="G10" s="198"/>
      <c r="H10" s="198"/>
      <c r="I10" s="198"/>
      <c r="J10" s="198"/>
      <c r="K10" s="198"/>
      <c r="L10" s="198"/>
      <c r="M10" s="199"/>
      <c r="N10" s="193"/>
    </row>
    <row r="11" spans="1:16" s="188" customFormat="1" ht="20.100000000000001" customHeight="1">
      <c r="A11" s="184"/>
      <c r="B11" s="190"/>
      <c r="C11" s="185"/>
      <c r="D11" s="192" t="s">
        <v>320</v>
      </c>
      <c r="F11" s="185"/>
      <c r="G11" s="198"/>
      <c r="H11" s="185"/>
      <c r="I11" s="198"/>
      <c r="J11" s="198"/>
      <c r="K11" s="198"/>
      <c r="L11" s="198"/>
      <c r="M11" s="199"/>
      <c r="N11" s="193"/>
    </row>
    <row r="12" spans="1:16" s="188" customFormat="1" ht="20.100000000000001" customHeight="1">
      <c r="A12" s="184"/>
      <c r="B12" s="192"/>
      <c r="C12" s="185"/>
      <c r="D12" s="192"/>
      <c r="F12" s="192"/>
      <c r="G12" s="192"/>
      <c r="H12" s="192"/>
      <c r="I12" s="192"/>
      <c r="J12" s="192"/>
      <c r="K12" s="192"/>
      <c r="L12" s="192"/>
      <c r="M12" s="200"/>
      <c r="N12" s="193"/>
    </row>
    <row r="13" spans="1:16" s="188" customFormat="1" ht="20.100000000000001" customHeight="1">
      <c r="A13" s="184"/>
      <c r="B13" s="194" t="s">
        <v>289</v>
      </c>
      <c r="C13" s="185"/>
      <c r="D13" s="192" t="str">
        <f>갑지!G13</f>
        <v>제천하수처리장 최초침전지 슬러지 수집기 제조구매설치</v>
      </c>
      <c r="F13" s="192"/>
      <c r="G13" s="192"/>
      <c r="H13" s="191"/>
      <c r="I13" s="191"/>
      <c r="J13" s="191"/>
      <c r="K13" s="191"/>
      <c r="L13" s="191"/>
      <c r="M13" s="186"/>
      <c r="N13" s="201"/>
    </row>
    <row r="14" spans="1:16" s="188" customFormat="1" ht="20.100000000000001" customHeight="1">
      <c r="A14" s="184"/>
      <c r="B14" s="194"/>
      <c r="C14" s="185"/>
      <c r="D14" s="202"/>
      <c r="F14" s="201"/>
      <c r="G14" s="192"/>
      <c r="H14" s="191"/>
      <c r="I14" s="201"/>
      <c r="J14" s="201"/>
      <c r="K14" s="201"/>
      <c r="L14" s="201"/>
      <c r="M14" s="203"/>
      <c r="N14" s="197"/>
    </row>
    <row r="15" spans="1:16" ht="20.100000000000001" customHeight="1">
      <c r="A15" s="204"/>
      <c r="B15" s="189" t="s">
        <v>290</v>
      </c>
      <c r="C15" s="205"/>
      <c r="D15" s="197" t="s">
        <v>291</v>
      </c>
      <c r="F15" s="197"/>
      <c r="G15" s="197"/>
      <c r="H15" s="197"/>
      <c r="I15" s="197"/>
      <c r="J15" s="197"/>
      <c r="K15" s="197"/>
      <c r="L15" s="197"/>
      <c r="M15" s="206"/>
    </row>
    <row r="16" spans="1:16" s="188" customFormat="1" ht="20.100000000000001" customHeight="1">
      <c r="A16" s="184"/>
      <c r="B16" s="205"/>
      <c r="C16" s="185"/>
      <c r="D16" s="205"/>
      <c r="F16" s="205"/>
      <c r="G16" s="205"/>
      <c r="H16" s="205"/>
      <c r="I16" s="205"/>
      <c r="J16" s="205"/>
      <c r="K16" s="205"/>
      <c r="L16" s="205"/>
      <c r="M16" s="207"/>
      <c r="N16" s="208"/>
    </row>
    <row r="17" spans="1:20" s="188" customFormat="1" ht="20.100000000000001" customHeight="1">
      <c r="A17" s="209"/>
      <c r="B17" s="194" t="s">
        <v>292</v>
      </c>
      <c r="C17" s="185"/>
      <c r="D17" s="197" t="s">
        <v>327</v>
      </c>
      <c r="F17" s="197"/>
      <c r="G17" s="208"/>
      <c r="H17" s="208"/>
      <c r="I17" s="208"/>
      <c r="J17" s="208"/>
      <c r="K17" s="208"/>
      <c r="L17" s="208"/>
      <c r="M17" s="210"/>
      <c r="N17" s="211"/>
      <c r="R17" s="212"/>
      <c r="S17" s="212"/>
      <c r="T17" s="185"/>
    </row>
    <row r="18" spans="1:20" s="188" customFormat="1" ht="20.100000000000001" customHeight="1">
      <c r="A18" s="209"/>
      <c r="B18" s="213"/>
      <c r="C18" s="211"/>
      <c r="D18" s="211"/>
      <c r="E18" s="211"/>
      <c r="F18" s="211"/>
      <c r="G18" s="211"/>
      <c r="H18" s="211"/>
      <c r="I18" s="211"/>
      <c r="J18" s="211"/>
      <c r="K18" s="211"/>
      <c r="L18" s="211"/>
      <c r="M18" s="214"/>
      <c r="N18" s="211"/>
      <c r="O18" s="211"/>
      <c r="P18" s="211"/>
      <c r="Q18" s="212"/>
      <c r="R18" s="212"/>
      <c r="S18" s="212"/>
      <c r="T18" s="185"/>
    </row>
    <row r="19" spans="1:20" s="188" customFormat="1" ht="20.100000000000001" customHeight="1">
      <c r="A19" s="209"/>
      <c r="B19" s="213"/>
      <c r="C19" s="211"/>
      <c r="D19" s="211"/>
      <c r="E19" s="211"/>
      <c r="F19" s="211"/>
      <c r="G19" s="211"/>
      <c r="H19" s="211"/>
      <c r="I19" s="211"/>
      <c r="J19" s="211"/>
      <c r="K19" s="211"/>
      <c r="L19" s="211"/>
      <c r="M19" s="214"/>
      <c r="N19" s="211"/>
      <c r="O19" s="211"/>
      <c r="P19" s="211"/>
      <c r="Q19" s="212"/>
      <c r="R19" s="212"/>
      <c r="S19" s="212"/>
      <c r="T19" s="185"/>
    </row>
    <row r="20" spans="1:20" s="188" customFormat="1" ht="20.100000000000001" customHeight="1">
      <c r="A20" s="209"/>
      <c r="B20" s="213"/>
      <c r="C20" s="211"/>
      <c r="D20" s="211"/>
      <c r="E20" s="211"/>
      <c r="F20" s="211"/>
      <c r="G20" s="211"/>
      <c r="H20" s="211"/>
      <c r="I20" s="211"/>
      <c r="J20" s="211"/>
      <c r="K20" s="211"/>
      <c r="L20" s="211"/>
      <c r="M20" s="214"/>
      <c r="N20" s="211"/>
      <c r="O20" s="211"/>
      <c r="P20" s="211"/>
      <c r="Q20" s="212"/>
      <c r="R20" s="212"/>
      <c r="S20" s="212"/>
      <c r="T20" s="185"/>
    </row>
    <row r="21" spans="1:20" s="188" customFormat="1" ht="20.100000000000001" customHeight="1">
      <c r="A21" s="209"/>
      <c r="B21" s="213"/>
      <c r="C21" s="211"/>
      <c r="D21" s="211"/>
      <c r="E21" s="211"/>
      <c r="F21" s="211"/>
      <c r="G21" s="211"/>
      <c r="H21" s="211"/>
      <c r="I21" s="211"/>
      <c r="J21" s="211"/>
      <c r="K21" s="211"/>
      <c r="L21" s="211"/>
      <c r="M21" s="214"/>
      <c r="N21" s="211"/>
      <c r="O21" s="211"/>
      <c r="P21" s="211"/>
      <c r="Q21" s="212"/>
      <c r="R21" s="212"/>
      <c r="S21" s="212"/>
      <c r="T21" s="185"/>
    </row>
    <row r="22" spans="1:20" s="188" customFormat="1" ht="20.100000000000001" customHeight="1">
      <c r="A22" s="209"/>
      <c r="B22" s="213"/>
      <c r="C22" s="211"/>
      <c r="D22" s="211"/>
      <c r="E22" s="211"/>
      <c r="F22" s="211"/>
      <c r="G22" s="211"/>
      <c r="H22" s="211"/>
      <c r="I22" s="211"/>
      <c r="J22" s="211"/>
      <c r="K22" s="211"/>
      <c r="L22" s="211"/>
      <c r="M22" s="214"/>
      <c r="N22" s="211"/>
      <c r="O22" s="211"/>
      <c r="P22" s="211"/>
      <c r="Q22" s="212"/>
      <c r="R22" s="212"/>
      <c r="S22" s="212"/>
      <c r="T22" s="185"/>
    </row>
    <row r="23" spans="1:20" ht="20.100000000000001" customHeight="1">
      <c r="A23" s="204"/>
      <c r="B23" s="205"/>
      <c r="C23" s="205"/>
      <c r="D23" s="205"/>
      <c r="E23" s="205"/>
      <c r="F23" s="205"/>
      <c r="G23" s="205"/>
      <c r="H23" s="205"/>
      <c r="I23" s="205"/>
      <c r="J23" s="205"/>
      <c r="K23" s="205"/>
      <c r="L23" s="205"/>
      <c r="M23" s="207"/>
    </row>
    <row r="24" spans="1:20" ht="20.100000000000001" customHeight="1" thickBot="1">
      <c r="A24" s="215"/>
      <c r="B24" s="216"/>
      <c r="C24" s="216"/>
      <c r="D24" s="216"/>
      <c r="E24" s="216"/>
      <c r="F24" s="216"/>
      <c r="G24" s="216"/>
      <c r="H24" s="216"/>
      <c r="I24" s="216"/>
      <c r="J24" s="216"/>
      <c r="K24" s="216"/>
      <c r="L24" s="216"/>
      <c r="M24" s="217"/>
    </row>
  </sheetData>
  <mergeCells count="1">
    <mergeCell ref="A2:M2"/>
  </mergeCells>
  <phoneticPr fontId="1" type="noConversion"/>
  <printOptions horizontalCentered="1" verticalCentered="1"/>
  <pageMargins left="0.59055118110236227" right="0.59055118110236227" top="0.59055118110236227" bottom="0.59055118110236227" header="0" footer="0"/>
  <pageSetup paperSize="9" scale="9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pageSetUpPr fitToPage="1"/>
  </sheetPr>
  <dimension ref="A1:T20"/>
  <sheetViews>
    <sheetView view="pageBreakPreview" topLeftCell="A4" zoomScaleNormal="100" zoomScaleSheetLayoutView="100" workbookViewId="0">
      <selection activeCell="R11" sqref="R11"/>
    </sheetView>
  </sheetViews>
  <sheetFormatPr defaultColWidth="4.875" defaultRowHeight="16.5"/>
  <cols>
    <col min="1" max="1" width="10.125" style="221" customWidth="1"/>
    <col min="2" max="2" width="13.625" style="221" customWidth="1"/>
    <col min="3" max="18" width="5.125" style="221" customWidth="1"/>
    <col min="19" max="19" width="13.625" style="221" customWidth="1"/>
    <col min="20" max="20" width="10.125" style="221" customWidth="1"/>
    <col min="21" max="228" width="9" style="221" customWidth="1"/>
    <col min="229" max="229" width="35.125" style="221" customWidth="1"/>
    <col min="230" max="230" width="5.5" style="221" customWidth="1"/>
    <col min="231" max="254" width="4.875" style="221"/>
    <col min="255" max="255" width="35.125" style="221" customWidth="1"/>
    <col min="256" max="274" width="5.125" style="221" customWidth="1"/>
    <col min="275" max="275" width="14.75" style="221" customWidth="1"/>
    <col min="276" max="484" width="9" style="221" customWidth="1"/>
    <col min="485" max="485" width="35.125" style="221" customWidth="1"/>
    <col min="486" max="486" width="5.5" style="221" customWidth="1"/>
    <col min="487" max="510" width="4.875" style="221"/>
    <col min="511" max="511" width="35.125" style="221" customWidth="1"/>
    <col min="512" max="530" width="5.125" style="221" customWidth="1"/>
    <col min="531" max="531" width="14.75" style="221" customWidth="1"/>
    <col min="532" max="740" width="9" style="221" customWidth="1"/>
    <col min="741" max="741" width="35.125" style="221" customWidth="1"/>
    <col min="742" max="742" width="5.5" style="221" customWidth="1"/>
    <col min="743" max="766" width="4.875" style="221"/>
    <col min="767" max="767" width="35.125" style="221" customWidth="1"/>
    <col min="768" max="786" width="5.125" style="221" customWidth="1"/>
    <col min="787" max="787" width="14.75" style="221" customWidth="1"/>
    <col min="788" max="996" width="9" style="221" customWidth="1"/>
    <col min="997" max="997" width="35.125" style="221" customWidth="1"/>
    <col min="998" max="998" width="5.5" style="221" customWidth="1"/>
    <col min="999" max="1022" width="4.875" style="221"/>
    <col min="1023" max="1023" width="35.125" style="221" customWidth="1"/>
    <col min="1024" max="1042" width="5.125" style="221" customWidth="1"/>
    <col min="1043" max="1043" width="14.75" style="221" customWidth="1"/>
    <col min="1044" max="1252" width="9" style="221" customWidth="1"/>
    <col min="1253" max="1253" width="35.125" style="221" customWidth="1"/>
    <col min="1254" max="1254" width="5.5" style="221" customWidth="1"/>
    <col min="1255" max="1278" width="4.875" style="221"/>
    <col min="1279" max="1279" width="35.125" style="221" customWidth="1"/>
    <col min="1280" max="1298" width="5.125" style="221" customWidth="1"/>
    <col min="1299" max="1299" width="14.75" style="221" customWidth="1"/>
    <col min="1300" max="1508" width="9" style="221" customWidth="1"/>
    <col min="1509" max="1509" width="35.125" style="221" customWidth="1"/>
    <col min="1510" max="1510" width="5.5" style="221" customWidth="1"/>
    <col min="1511" max="1534" width="4.875" style="221"/>
    <col min="1535" max="1535" width="35.125" style="221" customWidth="1"/>
    <col min="1536" max="1554" width="5.125" style="221" customWidth="1"/>
    <col min="1555" max="1555" width="14.75" style="221" customWidth="1"/>
    <col min="1556" max="1764" width="9" style="221" customWidth="1"/>
    <col min="1765" max="1765" width="35.125" style="221" customWidth="1"/>
    <col min="1766" max="1766" width="5.5" style="221" customWidth="1"/>
    <col min="1767" max="1790" width="4.875" style="221"/>
    <col min="1791" max="1791" width="35.125" style="221" customWidth="1"/>
    <col min="1792" max="1810" width="5.125" style="221" customWidth="1"/>
    <col min="1811" max="1811" width="14.75" style="221" customWidth="1"/>
    <col min="1812" max="2020" width="9" style="221" customWidth="1"/>
    <col min="2021" max="2021" width="35.125" style="221" customWidth="1"/>
    <col min="2022" max="2022" width="5.5" style="221" customWidth="1"/>
    <col min="2023" max="2046" width="4.875" style="221"/>
    <col min="2047" max="2047" width="35.125" style="221" customWidth="1"/>
    <col min="2048" max="2066" width="5.125" style="221" customWidth="1"/>
    <col min="2067" max="2067" width="14.75" style="221" customWidth="1"/>
    <col min="2068" max="2276" width="9" style="221" customWidth="1"/>
    <col min="2277" max="2277" width="35.125" style="221" customWidth="1"/>
    <col min="2278" max="2278" width="5.5" style="221" customWidth="1"/>
    <col min="2279" max="2302" width="4.875" style="221"/>
    <col min="2303" max="2303" width="35.125" style="221" customWidth="1"/>
    <col min="2304" max="2322" width="5.125" style="221" customWidth="1"/>
    <col min="2323" max="2323" width="14.75" style="221" customWidth="1"/>
    <col min="2324" max="2532" width="9" style="221" customWidth="1"/>
    <col min="2533" max="2533" width="35.125" style="221" customWidth="1"/>
    <col min="2534" max="2534" width="5.5" style="221" customWidth="1"/>
    <col min="2535" max="2558" width="4.875" style="221"/>
    <col min="2559" max="2559" width="35.125" style="221" customWidth="1"/>
    <col min="2560" max="2578" width="5.125" style="221" customWidth="1"/>
    <col min="2579" max="2579" width="14.75" style="221" customWidth="1"/>
    <col min="2580" max="2788" width="9" style="221" customWidth="1"/>
    <col min="2789" max="2789" width="35.125" style="221" customWidth="1"/>
    <col min="2790" max="2790" width="5.5" style="221" customWidth="1"/>
    <col min="2791" max="2814" width="4.875" style="221"/>
    <col min="2815" max="2815" width="35.125" style="221" customWidth="1"/>
    <col min="2816" max="2834" width="5.125" style="221" customWidth="1"/>
    <col min="2835" max="2835" width="14.75" style="221" customWidth="1"/>
    <col min="2836" max="3044" width="9" style="221" customWidth="1"/>
    <col min="3045" max="3045" width="35.125" style="221" customWidth="1"/>
    <col min="3046" max="3046" width="5.5" style="221" customWidth="1"/>
    <col min="3047" max="3070" width="4.875" style="221"/>
    <col min="3071" max="3071" width="35.125" style="221" customWidth="1"/>
    <col min="3072" max="3090" width="5.125" style="221" customWidth="1"/>
    <col min="3091" max="3091" width="14.75" style="221" customWidth="1"/>
    <col min="3092" max="3300" width="9" style="221" customWidth="1"/>
    <col min="3301" max="3301" width="35.125" style="221" customWidth="1"/>
    <col min="3302" max="3302" width="5.5" style="221" customWidth="1"/>
    <col min="3303" max="3326" width="4.875" style="221"/>
    <col min="3327" max="3327" width="35.125" style="221" customWidth="1"/>
    <col min="3328" max="3346" width="5.125" style="221" customWidth="1"/>
    <col min="3347" max="3347" width="14.75" style="221" customWidth="1"/>
    <col min="3348" max="3556" width="9" style="221" customWidth="1"/>
    <col min="3557" max="3557" width="35.125" style="221" customWidth="1"/>
    <col min="3558" max="3558" width="5.5" style="221" customWidth="1"/>
    <col min="3559" max="3582" width="4.875" style="221"/>
    <col min="3583" max="3583" width="35.125" style="221" customWidth="1"/>
    <col min="3584" max="3602" width="5.125" style="221" customWidth="1"/>
    <col min="3603" max="3603" width="14.75" style="221" customWidth="1"/>
    <col min="3604" max="3812" width="9" style="221" customWidth="1"/>
    <col min="3813" max="3813" width="35.125" style="221" customWidth="1"/>
    <col min="3814" max="3814" width="5.5" style="221" customWidth="1"/>
    <col min="3815" max="3838" width="4.875" style="221"/>
    <col min="3839" max="3839" width="35.125" style="221" customWidth="1"/>
    <col min="3840" max="3858" width="5.125" style="221" customWidth="1"/>
    <col min="3859" max="3859" width="14.75" style="221" customWidth="1"/>
    <col min="3860" max="4068" width="9" style="221" customWidth="1"/>
    <col min="4069" max="4069" width="35.125" style="221" customWidth="1"/>
    <col min="4070" max="4070" width="5.5" style="221" customWidth="1"/>
    <col min="4071" max="4094" width="4.875" style="221"/>
    <col min="4095" max="4095" width="35.125" style="221" customWidth="1"/>
    <col min="4096" max="4114" width="5.125" style="221" customWidth="1"/>
    <col min="4115" max="4115" width="14.75" style="221" customWidth="1"/>
    <col min="4116" max="4324" width="9" style="221" customWidth="1"/>
    <col min="4325" max="4325" width="35.125" style="221" customWidth="1"/>
    <col min="4326" max="4326" width="5.5" style="221" customWidth="1"/>
    <col min="4327" max="4350" width="4.875" style="221"/>
    <col min="4351" max="4351" width="35.125" style="221" customWidth="1"/>
    <col min="4352" max="4370" width="5.125" style="221" customWidth="1"/>
    <col min="4371" max="4371" width="14.75" style="221" customWidth="1"/>
    <col min="4372" max="4580" width="9" style="221" customWidth="1"/>
    <col min="4581" max="4581" width="35.125" style="221" customWidth="1"/>
    <col min="4582" max="4582" width="5.5" style="221" customWidth="1"/>
    <col min="4583" max="4606" width="4.875" style="221"/>
    <col min="4607" max="4607" width="35.125" style="221" customWidth="1"/>
    <col min="4608" max="4626" width="5.125" style="221" customWidth="1"/>
    <col min="4627" max="4627" width="14.75" style="221" customWidth="1"/>
    <col min="4628" max="4836" width="9" style="221" customWidth="1"/>
    <col min="4837" max="4837" width="35.125" style="221" customWidth="1"/>
    <col min="4838" max="4838" width="5.5" style="221" customWidth="1"/>
    <col min="4839" max="4862" width="4.875" style="221"/>
    <col min="4863" max="4863" width="35.125" style="221" customWidth="1"/>
    <col min="4864" max="4882" width="5.125" style="221" customWidth="1"/>
    <col min="4883" max="4883" width="14.75" style="221" customWidth="1"/>
    <col min="4884" max="5092" width="9" style="221" customWidth="1"/>
    <col min="5093" max="5093" width="35.125" style="221" customWidth="1"/>
    <col min="5094" max="5094" width="5.5" style="221" customWidth="1"/>
    <col min="5095" max="5118" width="4.875" style="221"/>
    <col min="5119" max="5119" width="35.125" style="221" customWidth="1"/>
    <col min="5120" max="5138" width="5.125" style="221" customWidth="1"/>
    <col min="5139" max="5139" width="14.75" style="221" customWidth="1"/>
    <col min="5140" max="5348" width="9" style="221" customWidth="1"/>
    <col min="5349" max="5349" width="35.125" style="221" customWidth="1"/>
    <col min="5350" max="5350" width="5.5" style="221" customWidth="1"/>
    <col min="5351" max="5374" width="4.875" style="221"/>
    <col min="5375" max="5375" width="35.125" style="221" customWidth="1"/>
    <col min="5376" max="5394" width="5.125" style="221" customWidth="1"/>
    <col min="5395" max="5395" width="14.75" style="221" customWidth="1"/>
    <col min="5396" max="5604" width="9" style="221" customWidth="1"/>
    <col min="5605" max="5605" width="35.125" style="221" customWidth="1"/>
    <col min="5606" max="5606" width="5.5" style="221" customWidth="1"/>
    <col min="5607" max="5630" width="4.875" style="221"/>
    <col min="5631" max="5631" width="35.125" style="221" customWidth="1"/>
    <col min="5632" max="5650" width="5.125" style="221" customWidth="1"/>
    <col min="5651" max="5651" width="14.75" style="221" customWidth="1"/>
    <col min="5652" max="5860" width="9" style="221" customWidth="1"/>
    <col min="5861" max="5861" width="35.125" style="221" customWidth="1"/>
    <col min="5862" max="5862" width="5.5" style="221" customWidth="1"/>
    <col min="5863" max="5886" width="4.875" style="221"/>
    <col min="5887" max="5887" width="35.125" style="221" customWidth="1"/>
    <col min="5888" max="5906" width="5.125" style="221" customWidth="1"/>
    <col min="5907" max="5907" width="14.75" style="221" customWidth="1"/>
    <col min="5908" max="6116" width="9" style="221" customWidth="1"/>
    <col min="6117" max="6117" width="35.125" style="221" customWidth="1"/>
    <col min="6118" max="6118" width="5.5" style="221" customWidth="1"/>
    <col min="6119" max="6142" width="4.875" style="221"/>
    <col min="6143" max="6143" width="35.125" style="221" customWidth="1"/>
    <col min="6144" max="6162" width="5.125" style="221" customWidth="1"/>
    <col min="6163" max="6163" width="14.75" style="221" customWidth="1"/>
    <col min="6164" max="6372" width="9" style="221" customWidth="1"/>
    <col min="6373" max="6373" width="35.125" style="221" customWidth="1"/>
    <col min="6374" max="6374" width="5.5" style="221" customWidth="1"/>
    <col min="6375" max="6398" width="4.875" style="221"/>
    <col min="6399" max="6399" width="35.125" style="221" customWidth="1"/>
    <col min="6400" max="6418" width="5.125" style="221" customWidth="1"/>
    <col min="6419" max="6419" width="14.75" style="221" customWidth="1"/>
    <col min="6420" max="6628" width="9" style="221" customWidth="1"/>
    <col min="6629" max="6629" width="35.125" style="221" customWidth="1"/>
    <col min="6630" max="6630" width="5.5" style="221" customWidth="1"/>
    <col min="6631" max="6654" width="4.875" style="221"/>
    <col min="6655" max="6655" width="35.125" style="221" customWidth="1"/>
    <col min="6656" max="6674" width="5.125" style="221" customWidth="1"/>
    <col min="6675" max="6675" width="14.75" style="221" customWidth="1"/>
    <col min="6676" max="6884" width="9" style="221" customWidth="1"/>
    <col min="6885" max="6885" width="35.125" style="221" customWidth="1"/>
    <col min="6886" max="6886" width="5.5" style="221" customWidth="1"/>
    <col min="6887" max="6910" width="4.875" style="221"/>
    <col min="6911" max="6911" width="35.125" style="221" customWidth="1"/>
    <col min="6912" max="6930" width="5.125" style="221" customWidth="1"/>
    <col min="6931" max="6931" width="14.75" style="221" customWidth="1"/>
    <col min="6932" max="7140" width="9" style="221" customWidth="1"/>
    <col min="7141" max="7141" width="35.125" style="221" customWidth="1"/>
    <col min="7142" max="7142" width="5.5" style="221" customWidth="1"/>
    <col min="7143" max="7166" width="4.875" style="221"/>
    <col min="7167" max="7167" width="35.125" style="221" customWidth="1"/>
    <col min="7168" max="7186" width="5.125" style="221" customWidth="1"/>
    <col min="7187" max="7187" width="14.75" style="221" customWidth="1"/>
    <col min="7188" max="7396" width="9" style="221" customWidth="1"/>
    <col min="7397" max="7397" width="35.125" style="221" customWidth="1"/>
    <col min="7398" max="7398" width="5.5" style="221" customWidth="1"/>
    <col min="7399" max="7422" width="4.875" style="221"/>
    <col min="7423" max="7423" width="35.125" style="221" customWidth="1"/>
    <col min="7424" max="7442" width="5.125" style="221" customWidth="1"/>
    <col min="7443" max="7443" width="14.75" style="221" customWidth="1"/>
    <col min="7444" max="7652" width="9" style="221" customWidth="1"/>
    <col min="7653" max="7653" width="35.125" style="221" customWidth="1"/>
    <col min="7654" max="7654" width="5.5" style="221" customWidth="1"/>
    <col min="7655" max="7678" width="4.875" style="221"/>
    <col min="7679" max="7679" width="35.125" style="221" customWidth="1"/>
    <col min="7680" max="7698" width="5.125" style="221" customWidth="1"/>
    <col min="7699" max="7699" width="14.75" style="221" customWidth="1"/>
    <col min="7700" max="7908" width="9" style="221" customWidth="1"/>
    <col min="7909" max="7909" width="35.125" style="221" customWidth="1"/>
    <col min="7910" max="7910" width="5.5" style="221" customWidth="1"/>
    <col min="7911" max="7934" width="4.875" style="221"/>
    <col min="7935" max="7935" width="35.125" style="221" customWidth="1"/>
    <col min="7936" max="7954" width="5.125" style="221" customWidth="1"/>
    <col min="7955" max="7955" width="14.75" style="221" customWidth="1"/>
    <col min="7956" max="8164" width="9" style="221" customWidth="1"/>
    <col min="8165" max="8165" width="35.125" style="221" customWidth="1"/>
    <col min="8166" max="8166" width="5.5" style="221" customWidth="1"/>
    <col min="8167" max="8190" width="4.875" style="221"/>
    <col min="8191" max="8191" width="35.125" style="221" customWidth="1"/>
    <col min="8192" max="8210" width="5.125" style="221" customWidth="1"/>
    <col min="8211" max="8211" width="14.75" style="221" customWidth="1"/>
    <col min="8212" max="8420" width="9" style="221" customWidth="1"/>
    <col min="8421" max="8421" width="35.125" style="221" customWidth="1"/>
    <col min="8422" max="8422" width="5.5" style="221" customWidth="1"/>
    <col min="8423" max="8446" width="4.875" style="221"/>
    <col min="8447" max="8447" width="35.125" style="221" customWidth="1"/>
    <col min="8448" max="8466" width="5.125" style="221" customWidth="1"/>
    <col min="8467" max="8467" width="14.75" style="221" customWidth="1"/>
    <col min="8468" max="8676" width="9" style="221" customWidth="1"/>
    <col min="8677" max="8677" width="35.125" style="221" customWidth="1"/>
    <col min="8678" max="8678" width="5.5" style="221" customWidth="1"/>
    <col min="8679" max="8702" width="4.875" style="221"/>
    <col min="8703" max="8703" width="35.125" style="221" customWidth="1"/>
    <col min="8704" max="8722" width="5.125" style="221" customWidth="1"/>
    <col min="8723" max="8723" width="14.75" style="221" customWidth="1"/>
    <col min="8724" max="8932" width="9" style="221" customWidth="1"/>
    <col min="8933" max="8933" width="35.125" style="221" customWidth="1"/>
    <col min="8934" max="8934" width="5.5" style="221" customWidth="1"/>
    <col min="8935" max="8958" width="4.875" style="221"/>
    <col min="8959" max="8959" width="35.125" style="221" customWidth="1"/>
    <col min="8960" max="8978" width="5.125" style="221" customWidth="1"/>
    <col min="8979" max="8979" width="14.75" style="221" customWidth="1"/>
    <col min="8980" max="9188" width="9" style="221" customWidth="1"/>
    <col min="9189" max="9189" width="35.125" style="221" customWidth="1"/>
    <col min="9190" max="9190" width="5.5" style="221" customWidth="1"/>
    <col min="9191" max="9214" width="4.875" style="221"/>
    <col min="9215" max="9215" width="35.125" style="221" customWidth="1"/>
    <col min="9216" max="9234" width="5.125" style="221" customWidth="1"/>
    <col min="9235" max="9235" width="14.75" style="221" customWidth="1"/>
    <col min="9236" max="9444" width="9" style="221" customWidth="1"/>
    <col min="9445" max="9445" width="35.125" style="221" customWidth="1"/>
    <col min="9446" max="9446" width="5.5" style="221" customWidth="1"/>
    <col min="9447" max="9470" width="4.875" style="221"/>
    <col min="9471" max="9471" width="35.125" style="221" customWidth="1"/>
    <col min="9472" max="9490" width="5.125" style="221" customWidth="1"/>
    <col min="9491" max="9491" width="14.75" style="221" customWidth="1"/>
    <col min="9492" max="9700" width="9" style="221" customWidth="1"/>
    <col min="9701" max="9701" width="35.125" style="221" customWidth="1"/>
    <col min="9702" max="9702" width="5.5" style="221" customWidth="1"/>
    <col min="9703" max="9726" width="4.875" style="221"/>
    <col min="9727" max="9727" width="35.125" style="221" customWidth="1"/>
    <col min="9728" max="9746" width="5.125" style="221" customWidth="1"/>
    <col min="9747" max="9747" width="14.75" style="221" customWidth="1"/>
    <col min="9748" max="9956" width="9" style="221" customWidth="1"/>
    <col min="9957" max="9957" width="35.125" style="221" customWidth="1"/>
    <col min="9958" max="9958" width="5.5" style="221" customWidth="1"/>
    <col min="9959" max="9982" width="4.875" style="221"/>
    <col min="9983" max="9983" width="35.125" style="221" customWidth="1"/>
    <col min="9984" max="10002" width="5.125" style="221" customWidth="1"/>
    <col min="10003" max="10003" width="14.75" style="221" customWidth="1"/>
    <col min="10004" max="10212" width="9" style="221" customWidth="1"/>
    <col min="10213" max="10213" width="35.125" style="221" customWidth="1"/>
    <col min="10214" max="10214" width="5.5" style="221" customWidth="1"/>
    <col min="10215" max="10238" width="4.875" style="221"/>
    <col min="10239" max="10239" width="35.125" style="221" customWidth="1"/>
    <col min="10240" max="10258" width="5.125" style="221" customWidth="1"/>
    <col min="10259" max="10259" width="14.75" style="221" customWidth="1"/>
    <col min="10260" max="10468" width="9" style="221" customWidth="1"/>
    <col min="10469" max="10469" width="35.125" style="221" customWidth="1"/>
    <col min="10470" max="10470" width="5.5" style="221" customWidth="1"/>
    <col min="10471" max="10494" width="4.875" style="221"/>
    <col min="10495" max="10495" width="35.125" style="221" customWidth="1"/>
    <col min="10496" max="10514" width="5.125" style="221" customWidth="1"/>
    <col min="10515" max="10515" width="14.75" style="221" customWidth="1"/>
    <col min="10516" max="10724" width="9" style="221" customWidth="1"/>
    <col min="10725" max="10725" width="35.125" style="221" customWidth="1"/>
    <col min="10726" max="10726" width="5.5" style="221" customWidth="1"/>
    <col min="10727" max="10750" width="4.875" style="221"/>
    <col min="10751" max="10751" width="35.125" style="221" customWidth="1"/>
    <col min="10752" max="10770" width="5.125" style="221" customWidth="1"/>
    <col min="10771" max="10771" width="14.75" style="221" customWidth="1"/>
    <col min="10772" max="10980" width="9" style="221" customWidth="1"/>
    <col min="10981" max="10981" width="35.125" style="221" customWidth="1"/>
    <col min="10982" max="10982" width="5.5" style="221" customWidth="1"/>
    <col min="10983" max="11006" width="4.875" style="221"/>
    <col min="11007" max="11007" width="35.125" style="221" customWidth="1"/>
    <col min="11008" max="11026" width="5.125" style="221" customWidth="1"/>
    <col min="11027" max="11027" width="14.75" style="221" customWidth="1"/>
    <col min="11028" max="11236" width="9" style="221" customWidth="1"/>
    <col min="11237" max="11237" width="35.125" style="221" customWidth="1"/>
    <col min="11238" max="11238" width="5.5" style="221" customWidth="1"/>
    <col min="11239" max="11262" width="4.875" style="221"/>
    <col min="11263" max="11263" width="35.125" style="221" customWidth="1"/>
    <col min="11264" max="11282" width="5.125" style="221" customWidth="1"/>
    <col min="11283" max="11283" width="14.75" style="221" customWidth="1"/>
    <col min="11284" max="11492" width="9" style="221" customWidth="1"/>
    <col min="11493" max="11493" width="35.125" style="221" customWidth="1"/>
    <col min="11494" max="11494" width="5.5" style="221" customWidth="1"/>
    <col min="11495" max="11518" width="4.875" style="221"/>
    <col min="11519" max="11519" width="35.125" style="221" customWidth="1"/>
    <col min="11520" max="11538" width="5.125" style="221" customWidth="1"/>
    <col min="11539" max="11539" width="14.75" style="221" customWidth="1"/>
    <col min="11540" max="11748" width="9" style="221" customWidth="1"/>
    <col min="11749" max="11749" width="35.125" style="221" customWidth="1"/>
    <col min="11750" max="11750" width="5.5" style="221" customWidth="1"/>
    <col min="11751" max="11774" width="4.875" style="221"/>
    <col min="11775" max="11775" width="35.125" style="221" customWidth="1"/>
    <col min="11776" max="11794" width="5.125" style="221" customWidth="1"/>
    <col min="11795" max="11795" width="14.75" style="221" customWidth="1"/>
    <col min="11796" max="12004" width="9" style="221" customWidth="1"/>
    <col min="12005" max="12005" width="35.125" style="221" customWidth="1"/>
    <col min="12006" max="12006" width="5.5" style="221" customWidth="1"/>
    <col min="12007" max="12030" width="4.875" style="221"/>
    <col min="12031" max="12031" width="35.125" style="221" customWidth="1"/>
    <col min="12032" max="12050" width="5.125" style="221" customWidth="1"/>
    <col min="12051" max="12051" width="14.75" style="221" customWidth="1"/>
    <col min="12052" max="12260" width="9" style="221" customWidth="1"/>
    <col min="12261" max="12261" width="35.125" style="221" customWidth="1"/>
    <col min="12262" max="12262" width="5.5" style="221" customWidth="1"/>
    <col min="12263" max="12286" width="4.875" style="221"/>
    <col min="12287" max="12287" width="35.125" style="221" customWidth="1"/>
    <col min="12288" max="12306" width="5.125" style="221" customWidth="1"/>
    <col min="12307" max="12307" width="14.75" style="221" customWidth="1"/>
    <col min="12308" max="12516" width="9" style="221" customWidth="1"/>
    <col min="12517" max="12517" width="35.125" style="221" customWidth="1"/>
    <col min="12518" max="12518" width="5.5" style="221" customWidth="1"/>
    <col min="12519" max="12542" width="4.875" style="221"/>
    <col min="12543" max="12543" width="35.125" style="221" customWidth="1"/>
    <col min="12544" max="12562" width="5.125" style="221" customWidth="1"/>
    <col min="12563" max="12563" width="14.75" style="221" customWidth="1"/>
    <col min="12564" max="12772" width="9" style="221" customWidth="1"/>
    <col min="12773" max="12773" width="35.125" style="221" customWidth="1"/>
    <col min="12774" max="12774" width="5.5" style="221" customWidth="1"/>
    <col min="12775" max="12798" width="4.875" style="221"/>
    <col min="12799" max="12799" width="35.125" style="221" customWidth="1"/>
    <col min="12800" max="12818" width="5.125" style="221" customWidth="1"/>
    <col min="12819" max="12819" width="14.75" style="221" customWidth="1"/>
    <col min="12820" max="13028" width="9" style="221" customWidth="1"/>
    <col min="13029" max="13029" width="35.125" style="221" customWidth="1"/>
    <col min="13030" max="13030" width="5.5" style="221" customWidth="1"/>
    <col min="13031" max="13054" width="4.875" style="221"/>
    <col min="13055" max="13055" width="35.125" style="221" customWidth="1"/>
    <col min="13056" max="13074" width="5.125" style="221" customWidth="1"/>
    <col min="13075" max="13075" width="14.75" style="221" customWidth="1"/>
    <col min="13076" max="13284" width="9" style="221" customWidth="1"/>
    <col min="13285" max="13285" width="35.125" style="221" customWidth="1"/>
    <col min="13286" max="13286" width="5.5" style="221" customWidth="1"/>
    <col min="13287" max="13310" width="4.875" style="221"/>
    <col min="13311" max="13311" width="35.125" style="221" customWidth="1"/>
    <col min="13312" max="13330" width="5.125" style="221" customWidth="1"/>
    <col min="13331" max="13331" width="14.75" style="221" customWidth="1"/>
    <col min="13332" max="13540" width="9" style="221" customWidth="1"/>
    <col min="13541" max="13541" width="35.125" style="221" customWidth="1"/>
    <col min="13542" max="13542" width="5.5" style="221" customWidth="1"/>
    <col min="13543" max="13566" width="4.875" style="221"/>
    <col min="13567" max="13567" width="35.125" style="221" customWidth="1"/>
    <col min="13568" max="13586" width="5.125" style="221" customWidth="1"/>
    <col min="13587" max="13587" width="14.75" style="221" customWidth="1"/>
    <col min="13588" max="13796" width="9" style="221" customWidth="1"/>
    <col min="13797" max="13797" width="35.125" style="221" customWidth="1"/>
    <col min="13798" max="13798" width="5.5" style="221" customWidth="1"/>
    <col min="13799" max="13822" width="4.875" style="221"/>
    <col min="13823" max="13823" width="35.125" style="221" customWidth="1"/>
    <col min="13824" max="13842" width="5.125" style="221" customWidth="1"/>
    <col min="13843" max="13843" width="14.75" style="221" customWidth="1"/>
    <col min="13844" max="14052" width="9" style="221" customWidth="1"/>
    <col min="14053" max="14053" width="35.125" style="221" customWidth="1"/>
    <col min="14054" max="14054" width="5.5" style="221" customWidth="1"/>
    <col min="14055" max="14078" width="4.875" style="221"/>
    <col min="14079" max="14079" width="35.125" style="221" customWidth="1"/>
    <col min="14080" max="14098" width="5.125" style="221" customWidth="1"/>
    <col min="14099" max="14099" width="14.75" style="221" customWidth="1"/>
    <col min="14100" max="14308" width="9" style="221" customWidth="1"/>
    <col min="14309" max="14309" width="35.125" style="221" customWidth="1"/>
    <col min="14310" max="14310" width="5.5" style="221" customWidth="1"/>
    <col min="14311" max="14334" width="4.875" style="221"/>
    <col min="14335" max="14335" width="35.125" style="221" customWidth="1"/>
    <col min="14336" max="14354" width="5.125" style="221" customWidth="1"/>
    <col min="14355" max="14355" width="14.75" style="221" customWidth="1"/>
    <col min="14356" max="14564" width="9" style="221" customWidth="1"/>
    <col min="14565" max="14565" width="35.125" style="221" customWidth="1"/>
    <col min="14566" max="14566" width="5.5" style="221" customWidth="1"/>
    <col min="14567" max="14590" width="4.875" style="221"/>
    <col min="14591" max="14591" width="35.125" style="221" customWidth="1"/>
    <col min="14592" max="14610" width="5.125" style="221" customWidth="1"/>
    <col min="14611" max="14611" width="14.75" style="221" customWidth="1"/>
    <col min="14612" max="14820" width="9" style="221" customWidth="1"/>
    <col min="14821" max="14821" width="35.125" style="221" customWidth="1"/>
    <col min="14822" max="14822" width="5.5" style="221" customWidth="1"/>
    <col min="14823" max="14846" width="4.875" style="221"/>
    <col min="14847" max="14847" width="35.125" style="221" customWidth="1"/>
    <col min="14848" max="14866" width="5.125" style="221" customWidth="1"/>
    <col min="14867" max="14867" width="14.75" style="221" customWidth="1"/>
    <col min="14868" max="15076" width="9" style="221" customWidth="1"/>
    <col min="15077" max="15077" width="35.125" style="221" customWidth="1"/>
    <col min="15078" max="15078" width="5.5" style="221" customWidth="1"/>
    <col min="15079" max="15102" width="4.875" style="221"/>
    <col min="15103" max="15103" width="35.125" style="221" customWidth="1"/>
    <col min="15104" max="15122" width="5.125" style="221" customWidth="1"/>
    <col min="15123" max="15123" width="14.75" style="221" customWidth="1"/>
    <col min="15124" max="15332" width="9" style="221" customWidth="1"/>
    <col min="15333" max="15333" width="35.125" style="221" customWidth="1"/>
    <col min="15334" max="15334" width="5.5" style="221" customWidth="1"/>
    <col min="15335" max="15358" width="4.875" style="221"/>
    <col min="15359" max="15359" width="35.125" style="221" customWidth="1"/>
    <col min="15360" max="15378" width="5.125" style="221" customWidth="1"/>
    <col min="15379" max="15379" width="14.75" style="221" customWidth="1"/>
    <col min="15380" max="15588" width="9" style="221" customWidth="1"/>
    <col min="15589" max="15589" width="35.125" style="221" customWidth="1"/>
    <col min="15590" max="15590" width="5.5" style="221" customWidth="1"/>
    <col min="15591" max="15614" width="4.875" style="221"/>
    <col min="15615" max="15615" width="35.125" style="221" customWidth="1"/>
    <col min="15616" max="15634" width="5.125" style="221" customWidth="1"/>
    <col min="15635" max="15635" width="14.75" style="221" customWidth="1"/>
    <col min="15636" max="15844" width="9" style="221" customWidth="1"/>
    <col min="15845" max="15845" width="35.125" style="221" customWidth="1"/>
    <col min="15846" max="15846" width="5.5" style="221" customWidth="1"/>
    <col min="15847" max="15870" width="4.875" style="221"/>
    <col min="15871" max="15871" width="35.125" style="221" customWidth="1"/>
    <col min="15872" max="15890" width="5.125" style="221" customWidth="1"/>
    <col min="15891" max="15891" width="14.75" style="221" customWidth="1"/>
    <col min="15892" max="16100" width="9" style="221" customWidth="1"/>
    <col min="16101" max="16101" width="35.125" style="221" customWidth="1"/>
    <col min="16102" max="16102" width="5.5" style="221" customWidth="1"/>
    <col min="16103" max="16126" width="4.875" style="221"/>
    <col min="16127" max="16127" width="35.125" style="221" customWidth="1"/>
    <col min="16128" max="16146" width="5.125" style="221" customWidth="1"/>
    <col min="16147" max="16147" width="14.75" style="221" customWidth="1"/>
    <col min="16148" max="16356" width="9" style="221" customWidth="1"/>
    <col min="16357" max="16357" width="35.125" style="221" customWidth="1"/>
    <col min="16358" max="16358" width="5.5" style="221" customWidth="1"/>
    <col min="16359" max="16384" width="4.875" style="221"/>
  </cols>
  <sheetData>
    <row r="1" spans="1:20" ht="20.100000000000001" customHeight="1">
      <c r="A1" s="218"/>
      <c r="B1" s="219"/>
      <c r="C1" s="219"/>
      <c r="D1" s="219"/>
      <c r="E1" s="219"/>
      <c r="F1" s="219"/>
      <c r="G1" s="219"/>
      <c r="H1" s="219"/>
      <c r="I1" s="219"/>
      <c r="J1" s="219"/>
      <c r="K1" s="219"/>
      <c r="L1" s="219"/>
      <c r="M1" s="219"/>
      <c r="N1" s="219"/>
      <c r="O1" s="219"/>
      <c r="P1" s="219"/>
      <c r="Q1" s="219"/>
      <c r="R1" s="219"/>
      <c r="S1" s="219"/>
      <c r="T1" s="220"/>
    </row>
    <row r="2" spans="1:20" ht="20.100000000000001" customHeight="1">
      <c r="A2" s="222"/>
      <c r="B2" s="223"/>
      <c r="C2" s="223"/>
      <c r="D2" s="223"/>
      <c r="E2" s="223"/>
      <c r="F2" s="223"/>
      <c r="G2" s="223"/>
      <c r="H2" s="223"/>
      <c r="I2" s="223"/>
      <c r="J2" s="223"/>
      <c r="K2" s="223"/>
      <c r="L2" s="223"/>
      <c r="M2" s="223"/>
      <c r="N2" s="223"/>
      <c r="O2" s="223"/>
      <c r="P2" s="223"/>
      <c r="Q2" s="223"/>
      <c r="R2" s="223"/>
      <c r="S2" s="223"/>
      <c r="T2" s="224"/>
    </row>
    <row r="3" spans="1:20" s="227" customFormat="1" ht="20.100000000000001" customHeight="1">
      <c r="A3" s="225"/>
      <c r="B3" s="306" t="s">
        <v>293</v>
      </c>
      <c r="C3" s="306"/>
      <c r="D3" s="306"/>
      <c r="E3" s="306"/>
      <c r="F3" s="306"/>
      <c r="G3" s="306"/>
      <c r="H3" s="306"/>
      <c r="I3" s="306"/>
      <c r="J3" s="306"/>
      <c r="K3" s="306"/>
      <c r="L3" s="306"/>
      <c r="M3" s="306"/>
      <c r="N3" s="306"/>
      <c r="O3" s="306"/>
      <c r="P3" s="306"/>
      <c r="Q3" s="306"/>
      <c r="R3" s="306"/>
      <c r="S3" s="306"/>
      <c r="T3" s="226"/>
    </row>
    <row r="4" spans="1:20" s="227" customFormat="1" ht="20.100000000000001" customHeight="1">
      <c r="A4" s="225"/>
      <c r="B4" s="306"/>
      <c r="C4" s="306"/>
      <c r="D4" s="306"/>
      <c r="E4" s="306"/>
      <c r="F4" s="306"/>
      <c r="G4" s="306"/>
      <c r="H4" s="306"/>
      <c r="I4" s="306"/>
      <c r="J4" s="306"/>
      <c r="K4" s="306"/>
      <c r="L4" s="306"/>
      <c r="M4" s="306"/>
      <c r="N4" s="306"/>
      <c r="O4" s="306"/>
      <c r="P4" s="306"/>
      <c r="Q4" s="306"/>
      <c r="R4" s="306"/>
      <c r="S4" s="306"/>
      <c r="T4" s="226"/>
    </row>
    <row r="5" spans="1:20" s="227" customFormat="1" ht="20.100000000000001" customHeight="1">
      <c r="A5" s="225"/>
      <c r="B5" s="228"/>
      <c r="C5" s="228"/>
      <c r="D5" s="228"/>
      <c r="E5" s="228"/>
      <c r="F5" s="228"/>
      <c r="G5" s="228"/>
      <c r="H5" s="228"/>
      <c r="I5" s="228"/>
      <c r="J5" s="228"/>
      <c r="K5" s="228"/>
      <c r="L5" s="228"/>
      <c r="M5" s="228"/>
      <c r="N5" s="228"/>
      <c r="O5" s="228"/>
      <c r="P5" s="228"/>
      <c r="Q5" s="228"/>
      <c r="R5" s="228"/>
      <c r="S5" s="228"/>
      <c r="T5" s="226"/>
    </row>
    <row r="6" spans="1:20" s="232" customFormat="1" ht="20.100000000000001" customHeight="1">
      <c r="A6" s="229"/>
      <c r="B6" s="230"/>
      <c r="C6" s="230"/>
      <c r="D6" s="230"/>
      <c r="E6" s="230"/>
      <c r="F6" s="230"/>
      <c r="G6" s="230"/>
      <c r="H6" s="230"/>
      <c r="I6" s="230"/>
      <c r="J6" s="230"/>
      <c r="K6" s="230"/>
      <c r="L6" s="230"/>
      <c r="M6" s="230"/>
      <c r="N6" s="230"/>
      <c r="O6" s="230"/>
      <c r="P6" s="230"/>
      <c r="Q6" s="230"/>
      <c r="R6" s="230"/>
      <c r="S6" s="230"/>
      <c r="T6" s="231"/>
    </row>
    <row r="7" spans="1:20" s="235" customFormat="1" ht="20.100000000000001" customHeight="1">
      <c r="A7" s="233"/>
      <c r="B7" s="307" t="s">
        <v>294</v>
      </c>
      <c r="C7" s="308"/>
      <c r="D7" s="308"/>
      <c r="E7" s="308"/>
      <c r="F7" s="308"/>
      <c r="G7" s="308"/>
      <c r="H7" s="308"/>
      <c r="I7" s="308"/>
      <c r="J7" s="308"/>
      <c r="K7" s="308"/>
      <c r="L7" s="308"/>
      <c r="M7" s="308"/>
      <c r="N7" s="308"/>
      <c r="O7" s="308"/>
      <c r="P7" s="308"/>
      <c r="Q7" s="308"/>
      <c r="R7" s="308"/>
      <c r="S7" s="308"/>
      <c r="T7" s="234"/>
    </row>
    <row r="8" spans="1:20" s="227" customFormat="1" ht="80.099999999999994" customHeight="1">
      <c r="A8" s="225"/>
      <c r="B8" s="236" t="s">
        <v>295</v>
      </c>
      <c r="C8" s="237">
        <v>1</v>
      </c>
      <c r="D8" s="238">
        <v>10</v>
      </c>
      <c r="E8" s="239">
        <v>20</v>
      </c>
      <c r="F8" s="238">
        <v>30</v>
      </c>
      <c r="G8" s="239">
        <v>40</v>
      </c>
      <c r="H8" s="238">
        <v>50</v>
      </c>
      <c r="I8" s="239">
        <v>60</v>
      </c>
      <c r="J8" s="238">
        <v>70</v>
      </c>
      <c r="K8" s="239">
        <v>80</v>
      </c>
      <c r="L8" s="238">
        <v>90</v>
      </c>
      <c r="M8" s="239">
        <v>100</v>
      </c>
      <c r="N8" s="238">
        <v>110</v>
      </c>
      <c r="O8" s="239">
        <v>120</v>
      </c>
      <c r="P8" s="238">
        <v>130</v>
      </c>
      <c r="Q8" s="239">
        <v>140</v>
      </c>
      <c r="R8" s="238">
        <v>150</v>
      </c>
      <c r="S8" s="236" t="s">
        <v>296</v>
      </c>
      <c r="T8" s="226"/>
    </row>
    <row r="9" spans="1:20" s="227" customFormat="1" ht="80.099999999999994" customHeight="1">
      <c r="A9" s="225"/>
      <c r="B9" s="240" t="s">
        <v>315</v>
      </c>
      <c r="C9" s="241"/>
      <c r="D9" s="242"/>
      <c r="E9" s="242"/>
      <c r="F9" s="242"/>
      <c r="G9" s="242"/>
      <c r="H9" s="242"/>
      <c r="I9" s="242"/>
      <c r="J9" s="242"/>
      <c r="K9" s="242"/>
      <c r="L9" s="242"/>
      <c r="M9" s="242"/>
      <c r="N9" s="242"/>
      <c r="O9" s="242"/>
      <c r="P9" s="242"/>
      <c r="Q9" s="242"/>
      <c r="R9" s="242"/>
      <c r="S9" s="243"/>
      <c r="T9" s="226"/>
    </row>
    <row r="10" spans="1:20" s="227" customFormat="1" ht="80.099999999999994" customHeight="1">
      <c r="A10" s="225"/>
      <c r="B10" s="240" t="s">
        <v>316</v>
      </c>
      <c r="C10" s="244"/>
      <c r="D10" s="245"/>
      <c r="E10" s="245"/>
      <c r="F10" s="245"/>
      <c r="G10" s="245"/>
      <c r="H10" s="245"/>
      <c r="I10" s="245"/>
      <c r="J10" s="245"/>
      <c r="K10" s="245"/>
      <c r="L10" s="245"/>
      <c r="M10" s="245"/>
      <c r="N10" s="245"/>
      <c r="O10" s="245"/>
      <c r="P10" s="245"/>
      <c r="Q10" s="245"/>
      <c r="R10" s="245"/>
      <c r="S10" s="246"/>
      <c r="T10" s="226"/>
    </row>
    <row r="11" spans="1:20" s="227" customFormat="1" ht="80.099999999999994" customHeight="1">
      <c r="A11" s="225"/>
      <c r="B11" s="240" t="s">
        <v>314</v>
      </c>
      <c r="C11" s="244"/>
      <c r="D11" s="245"/>
      <c r="E11" s="245"/>
      <c r="F11" s="245"/>
      <c r="G11" s="245"/>
      <c r="H11" s="245"/>
      <c r="I11" s="245"/>
      <c r="J11" s="245"/>
      <c r="K11" s="245"/>
      <c r="L11" s="245"/>
      <c r="M11" s="245"/>
      <c r="N11" s="245"/>
      <c r="O11" s="245"/>
      <c r="P11" s="245"/>
      <c r="Q11" s="245"/>
      <c r="R11" s="245"/>
      <c r="S11" s="246"/>
      <c r="T11" s="226"/>
    </row>
    <row r="12" spans="1:20" s="227" customFormat="1" ht="80.099999999999994" customHeight="1">
      <c r="A12" s="225"/>
      <c r="B12" s="247" t="s">
        <v>317</v>
      </c>
      <c r="C12" s="248"/>
      <c r="D12" s="249"/>
      <c r="E12" s="249"/>
      <c r="F12" s="249"/>
      <c r="G12" s="248"/>
      <c r="H12" s="249"/>
      <c r="I12" s="248"/>
      <c r="J12" s="250"/>
      <c r="K12" s="250"/>
      <c r="L12" s="249"/>
      <c r="M12" s="250"/>
      <c r="N12" s="250"/>
      <c r="O12" s="249"/>
      <c r="P12" s="250"/>
      <c r="Q12" s="249"/>
      <c r="R12" s="249"/>
      <c r="S12" s="295" t="s">
        <v>318</v>
      </c>
      <c r="T12" s="226"/>
    </row>
    <row r="13" spans="1:20" ht="20.100000000000001" customHeight="1">
      <c r="A13" s="222"/>
      <c r="B13" s="223"/>
      <c r="C13" s="223"/>
      <c r="D13" s="223"/>
      <c r="E13" s="223"/>
      <c r="F13" s="223"/>
      <c r="G13" s="223"/>
      <c r="H13" s="223"/>
      <c r="I13" s="223"/>
      <c r="J13" s="223"/>
      <c r="K13" s="223"/>
      <c r="L13" s="223"/>
      <c r="M13" s="223"/>
      <c r="N13" s="223"/>
      <c r="O13" s="223"/>
      <c r="P13" s="223"/>
      <c r="Q13" s="223"/>
      <c r="R13" s="223"/>
      <c r="S13" s="223"/>
      <c r="T13" s="224"/>
    </row>
    <row r="14" spans="1:20" ht="20.100000000000001" customHeight="1">
      <c r="A14" s="222"/>
      <c r="B14" s="223"/>
      <c r="C14" s="223"/>
      <c r="D14" s="223"/>
      <c r="E14" s="223"/>
      <c r="F14" s="223"/>
      <c r="G14" s="223"/>
      <c r="H14" s="223"/>
      <c r="I14" s="223"/>
      <c r="J14" s="223"/>
      <c r="K14" s="223"/>
      <c r="L14" s="223"/>
      <c r="M14" s="223"/>
      <c r="N14" s="223"/>
      <c r="O14" s="223"/>
      <c r="P14" s="223"/>
      <c r="Q14" s="223"/>
      <c r="R14" s="223"/>
      <c r="S14" s="223"/>
      <c r="T14" s="224"/>
    </row>
    <row r="15" spans="1:20" ht="20.100000000000001" customHeight="1" thickBot="1">
      <c r="A15" s="251"/>
      <c r="B15" s="252"/>
      <c r="C15" s="252"/>
      <c r="D15" s="252"/>
      <c r="E15" s="252"/>
      <c r="F15" s="252"/>
      <c r="G15" s="252"/>
      <c r="H15" s="252"/>
      <c r="I15" s="252"/>
      <c r="J15" s="252"/>
      <c r="K15" s="252"/>
      <c r="L15" s="252"/>
      <c r="M15" s="252"/>
      <c r="N15" s="252"/>
      <c r="O15" s="252"/>
      <c r="P15" s="252"/>
      <c r="Q15" s="252"/>
      <c r="R15" s="252"/>
      <c r="S15" s="252"/>
      <c r="T15" s="253"/>
    </row>
    <row r="16" spans="1:20" ht="20.100000000000001" customHeight="1">
      <c r="A16" s="223"/>
      <c r="B16" s="223"/>
      <c r="C16" s="223"/>
      <c r="D16" s="223"/>
      <c r="E16" s="223"/>
      <c r="F16" s="223"/>
      <c r="G16" s="223"/>
      <c r="H16" s="223"/>
      <c r="I16" s="223"/>
      <c r="J16" s="223"/>
      <c r="K16" s="223"/>
      <c r="L16" s="223"/>
      <c r="M16" s="223"/>
      <c r="N16" s="223"/>
      <c r="O16" s="223"/>
      <c r="P16" s="223"/>
      <c r="Q16" s="223"/>
      <c r="R16" s="223"/>
      <c r="S16" s="223"/>
      <c r="T16" s="223"/>
    </row>
    <row r="17" spans="1:20" ht="20.100000000000001" customHeight="1">
      <c r="A17" s="223"/>
      <c r="B17" s="223"/>
      <c r="C17" s="223"/>
      <c r="D17" s="223"/>
      <c r="E17" s="223"/>
      <c r="F17" s="223"/>
      <c r="G17" s="223"/>
      <c r="H17" s="223"/>
      <c r="I17" s="223"/>
      <c r="J17" s="223"/>
      <c r="K17" s="223"/>
      <c r="L17" s="223"/>
      <c r="M17" s="223"/>
      <c r="N17" s="223"/>
      <c r="O17" s="223"/>
      <c r="P17" s="223"/>
      <c r="Q17" s="223"/>
      <c r="R17" s="223"/>
      <c r="S17" s="223"/>
      <c r="T17" s="223"/>
    </row>
    <row r="18" spans="1:20" ht="20.100000000000001" customHeight="1">
      <c r="A18" s="223"/>
      <c r="B18" s="223"/>
      <c r="C18" s="223"/>
      <c r="D18" s="223"/>
      <c r="E18" s="223"/>
      <c r="F18" s="223"/>
      <c r="G18" s="223"/>
      <c r="H18" s="223"/>
      <c r="I18" s="223"/>
      <c r="J18" s="223"/>
      <c r="K18" s="223"/>
      <c r="L18" s="223"/>
      <c r="M18" s="223"/>
      <c r="N18" s="223"/>
      <c r="O18" s="223"/>
      <c r="P18" s="223"/>
      <c r="Q18" s="223"/>
      <c r="R18" s="223"/>
      <c r="S18" s="223"/>
      <c r="T18" s="223"/>
    </row>
    <row r="19" spans="1:20" ht="20.100000000000001" customHeight="1">
      <c r="A19" s="223"/>
      <c r="B19" s="223"/>
      <c r="C19" s="223"/>
      <c r="D19" s="223"/>
      <c r="E19" s="223"/>
      <c r="F19" s="223"/>
      <c r="G19" s="223"/>
      <c r="H19" s="223"/>
      <c r="I19" s="223"/>
      <c r="J19" s="223"/>
      <c r="K19" s="223"/>
      <c r="L19" s="223"/>
      <c r="M19" s="223"/>
      <c r="N19" s="223"/>
      <c r="O19" s="223"/>
      <c r="P19" s="223"/>
      <c r="Q19" s="223"/>
      <c r="R19" s="223"/>
      <c r="S19" s="223"/>
      <c r="T19" s="223"/>
    </row>
    <row r="20" spans="1:20" ht="20.100000000000001" customHeight="1">
      <c r="A20" s="223"/>
      <c r="B20" s="223"/>
      <c r="C20" s="223"/>
      <c r="D20" s="223"/>
      <c r="E20" s="223"/>
      <c r="F20" s="223"/>
      <c r="G20" s="223"/>
      <c r="H20" s="223"/>
      <c r="I20" s="223"/>
      <c r="J20" s="223"/>
      <c r="K20" s="223"/>
      <c r="L20" s="223"/>
      <c r="M20" s="223"/>
      <c r="N20" s="223"/>
      <c r="O20" s="223"/>
      <c r="P20" s="223"/>
      <c r="Q20" s="223"/>
      <c r="R20" s="223"/>
      <c r="S20" s="223"/>
      <c r="T20" s="223"/>
    </row>
  </sheetData>
  <mergeCells count="2">
    <mergeCell ref="B3:S4"/>
    <mergeCell ref="B7:S7"/>
  </mergeCells>
  <phoneticPr fontId="1" type="noConversion"/>
  <printOptions horizontalCentered="1"/>
  <pageMargins left="0.59055118110236227" right="0.59055118110236227" top="0.59055118110236227" bottom="0.59055118110236227" header="0" footer="0"/>
  <pageSetup paperSize="9" scale="8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pageSetUpPr fitToPage="1"/>
  </sheetPr>
  <dimension ref="A1:AK21"/>
  <sheetViews>
    <sheetView view="pageBreakPreview" zoomScale="85" zoomScaleNormal="100" zoomScaleSheetLayoutView="85" workbookViewId="0">
      <selection activeCell="B3" sqref="B3"/>
    </sheetView>
  </sheetViews>
  <sheetFormatPr defaultColWidth="4.25" defaultRowHeight="16.5"/>
  <cols>
    <col min="1" max="1" width="3.625" style="227" customWidth="1"/>
    <col min="2" max="28" width="4.375" style="227" customWidth="1"/>
    <col min="29" max="29" width="3.625" style="227" customWidth="1"/>
    <col min="30" max="33" width="4.25" style="227" customWidth="1"/>
    <col min="34" max="34" width="13.125" style="227" customWidth="1"/>
    <col min="35" max="256" width="4.25" style="227"/>
    <col min="257" max="269" width="4.25" style="227" customWidth="1"/>
    <col min="270" max="274" width="4.875" style="227" customWidth="1"/>
    <col min="275" max="289" width="4.25" style="227" customWidth="1"/>
    <col min="290" max="290" width="13.125" style="227" customWidth="1"/>
    <col min="291" max="512" width="4.25" style="227"/>
    <col min="513" max="525" width="4.25" style="227" customWidth="1"/>
    <col min="526" max="530" width="4.875" style="227" customWidth="1"/>
    <col min="531" max="545" width="4.25" style="227" customWidth="1"/>
    <col min="546" max="546" width="13.125" style="227" customWidth="1"/>
    <col min="547" max="768" width="4.25" style="227"/>
    <col min="769" max="781" width="4.25" style="227" customWidth="1"/>
    <col min="782" max="786" width="4.875" style="227" customWidth="1"/>
    <col min="787" max="801" width="4.25" style="227" customWidth="1"/>
    <col min="802" max="802" width="13.125" style="227" customWidth="1"/>
    <col min="803" max="1024" width="4.25" style="227"/>
    <col min="1025" max="1037" width="4.25" style="227" customWidth="1"/>
    <col min="1038" max="1042" width="4.875" style="227" customWidth="1"/>
    <col min="1043" max="1057" width="4.25" style="227" customWidth="1"/>
    <col min="1058" max="1058" width="13.125" style="227" customWidth="1"/>
    <col min="1059" max="1280" width="4.25" style="227"/>
    <col min="1281" max="1293" width="4.25" style="227" customWidth="1"/>
    <col min="1294" max="1298" width="4.875" style="227" customWidth="1"/>
    <col min="1299" max="1313" width="4.25" style="227" customWidth="1"/>
    <col min="1314" max="1314" width="13.125" style="227" customWidth="1"/>
    <col min="1315" max="1536" width="4.25" style="227"/>
    <col min="1537" max="1549" width="4.25" style="227" customWidth="1"/>
    <col min="1550" max="1554" width="4.875" style="227" customWidth="1"/>
    <col min="1555" max="1569" width="4.25" style="227" customWidth="1"/>
    <col min="1570" max="1570" width="13.125" style="227" customWidth="1"/>
    <col min="1571" max="1792" width="4.25" style="227"/>
    <col min="1793" max="1805" width="4.25" style="227" customWidth="1"/>
    <col min="1806" max="1810" width="4.875" style="227" customWidth="1"/>
    <col min="1811" max="1825" width="4.25" style="227" customWidth="1"/>
    <col min="1826" max="1826" width="13.125" style="227" customWidth="1"/>
    <col min="1827" max="2048" width="4.25" style="227"/>
    <col min="2049" max="2061" width="4.25" style="227" customWidth="1"/>
    <col min="2062" max="2066" width="4.875" style="227" customWidth="1"/>
    <col min="2067" max="2081" width="4.25" style="227" customWidth="1"/>
    <col min="2082" max="2082" width="13.125" style="227" customWidth="1"/>
    <col min="2083" max="2304" width="4.25" style="227"/>
    <col min="2305" max="2317" width="4.25" style="227" customWidth="1"/>
    <col min="2318" max="2322" width="4.875" style="227" customWidth="1"/>
    <col min="2323" max="2337" width="4.25" style="227" customWidth="1"/>
    <col min="2338" max="2338" width="13.125" style="227" customWidth="1"/>
    <col min="2339" max="2560" width="4.25" style="227"/>
    <col min="2561" max="2573" width="4.25" style="227" customWidth="1"/>
    <col min="2574" max="2578" width="4.875" style="227" customWidth="1"/>
    <col min="2579" max="2593" width="4.25" style="227" customWidth="1"/>
    <col min="2594" max="2594" width="13.125" style="227" customWidth="1"/>
    <col min="2595" max="2816" width="4.25" style="227"/>
    <col min="2817" max="2829" width="4.25" style="227" customWidth="1"/>
    <col min="2830" max="2834" width="4.875" style="227" customWidth="1"/>
    <col min="2835" max="2849" width="4.25" style="227" customWidth="1"/>
    <col min="2850" max="2850" width="13.125" style="227" customWidth="1"/>
    <col min="2851" max="3072" width="4.25" style="227"/>
    <col min="3073" max="3085" width="4.25" style="227" customWidth="1"/>
    <col min="3086" max="3090" width="4.875" style="227" customWidth="1"/>
    <col min="3091" max="3105" width="4.25" style="227" customWidth="1"/>
    <col min="3106" max="3106" width="13.125" style="227" customWidth="1"/>
    <col min="3107" max="3328" width="4.25" style="227"/>
    <col min="3329" max="3341" width="4.25" style="227" customWidth="1"/>
    <col min="3342" max="3346" width="4.875" style="227" customWidth="1"/>
    <col min="3347" max="3361" width="4.25" style="227" customWidth="1"/>
    <col min="3362" max="3362" width="13.125" style="227" customWidth="1"/>
    <col min="3363" max="3584" width="4.25" style="227"/>
    <col min="3585" max="3597" width="4.25" style="227" customWidth="1"/>
    <col min="3598" max="3602" width="4.875" style="227" customWidth="1"/>
    <col min="3603" max="3617" width="4.25" style="227" customWidth="1"/>
    <col min="3618" max="3618" width="13.125" style="227" customWidth="1"/>
    <col min="3619" max="3840" width="4.25" style="227"/>
    <col min="3841" max="3853" width="4.25" style="227" customWidth="1"/>
    <col min="3854" max="3858" width="4.875" style="227" customWidth="1"/>
    <col min="3859" max="3873" width="4.25" style="227" customWidth="1"/>
    <col min="3874" max="3874" width="13.125" style="227" customWidth="1"/>
    <col min="3875" max="4096" width="4.25" style="227"/>
    <col min="4097" max="4109" width="4.25" style="227" customWidth="1"/>
    <col min="4110" max="4114" width="4.875" style="227" customWidth="1"/>
    <col min="4115" max="4129" width="4.25" style="227" customWidth="1"/>
    <col min="4130" max="4130" width="13.125" style="227" customWidth="1"/>
    <col min="4131" max="4352" width="4.25" style="227"/>
    <col min="4353" max="4365" width="4.25" style="227" customWidth="1"/>
    <col min="4366" max="4370" width="4.875" style="227" customWidth="1"/>
    <col min="4371" max="4385" width="4.25" style="227" customWidth="1"/>
    <col min="4386" max="4386" width="13.125" style="227" customWidth="1"/>
    <col min="4387" max="4608" width="4.25" style="227"/>
    <col min="4609" max="4621" width="4.25" style="227" customWidth="1"/>
    <col min="4622" max="4626" width="4.875" style="227" customWidth="1"/>
    <col min="4627" max="4641" width="4.25" style="227" customWidth="1"/>
    <col min="4642" max="4642" width="13.125" style="227" customWidth="1"/>
    <col min="4643" max="4864" width="4.25" style="227"/>
    <col min="4865" max="4877" width="4.25" style="227" customWidth="1"/>
    <col min="4878" max="4882" width="4.875" style="227" customWidth="1"/>
    <col min="4883" max="4897" width="4.25" style="227" customWidth="1"/>
    <col min="4898" max="4898" width="13.125" style="227" customWidth="1"/>
    <col min="4899" max="5120" width="4.25" style="227"/>
    <col min="5121" max="5133" width="4.25" style="227" customWidth="1"/>
    <col min="5134" max="5138" width="4.875" style="227" customWidth="1"/>
    <col min="5139" max="5153" width="4.25" style="227" customWidth="1"/>
    <col min="5154" max="5154" width="13.125" style="227" customWidth="1"/>
    <col min="5155" max="5376" width="4.25" style="227"/>
    <col min="5377" max="5389" width="4.25" style="227" customWidth="1"/>
    <col min="5390" max="5394" width="4.875" style="227" customWidth="1"/>
    <col min="5395" max="5409" width="4.25" style="227" customWidth="1"/>
    <col min="5410" max="5410" width="13.125" style="227" customWidth="1"/>
    <col min="5411" max="5632" width="4.25" style="227"/>
    <col min="5633" max="5645" width="4.25" style="227" customWidth="1"/>
    <col min="5646" max="5650" width="4.875" style="227" customWidth="1"/>
    <col min="5651" max="5665" width="4.25" style="227" customWidth="1"/>
    <col min="5666" max="5666" width="13.125" style="227" customWidth="1"/>
    <col min="5667" max="5888" width="4.25" style="227"/>
    <col min="5889" max="5901" width="4.25" style="227" customWidth="1"/>
    <col min="5902" max="5906" width="4.875" style="227" customWidth="1"/>
    <col min="5907" max="5921" width="4.25" style="227" customWidth="1"/>
    <col min="5922" max="5922" width="13.125" style="227" customWidth="1"/>
    <col min="5923" max="6144" width="4.25" style="227"/>
    <col min="6145" max="6157" width="4.25" style="227" customWidth="1"/>
    <col min="6158" max="6162" width="4.875" style="227" customWidth="1"/>
    <col min="6163" max="6177" width="4.25" style="227" customWidth="1"/>
    <col min="6178" max="6178" width="13.125" style="227" customWidth="1"/>
    <col min="6179" max="6400" width="4.25" style="227"/>
    <col min="6401" max="6413" width="4.25" style="227" customWidth="1"/>
    <col min="6414" max="6418" width="4.875" style="227" customWidth="1"/>
    <col min="6419" max="6433" width="4.25" style="227" customWidth="1"/>
    <col min="6434" max="6434" width="13.125" style="227" customWidth="1"/>
    <col min="6435" max="6656" width="4.25" style="227"/>
    <col min="6657" max="6669" width="4.25" style="227" customWidth="1"/>
    <col min="6670" max="6674" width="4.875" style="227" customWidth="1"/>
    <col min="6675" max="6689" width="4.25" style="227" customWidth="1"/>
    <col min="6690" max="6690" width="13.125" style="227" customWidth="1"/>
    <col min="6691" max="6912" width="4.25" style="227"/>
    <col min="6913" max="6925" width="4.25" style="227" customWidth="1"/>
    <col min="6926" max="6930" width="4.875" style="227" customWidth="1"/>
    <col min="6931" max="6945" width="4.25" style="227" customWidth="1"/>
    <col min="6946" max="6946" width="13.125" style="227" customWidth="1"/>
    <col min="6947" max="7168" width="4.25" style="227"/>
    <col min="7169" max="7181" width="4.25" style="227" customWidth="1"/>
    <col min="7182" max="7186" width="4.875" style="227" customWidth="1"/>
    <col min="7187" max="7201" width="4.25" style="227" customWidth="1"/>
    <col min="7202" max="7202" width="13.125" style="227" customWidth="1"/>
    <col min="7203" max="7424" width="4.25" style="227"/>
    <col min="7425" max="7437" width="4.25" style="227" customWidth="1"/>
    <col min="7438" max="7442" width="4.875" style="227" customWidth="1"/>
    <col min="7443" max="7457" width="4.25" style="227" customWidth="1"/>
    <col min="7458" max="7458" width="13.125" style="227" customWidth="1"/>
    <col min="7459" max="7680" width="4.25" style="227"/>
    <col min="7681" max="7693" width="4.25" style="227" customWidth="1"/>
    <col min="7694" max="7698" width="4.875" style="227" customWidth="1"/>
    <col min="7699" max="7713" width="4.25" style="227" customWidth="1"/>
    <col min="7714" max="7714" width="13.125" style="227" customWidth="1"/>
    <col min="7715" max="7936" width="4.25" style="227"/>
    <col min="7937" max="7949" width="4.25" style="227" customWidth="1"/>
    <col min="7950" max="7954" width="4.875" style="227" customWidth="1"/>
    <col min="7955" max="7969" width="4.25" style="227" customWidth="1"/>
    <col min="7970" max="7970" width="13.125" style="227" customWidth="1"/>
    <col min="7971" max="8192" width="4.25" style="227"/>
    <col min="8193" max="8205" width="4.25" style="227" customWidth="1"/>
    <col min="8206" max="8210" width="4.875" style="227" customWidth="1"/>
    <col min="8211" max="8225" width="4.25" style="227" customWidth="1"/>
    <col min="8226" max="8226" width="13.125" style="227" customWidth="1"/>
    <col min="8227" max="8448" width="4.25" style="227"/>
    <col min="8449" max="8461" width="4.25" style="227" customWidth="1"/>
    <col min="8462" max="8466" width="4.875" style="227" customWidth="1"/>
    <col min="8467" max="8481" width="4.25" style="227" customWidth="1"/>
    <col min="8482" max="8482" width="13.125" style="227" customWidth="1"/>
    <col min="8483" max="8704" width="4.25" style="227"/>
    <col min="8705" max="8717" width="4.25" style="227" customWidth="1"/>
    <col min="8718" max="8722" width="4.875" style="227" customWidth="1"/>
    <col min="8723" max="8737" width="4.25" style="227" customWidth="1"/>
    <col min="8738" max="8738" width="13.125" style="227" customWidth="1"/>
    <col min="8739" max="8960" width="4.25" style="227"/>
    <col min="8961" max="8973" width="4.25" style="227" customWidth="1"/>
    <col min="8974" max="8978" width="4.875" style="227" customWidth="1"/>
    <col min="8979" max="8993" width="4.25" style="227" customWidth="1"/>
    <col min="8994" max="8994" width="13.125" style="227" customWidth="1"/>
    <col min="8995" max="9216" width="4.25" style="227"/>
    <col min="9217" max="9229" width="4.25" style="227" customWidth="1"/>
    <col min="9230" max="9234" width="4.875" style="227" customWidth="1"/>
    <col min="9235" max="9249" width="4.25" style="227" customWidth="1"/>
    <col min="9250" max="9250" width="13.125" style="227" customWidth="1"/>
    <col min="9251" max="9472" width="4.25" style="227"/>
    <col min="9473" max="9485" width="4.25" style="227" customWidth="1"/>
    <col min="9486" max="9490" width="4.875" style="227" customWidth="1"/>
    <col min="9491" max="9505" width="4.25" style="227" customWidth="1"/>
    <col min="9506" max="9506" width="13.125" style="227" customWidth="1"/>
    <col min="9507" max="9728" width="4.25" style="227"/>
    <col min="9729" max="9741" width="4.25" style="227" customWidth="1"/>
    <col min="9742" max="9746" width="4.875" style="227" customWidth="1"/>
    <col min="9747" max="9761" width="4.25" style="227" customWidth="1"/>
    <col min="9762" max="9762" width="13.125" style="227" customWidth="1"/>
    <col min="9763" max="9984" width="4.25" style="227"/>
    <col min="9985" max="9997" width="4.25" style="227" customWidth="1"/>
    <col min="9998" max="10002" width="4.875" style="227" customWidth="1"/>
    <col min="10003" max="10017" width="4.25" style="227" customWidth="1"/>
    <col min="10018" max="10018" width="13.125" style="227" customWidth="1"/>
    <col min="10019" max="10240" width="4.25" style="227"/>
    <col min="10241" max="10253" width="4.25" style="227" customWidth="1"/>
    <col min="10254" max="10258" width="4.875" style="227" customWidth="1"/>
    <col min="10259" max="10273" width="4.25" style="227" customWidth="1"/>
    <col min="10274" max="10274" width="13.125" style="227" customWidth="1"/>
    <col min="10275" max="10496" width="4.25" style="227"/>
    <col min="10497" max="10509" width="4.25" style="227" customWidth="1"/>
    <col min="10510" max="10514" width="4.875" style="227" customWidth="1"/>
    <col min="10515" max="10529" width="4.25" style="227" customWidth="1"/>
    <col min="10530" max="10530" width="13.125" style="227" customWidth="1"/>
    <col min="10531" max="10752" width="4.25" style="227"/>
    <col min="10753" max="10765" width="4.25" style="227" customWidth="1"/>
    <col min="10766" max="10770" width="4.875" style="227" customWidth="1"/>
    <col min="10771" max="10785" width="4.25" style="227" customWidth="1"/>
    <col min="10786" max="10786" width="13.125" style="227" customWidth="1"/>
    <col min="10787" max="11008" width="4.25" style="227"/>
    <col min="11009" max="11021" width="4.25" style="227" customWidth="1"/>
    <col min="11022" max="11026" width="4.875" style="227" customWidth="1"/>
    <col min="11027" max="11041" width="4.25" style="227" customWidth="1"/>
    <col min="11042" max="11042" width="13.125" style="227" customWidth="1"/>
    <col min="11043" max="11264" width="4.25" style="227"/>
    <col min="11265" max="11277" width="4.25" style="227" customWidth="1"/>
    <col min="11278" max="11282" width="4.875" style="227" customWidth="1"/>
    <col min="11283" max="11297" width="4.25" style="227" customWidth="1"/>
    <col min="11298" max="11298" width="13.125" style="227" customWidth="1"/>
    <col min="11299" max="11520" width="4.25" style="227"/>
    <col min="11521" max="11533" width="4.25" style="227" customWidth="1"/>
    <col min="11534" max="11538" width="4.875" style="227" customWidth="1"/>
    <col min="11539" max="11553" width="4.25" style="227" customWidth="1"/>
    <col min="11554" max="11554" width="13.125" style="227" customWidth="1"/>
    <col min="11555" max="11776" width="4.25" style="227"/>
    <col min="11777" max="11789" width="4.25" style="227" customWidth="1"/>
    <col min="11790" max="11794" width="4.875" style="227" customWidth="1"/>
    <col min="11795" max="11809" width="4.25" style="227" customWidth="1"/>
    <col min="11810" max="11810" width="13.125" style="227" customWidth="1"/>
    <col min="11811" max="12032" width="4.25" style="227"/>
    <col min="12033" max="12045" width="4.25" style="227" customWidth="1"/>
    <col min="12046" max="12050" width="4.875" style="227" customWidth="1"/>
    <col min="12051" max="12065" width="4.25" style="227" customWidth="1"/>
    <col min="12066" max="12066" width="13.125" style="227" customWidth="1"/>
    <col min="12067" max="12288" width="4.25" style="227"/>
    <col min="12289" max="12301" width="4.25" style="227" customWidth="1"/>
    <col min="12302" max="12306" width="4.875" style="227" customWidth="1"/>
    <col min="12307" max="12321" width="4.25" style="227" customWidth="1"/>
    <col min="12322" max="12322" width="13.125" style="227" customWidth="1"/>
    <col min="12323" max="12544" width="4.25" style="227"/>
    <col min="12545" max="12557" width="4.25" style="227" customWidth="1"/>
    <col min="12558" max="12562" width="4.875" style="227" customWidth="1"/>
    <col min="12563" max="12577" width="4.25" style="227" customWidth="1"/>
    <col min="12578" max="12578" width="13.125" style="227" customWidth="1"/>
    <col min="12579" max="12800" width="4.25" style="227"/>
    <col min="12801" max="12813" width="4.25" style="227" customWidth="1"/>
    <col min="12814" max="12818" width="4.875" style="227" customWidth="1"/>
    <col min="12819" max="12833" width="4.25" style="227" customWidth="1"/>
    <col min="12834" max="12834" width="13.125" style="227" customWidth="1"/>
    <col min="12835" max="13056" width="4.25" style="227"/>
    <col min="13057" max="13069" width="4.25" style="227" customWidth="1"/>
    <col min="13070" max="13074" width="4.875" style="227" customWidth="1"/>
    <col min="13075" max="13089" width="4.25" style="227" customWidth="1"/>
    <col min="13090" max="13090" width="13.125" style="227" customWidth="1"/>
    <col min="13091" max="13312" width="4.25" style="227"/>
    <col min="13313" max="13325" width="4.25" style="227" customWidth="1"/>
    <col min="13326" max="13330" width="4.875" style="227" customWidth="1"/>
    <col min="13331" max="13345" width="4.25" style="227" customWidth="1"/>
    <col min="13346" max="13346" width="13.125" style="227" customWidth="1"/>
    <col min="13347" max="13568" width="4.25" style="227"/>
    <col min="13569" max="13581" width="4.25" style="227" customWidth="1"/>
    <col min="13582" max="13586" width="4.875" style="227" customWidth="1"/>
    <col min="13587" max="13601" width="4.25" style="227" customWidth="1"/>
    <col min="13602" max="13602" width="13.125" style="227" customWidth="1"/>
    <col min="13603" max="13824" width="4.25" style="227"/>
    <col min="13825" max="13837" width="4.25" style="227" customWidth="1"/>
    <col min="13838" max="13842" width="4.875" style="227" customWidth="1"/>
    <col min="13843" max="13857" width="4.25" style="227" customWidth="1"/>
    <col min="13858" max="13858" width="13.125" style="227" customWidth="1"/>
    <col min="13859" max="14080" width="4.25" style="227"/>
    <col min="14081" max="14093" width="4.25" style="227" customWidth="1"/>
    <col min="14094" max="14098" width="4.875" style="227" customWidth="1"/>
    <col min="14099" max="14113" width="4.25" style="227" customWidth="1"/>
    <col min="14114" max="14114" width="13.125" style="227" customWidth="1"/>
    <col min="14115" max="14336" width="4.25" style="227"/>
    <col min="14337" max="14349" width="4.25" style="227" customWidth="1"/>
    <col min="14350" max="14354" width="4.875" style="227" customWidth="1"/>
    <col min="14355" max="14369" width="4.25" style="227" customWidth="1"/>
    <col min="14370" max="14370" width="13.125" style="227" customWidth="1"/>
    <col min="14371" max="14592" width="4.25" style="227"/>
    <col min="14593" max="14605" width="4.25" style="227" customWidth="1"/>
    <col min="14606" max="14610" width="4.875" style="227" customWidth="1"/>
    <col min="14611" max="14625" width="4.25" style="227" customWidth="1"/>
    <col min="14626" max="14626" width="13.125" style="227" customWidth="1"/>
    <col min="14627" max="14848" width="4.25" style="227"/>
    <col min="14849" max="14861" width="4.25" style="227" customWidth="1"/>
    <col min="14862" max="14866" width="4.875" style="227" customWidth="1"/>
    <col min="14867" max="14881" width="4.25" style="227" customWidth="1"/>
    <col min="14882" max="14882" width="13.125" style="227" customWidth="1"/>
    <col min="14883" max="15104" width="4.25" style="227"/>
    <col min="15105" max="15117" width="4.25" style="227" customWidth="1"/>
    <col min="15118" max="15122" width="4.875" style="227" customWidth="1"/>
    <col min="15123" max="15137" width="4.25" style="227" customWidth="1"/>
    <col min="15138" max="15138" width="13.125" style="227" customWidth="1"/>
    <col min="15139" max="15360" width="4.25" style="227"/>
    <col min="15361" max="15373" width="4.25" style="227" customWidth="1"/>
    <col min="15374" max="15378" width="4.875" style="227" customWidth="1"/>
    <col min="15379" max="15393" width="4.25" style="227" customWidth="1"/>
    <col min="15394" max="15394" width="13.125" style="227" customWidth="1"/>
    <col min="15395" max="15616" width="4.25" style="227"/>
    <col min="15617" max="15629" width="4.25" style="227" customWidth="1"/>
    <col min="15630" max="15634" width="4.875" style="227" customWidth="1"/>
    <col min="15635" max="15649" width="4.25" style="227" customWidth="1"/>
    <col min="15650" max="15650" width="13.125" style="227" customWidth="1"/>
    <col min="15651" max="15872" width="4.25" style="227"/>
    <col min="15873" max="15885" width="4.25" style="227" customWidth="1"/>
    <col min="15886" max="15890" width="4.875" style="227" customWidth="1"/>
    <col min="15891" max="15905" width="4.25" style="227" customWidth="1"/>
    <col min="15906" max="15906" width="13.125" style="227" customWidth="1"/>
    <col min="15907" max="16128" width="4.25" style="227"/>
    <col min="16129" max="16141" width="4.25" style="227" customWidth="1"/>
    <col min="16142" max="16146" width="4.875" style="227" customWidth="1"/>
    <col min="16147" max="16161" width="4.25" style="227" customWidth="1"/>
    <col min="16162" max="16162" width="13.125" style="227" customWidth="1"/>
    <col min="16163" max="16384" width="4.25" style="227"/>
  </cols>
  <sheetData>
    <row r="1" spans="1:37" s="257" customFormat="1" ht="20.100000000000001" customHeight="1">
      <c r="A1" s="254"/>
      <c r="B1" s="255"/>
      <c r="C1" s="255"/>
      <c r="D1" s="255"/>
      <c r="E1" s="255"/>
      <c r="F1" s="255"/>
      <c r="G1" s="255"/>
      <c r="H1" s="255"/>
      <c r="I1" s="256"/>
      <c r="J1" s="309" t="s">
        <v>297</v>
      </c>
      <c r="K1" s="309"/>
      <c r="L1" s="309"/>
      <c r="M1" s="309"/>
      <c r="N1" s="310"/>
      <c r="O1" s="309" t="s">
        <v>298</v>
      </c>
      <c r="P1" s="310"/>
      <c r="Q1" s="310"/>
      <c r="R1" s="310"/>
      <c r="S1" s="310"/>
      <c r="T1" s="309" t="s">
        <v>299</v>
      </c>
      <c r="U1" s="310"/>
      <c r="V1" s="310"/>
      <c r="W1" s="310"/>
      <c r="X1" s="310"/>
      <c r="Y1" s="309" t="s">
        <v>300</v>
      </c>
      <c r="Z1" s="310"/>
      <c r="AA1" s="310"/>
      <c r="AB1" s="310"/>
      <c r="AC1" s="310"/>
      <c r="AH1" s="258"/>
    </row>
    <row r="2" spans="1:37" s="257" customFormat="1" ht="24.95" customHeight="1">
      <c r="A2" s="259"/>
      <c r="B2" s="260" t="s">
        <v>326</v>
      </c>
      <c r="D2" s="260"/>
      <c r="E2" s="260"/>
      <c r="F2" s="260"/>
      <c r="G2" s="260"/>
      <c r="H2" s="260"/>
      <c r="I2" s="261"/>
      <c r="J2" s="309"/>
      <c r="K2" s="309"/>
      <c r="L2" s="309"/>
      <c r="M2" s="309"/>
      <c r="N2" s="310"/>
      <c r="O2" s="309"/>
      <c r="P2" s="310"/>
      <c r="Q2" s="310"/>
      <c r="R2" s="310"/>
      <c r="S2" s="310"/>
      <c r="T2" s="309"/>
      <c r="U2" s="310"/>
      <c r="V2" s="310"/>
      <c r="W2" s="310"/>
      <c r="X2" s="310"/>
      <c r="Y2" s="309"/>
      <c r="Z2" s="310"/>
      <c r="AA2" s="310"/>
      <c r="AB2" s="310"/>
      <c r="AC2" s="310"/>
      <c r="AH2" s="258"/>
    </row>
    <row r="3" spans="1:37" s="257" customFormat="1" ht="24.95" customHeight="1">
      <c r="A3" s="262"/>
      <c r="B3" s="263"/>
      <c r="C3" s="263"/>
      <c r="D3" s="263"/>
      <c r="E3" s="263"/>
      <c r="F3" s="263"/>
      <c r="G3" s="263"/>
      <c r="H3" s="263"/>
      <c r="I3" s="264"/>
      <c r="J3" s="309"/>
      <c r="K3" s="309"/>
      <c r="L3" s="309"/>
      <c r="M3" s="309"/>
      <c r="N3" s="310"/>
      <c r="O3" s="310"/>
      <c r="P3" s="310"/>
      <c r="Q3" s="310"/>
      <c r="R3" s="310"/>
      <c r="S3" s="310"/>
      <c r="T3" s="310"/>
      <c r="U3" s="310"/>
      <c r="V3" s="310"/>
      <c r="W3" s="310"/>
      <c r="X3" s="310"/>
      <c r="Y3" s="310"/>
      <c r="Z3" s="310"/>
      <c r="AA3" s="310"/>
      <c r="AB3" s="310"/>
      <c r="AC3" s="310"/>
      <c r="AH3" s="258"/>
    </row>
    <row r="4" spans="1:37" s="268" customFormat="1" ht="24.95" customHeight="1">
      <c r="A4" s="265"/>
      <c r="B4" s="266"/>
      <c r="C4" s="266"/>
      <c r="D4" s="266"/>
      <c r="E4" s="266"/>
      <c r="F4" s="266"/>
      <c r="G4" s="266"/>
      <c r="H4" s="266"/>
      <c r="I4" s="266"/>
      <c r="J4" s="266"/>
      <c r="K4" s="266"/>
      <c r="L4" s="266"/>
      <c r="M4" s="266"/>
      <c r="N4" s="266"/>
      <c r="O4" s="266"/>
      <c r="P4" s="266"/>
      <c r="Q4" s="266"/>
      <c r="R4" s="266"/>
      <c r="S4" s="266"/>
      <c r="T4" s="266"/>
      <c r="U4" s="266"/>
      <c r="V4" s="266"/>
      <c r="W4" s="266"/>
      <c r="X4" s="266"/>
      <c r="Y4" s="266"/>
      <c r="Z4" s="266"/>
      <c r="AA4" s="266"/>
      <c r="AB4" s="266"/>
      <c r="AC4" s="267"/>
      <c r="AH4" s="269"/>
    </row>
    <row r="5" spans="1:37" s="272" customFormat="1" ht="24.95" customHeight="1">
      <c r="A5" s="270"/>
      <c r="B5" s="314" t="s">
        <v>301</v>
      </c>
      <c r="C5" s="314"/>
      <c r="D5" s="314"/>
      <c r="E5" s="314"/>
      <c r="F5" s="314"/>
      <c r="G5" s="314"/>
      <c r="H5" s="314"/>
      <c r="I5" s="314"/>
      <c r="J5" s="314"/>
      <c r="K5" s="314"/>
      <c r="L5" s="314"/>
      <c r="M5" s="314"/>
      <c r="N5" s="314"/>
      <c r="O5" s="314"/>
      <c r="P5" s="314"/>
      <c r="Q5" s="314"/>
      <c r="R5" s="314"/>
      <c r="S5" s="314"/>
      <c r="T5" s="314"/>
      <c r="U5" s="314"/>
      <c r="V5" s="314"/>
      <c r="W5" s="314"/>
      <c r="X5" s="314"/>
      <c r="Y5" s="314"/>
      <c r="Z5" s="314"/>
      <c r="AA5" s="314"/>
      <c r="AB5" s="314"/>
      <c r="AC5" s="271"/>
    </row>
    <row r="6" spans="1:37" s="272" customFormat="1" ht="24.95" customHeight="1">
      <c r="A6" s="270"/>
      <c r="B6" s="314"/>
      <c r="C6" s="314"/>
      <c r="D6" s="314"/>
      <c r="E6" s="314"/>
      <c r="F6" s="314"/>
      <c r="G6" s="314"/>
      <c r="H6" s="314"/>
      <c r="I6" s="314"/>
      <c r="J6" s="314"/>
      <c r="K6" s="314"/>
      <c r="L6" s="314"/>
      <c r="M6" s="314"/>
      <c r="N6" s="314"/>
      <c r="O6" s="314"/>
      <c r="P6" s="314"/>
      <c r="Q6" s="314"/>
      <c r="R6" s="314"/>
      <c r="S6" s="314"/>
      <c r="T6" s="314"/>
      <c r="U6" s="314"/>
      <c r="V6" s="314"/>
      <c r="W6" s="314"/>
      <c r="X6" s="314"/>
      <c r="Y6" s="314"/>
      <c r="Z6" s="314"/>
      <c r="AA6" s="314"/>
      <c r="AB6" s="314"/>
      <c r="AC6" s="271"/>
      <c r="AE6" s="272" t="s">
        <v>302</v>
      </c>
      <c r="AH6" s="273"/>
    </row>
    <row r="7" spans="1:37" s="272" customFormat="1" ht="24.95" customHeight="1">
      <c r="A7" s="270"/>
      <c r="B7" s="315" t="s">
        <v>303</v>
      </c>
      <c r="C7" s="315"/>
      <c r="D7" s="315"/>
      <c r="E7" s="315"/>
      <c r="F7" s="315"/>
      <c r="G7" s="315"/>
      <c r="H7" s="315"/>
      <c r="I7" s="315"/>
      <c r="J7" s="315"/>
      <c r="K7" s="315"/>
      <c r="L7" s="315"/>
      <c r="M7" s="315"/>
      <c r="N7" s="315"/>
      <c r="O7" s="315"/>
      <c r="P7" s="315"/>
      <c r="Q7" s="315"/>
      <c r="R7" s="315"/>
      <c r="S7" s="315"/>
      <c r="T7" s="315"/>
      <c r="U7" s="315"/>
      <c r="V7" s="315"/>
      <c r="W7" s="315"/>
      <c r="X7" s="315"/>
      <c r="Y7" s="315"/>
      <c r="Z7" s="315"/>
      <c r="AA7" s="315"/>
      <c r="AB7" s="315"/>
      <c r="AC7" s="271"/>
      <c r="AE7" s="311" t="s">
        <v>304</v>
      </c>
      <c r="AF7" s="312"/>
      <c r="AG7" s="312"/>
      <c r="AH7" s="312"/>
      <c r="AI7" s="312"/>
      <c r="AJ7" s="312"/>
      <c r="AK7" s="313"/>
    </row>
    <row r="8" spans="1:37" s="272" customFormat="1" ht="24.95" customHeight="1">
      <c r="A8" s="270"/>
      <c r="B8" s="315"/>
      <c r="C8" s="315"/>
      <c r="D8" s="315"/>
      <c r="E8" s="315"/>
      <c r="F8" s="315"/>
      <c r="G8" s="315"/>
      <c r="H8" s="315"/>
      <c r="I8" s="315"/>
      <c r="J8" s="315"/>
      <c r="K8" s="315"/>
      <c r="L8" s="315"/>
      <c r="M8" s="315"/>
      <c r="N8" s="315"/>
      <c r="O8" s="315"/>
      <c r="P8" s="315"/>
      <c r="Q8" s="315"/>
      <c r="R8" s="315"/>
      <c r="S8" s="315"/>
      <c r="T8" s="315"/>
      <c r="U8" s="315"/>
      <c r="V8" s="315"/>
      <c r="W8" s="315"/>
      <c r="X8" s="315"/>
      <c r="Y8" s="315"/>
      <c r="Z8" s="315"/>
      <c r="AA8" s="315"/>
      <c r="AB8" s="315"/>
      <c r="AC8" s="271"/>
      <c r="AE8" s="311"/>
      <c r="AF8" s="312"/>
      <c r="AG8" s="312"/>
      <c r="AH8" s="312"/>
      <c r="AI8" s="312"/>
      <c r="AJ8" s="312"/>
      <c r="AK8" s="313"/>
    </row>
    <row r="9" spans="1:37" s="272" customFormat="1" ht="24.95" customHeight="1">
      <c r="A9" s="270"/>
      <c r="B9" s="274"/>
      <c r="C9" s="274"/>
      <c r="AA9" s="274"/>
      <c r="AB9" s="274"/>
      <c r="AC9" s="271"/>
      <c r="AE9" s="311"/>
      <c r="AF9" s="312"/>
      <c r="AG9" s="312"/>
      <c r="AH9" s="312"/>
      <c r="AI9" s="312"/>
      <c r="AJ9" s="312"/>
      <c r="AK9" s="313"/>
    </row>
    <row r="10" spans="1:37" s="272" customFormat="1" ht="24.95" customHeight="1">
      <c r="A10" s="270"/>
      <c r="B10" s="274"/>
      <c r="C10" s="274"/>
      <c r="D10" s="275" t="s">
        <v>305</v>
      </c>
      <c r="E10" s="276" t="s">
        <v>306</v>
      </c>
      <c r="F10" s="276"/>
      <c r="G10" s="276"/>
      <c r="H10" s="277" t="s">
        <v>307</v>
      </c>
      <c r="I10" s="275" t="str">
        <f>AE7</f>
        <v>충청북도 제천시 내토로 12길 64</v>
      </c>
      <c r="J10" s="275"/>
      <c r="K10" s="275"/>
      <c r="L10" s="275"/>
      <c r="M10" s="275"/>
      <c r="N10" s="275"/>
      <c r="O10" s="275"/>
      <c r="P10" s="275"/>
      <c r="Q10" s="275"/>
      <c r="R10" s="275"/>
      <c r="S10" s="275"/>
      <c r="T10" s="275"/>
      <c r="AA10" s="274"/>
      <c r="AB10" s="274"/>
      <c r="AC10" s="271"/>
      <c r="AE10" s="311"/>
      <c r="AF10" s="312"/>
      <c r="AG10" s="312"/>
      <c r="AH10" s="312"/>
      <c r="AI10" s="312"/>
      <c r="AJ10" s="312"/>
      <c r="AK10" s="313"/>
    </row>
    <row r="11" spans="1:37" s="272" customFormat="1" ht="24.95" customHeight="1">
      <c r="A11" s="270"/>
      <c r="B11" s="274"/>
      <c r="C11" s="274"/>
      <c r="D11" s="275"/>
      <c r="E11" s="276"/>
      <c r="F11" s="276"/>
      <c r="G11" s="276"/>
      <c r="H11" s="276"/>
      <c r="I11" s="275"/>
      <c r="J11" s="275"/>
      <c r="K11" s="275"/>
      <c r="L11" s="275"/>
      <c r="M11" s="275"/>
      <c r="N11" s="275"/>
      <c r="O11" s="275"/>
      <c r="P11" s="275"/>
      <c r="Q11" s="275"/>
      <c r="R11" s="275"/>
      <c r="S11" s="275"/>
      <c r="T11" s="275"/>
      <c r="AA11" s="274"/>
      <c r="AB11" s="274"/>
      <c r="AC11" s="271"/>
      <c r="AE11" s="319"/>
      <c r="AF11" s="320"/>
      <c r="AG11" s="320"/>
      <c r="AH11" s="320"/>
      <c r="AI11" s="320"/>
      <c r="AJ11" s="320"/>
      <c r="AK11" s="320"/>
    </row>
    <row r="12" spans="1:37" s="272" customFormat="1" ht="24.95" customHeight="1">
      <c r="A12" s="270"/>
      <c r="B12" s="274"/>
      <c r="C12" s="274"/>
      <c r="D12" s="275" t="s">
        <v>305</v>
      </c>
      <c r="E12" s="276" t="s">
        <v>308</v>
      </c>
      <c r="F12" s="276"/>
      <c r="G12" s="276"/>
      <c r="H12" s="277" t="s">
        <v>307</v>
      </c>
      <c r="I12" s="275"/>
      <c r="J12" s="275"/>
      <c r="K12" s="275"/>
      <c r="L12" s="275"/>
      <c r="M12" s="275"/>
      <c r="N12" s="275"/>
      <c r="O12" s="275"/>
      <c r="P12" s="275"/>
      <c r="Q12" s="275"/>
      <c r="R12" s="275"/>
      <c r="S12" s="275"/>
      <c r="T12" s="275"/>
      <c r="AA12" s="274"/>
      <c r="AB12" s="274"/>
      <c r="AC12" s="271"/>
      <c r="AE12" s="272" t="s">
        <v>309</v>
      </c>
      <c r="AH12" s="273"/>
    </row>
    <row r="13" spans="1:37" s="272" customFormat="1" ht="24.95" customHeight="1">
      <c r="A13" s="270"/>
      <c r="B13" s="274"/>
      <c r="C13" s="274"/>
      <c r="F13" s="278" t="s">
        <v>310</v>
      </c>
      <c r="G13" s="275" t="str">
        <f>AE13</f>
        <v>제천하수처리장 최초침전지 슬러지 수집기 제조구매설치</v>
      </c>
      <c r="H13" s="275"/>
      <c r="I13" s="279"/>
      <c r="J13" s="275"/>
      <c r="K13" s="279"/>
      <c r="L13" s="280"/>
      <c r="M13" s="280"/>
      <c r="N13" s="275"/>
      <c r="O13" s="280"/>
      <c r="P13" s="280"/>
      <c r="Q13" s="275"/>
      <c r="U13" s="275"/>
      <c r="V13" s="275"/>
      <c r="W13" s="275"/>
      <c r="X13" s="275"/>
      <c r="Y13" s="275"/>
      <c r="Z13" s="274"/>
      <c r="AA13" s="274"/>
      <c r="AB13" s="274"/>
      <c r="AC13" s="271"/>
      <c r="AE13" s="319" t="s">
        <v>283</v>
      </c>
      <c r="AF13" s="319"/>
      <c r="AG13" s="319"/>
      <c r="AH13" s="319"/>
      <c r="AI13" s="319"/>
      <c r="AJ13" s="319"/>
      <c r="AK13" s="319"/>
    </row>
    <row r="14" spans="1:37" s="272" customFormat="1" ht="24.95" customHeight="1">
      <c r="A14" s="270"/>
      <c r="B14" s="274"/>
      <c r="C14" s="274"/>
      <c r="U14" s="275"/>
      <c r="V14" s="275"/>
      <c r="W14" s="275"/>
      <c r="X14" s="275"/>
      <c r="Y14" s="275"/>
      <c r="Z14" s="274"/>
      <c r="AA14" s="274"/>
      <c r="AB14" s="274"/>
      <c r="AC14" s="271"/>
      <c r="AE14" s="281"/>
      <c r="AF14" s="281"/>
      <c r="AG14" s="281"/>
      <c r="AH14" s="281"/>
      <c r="AI14" s="281"/>
      <c r="AJ14" s="281"/>
      <c r="AK14" s="281"/>
    </row>
    <row r="15" spans="1:37" s="272" customFormat="1" ht="24.95" customHeight="1">
      <c r="A15" s="270"/>
      <c r="B15" s="274"/>
      <c r="C15" s="274"/>
      <c r="U15" s="275"/>
      <c r="V15" s="275"/>
      <c r="W15" s="275"/>
      <c r="X15" s="275"/>
      <c r="Y15" s="275"/>
      <c r="Z15" s="274"/>
      <c r="AA15" s="274"/>
      <c r="AB15" s="274"/>
      <c r="AC15" s="271"/>
      <c r="AH15" s="273"/>
    </row>
    <row r="16" spans="1:37" s="272" customFormat="1" ht="24.95" customHeight="1">
      <c r="A16" s="270"/>
      <c r="B16" s="274"/>
      <c r="C16" s="274"/>
      <c r="D16" s="275"/>
      <c r="E16" s="275"/>
      <c r="F16" s="275"/>
      <c r="G16" s="321" t="s">
        <v>311</v>
      </c>
      <c r="H16" s="321"/>
      <c r="I16" s="321"/>
      <c r="J16" s="321"/>
      <c r="K16" s="282" t="s">
        <v>307</v>
      </c>
      <c r="L16" s="322">
        <f>AH17</f>
        <v>538100000</v>
      </c>
      <c r="M16" s="322"/>
      <c r="N16" s="322"/>
      <c r="O16" s="322"/>
      <c r="P16" s="322"/>
      <c r="Q16" s="322"/>
      <c r="R16" s="323" t="str">
        <f>"(금"&amp;(NUMBERSTRING(L16,1))&amp;"원)"</f>
        <v>(금오억삼천팔백일십만원)</v>
      </c>
      <c r="S16" s="323"/>
      <c r="T16" s="323"/>
      <c r="U16" s="323"/>
      <c r="V16" s="323"/>
      <c r="W16" s="323"/>
      <c r="X16" s="323"/>
      <c r="Y16" s="323"/>
      <c r="Z16" s="323"/>
      <c r="AA16" s="274"/>
      <c r="AB16" s="274"/>
      <c r="AC16" s="271"/>
      <c r="AH16" s="273"/>
    </row>
    <row r="17" spans="1:34" s="285" customFormat="1" ht="24.95" customHeight="1">
      <c r="A17" s="283"/>
      <c r="B17" s="284"/>
      <c r="C17" s="284"/>
      <c r="X17" s="284"/>
      <c r="Y17" s="284"/>
      <c r="Z17" s="284"/>
      <c r="AA17" s="284"/>
      <c r="AB17" s="284"/>
      <c r="AC17" s="286"/>
      <c r="AE17" s="324" t="s">
        <v>312</v>
      </c>
      <c r="AF17" s="325"/>
      <c r="AG17" s="326"/>
      <c r="AH17" s="287">
        <v>538100000</v>
      </c>
    </row>
    <row r="18" spans="1:34" s="272" customFormat="1" ht="24.95" customHeight="1">
      <c r="A18" s="270"/>
      <c r="B18" s="274"/>
      <c r="C18" s="274"/>
      <c r="D18" s="274"/>
      <c r="E18" s="274"/>
      <c r="F18" s="274"/>
      <c r="G18" s="274"/>
      <c r="H18" s="274"/>
      <c r="I18" s="274"/>
      <c r="J18" s="274"/>
      <c r="K18" s="274"/>
      <c r="L18" s="274"/>
      <c r="M18" s="274"/>
      <c r="N18" s="274"/>
      <c r="O18" s="274"/>
      <c r="P18" s="274"/>
      <c r="Q18" s="274"/>
      <c r="R18" s="274"/>
      <c r="S18" s="274"/>
      <c r="T18" s="274"/>
      <c r="U18" s="274"/>
      <c r="V18" s="274"/>
      <c r="W18" s="274"/>
      <c r="X18" s="274"/>
      <c r="Y18" s="274"/>
      <c r="Z18" s="274"/>
      <c r="AA18" s="274"/>
      <c r="AB18" s="274"/>
      <c r="AC18" s="271"/>
      <c r="AE18" s="316" t="s">
        <v>313</v>
      </c>
      <c r="AF18" s="317"/>
      <c r="AG18" s="318"/>
      <c r="AH18" s="288">
        <v>20900000</v>
      </c>
    </row>
    <row r="19" spans="1:34" s="272" customFormat="1" ht="24.95" customHeight="1">
      <c r="A19" s="270"/>
      <c r="B19" s="274"/>
      <c r="C19" s="274"/>
      <c r="D19" s="274"/>
      <c r="E19" s="274"/>
      <c r="F19" s="289"/>
      <c r="G19" s="274"/>
      <c r="H19" s="274"/>
      <c r="I19" s="274"/>
      <c r="J19" s="274"/>
      <c r="K19" s="274"/>
      <c r="L19" s="274"/>
      <c r="M19" s="274"/>
      <c r="N19" s="274"/>
      <c r="O19" s="274"/>
      <c r="P19" s="274"/>
      <c r="Q19" s="274"/>
      <c r="R19" s="274"/>
      <c r="S19" s="274"/>
      <c r="T19" s="274"/>
      <c r="U19" s="274"/>
      <c r="V19" s="274"/>
      <c r="W19" s="274"/>
      <c r="X19" s="274"/>
      <c r="Y19" s="274"/>
      <c r="Z19" s="274"/>
      <c r="AA19" s="274"/>
      <c r="AB19" s="274"/>
      <c r="AC19" s="271"/>
      <c r="AH19" s="273"/>
    </row>
    <row r="20" spans="1:34" s="272" customFormat="1" ht="24.95" customHeight="1">
      <c r="A20" s="270"/>
      <c r="B20" s="274"/>
      <c r="C20" s="274"/>
      <c r="D20" s="274"/>
      <c r="E20" s="274"/>
      <c r="F20" s="289"/>
      <c r="G20" s="274"/>
      <c r="H20" s="274"/>
      <c r="I20" s="274"/>
      <c r="J20" s="274"/>
      <c r="K20" s="274"/>
      <c r="L20" s="274"/>
      <c r="M20" s="274"/>
      <c r="N20" s="290"/>
      <c r="O20" s="290"/>
      <c r="P20" s="290"/>
      <c r="Q20" s="290"/>
      <c r="R20" s="290"/>
      <c r="S20" s="274"/>
      <c r="T20" s="274"/>
      <c r="U20" s="274"/>
      <c r="V20" s="274"/>
      <c r="W20" s="274"/>
      <c r="X20" s="274"/>
      <c r="Y20" s="274"/>
      <c r="Z20" s="274"/>
      <c r="AA20" s="274"/>
      <c r="AB20" s="274"/>
      <c r="AC20" s="271"/>
      <c r="AH20" s="273"/>
    </row>
    <row r="21" spans="1:34" s="272" customFormat="1" ht="24.95" customHeight="1" thickBot="1">
      <c r="A21" s="291"/>
      <c r="B21" s="292"/>
      <c r="C21" s="292"/>
      <c r="D21" s="292"/>
      <c r="E21" s="292"/>
      <c r="F21" s="292"/>
      <c r="G21" s="292"/>
      <c r="H21" s="292"/>
      <c r="I21" s="292"/>
      <c r="J21" s="292"/>
      <c r="K21" s="292"/>
      <c r="L21" s="292"/>
      <c r="M21" s="292"/>
      <c r="N21" s="293"/>
      <c r="O21" s="293"/>
      <c r="P21" s="293"/>
      <c r="Q21" s="293"/>
      <c r="R21" s="293"/>
      <c r="S21" s="292"/>
      <c r="T21" s="292"/>
      <c r="U21" s="292"/>
      <c r="V21" s="292"/>
      <c r="W21" s="292"/>
      <c r="X21" s="292"/>
      <c r="Y21" s="292"/>
      <c r="Z21" s="292"/>
      <c r="AA21" s="292"/>
      <c r="AB21" s="292"/>
      <c r="AC21" s="294"/>
    </row>
  </sheetData>
  <mergeCells count="21">
    <mergeCell ref="AE18:AG18"/>
    <mergeCell ref="AE11:AK11"/>
    <mergeCell ref="AE13:AK13"/>
    <mergeCell ref="G16:J16"/>
    <mergeCell ref="L16:Q16"/>
    <mergeCell ref="R16:Z16"/>
    <mergeCell ref="AE17:AG17"/>
    <mergeCell ref="AE10:AK10"/>
    <mergeCell ref="B5:AB6"/>
    <mergeCell ref="B7:AB8"/>
    <mergeCell ref="AE7:AK7"/>
    <mergeCell ref="AE8:AK8"/>
    <mergeCell ref="AE9:AK9"/>
    <mergeCell ref="J1:N1"/>
    <mergeCell ref="J2:N3"/>
    <mergeCell ref="O1:S1"/>
    <mergeCell ref="T1:X1"/>
    <mergeCell ref="Y1:AC1"/>
    <mergeCell ref="O2:S3"/>
    <mergeCell ref="T2:X3"/>
    <mergeCell ref="Y2:AC3"/>
  </mergeCells>
  <phoneticPr fontId="1" type="noConversion"/>
  <printOptions horizontalCentered="1" verticalCentered="1"/>
  <pageMargins left="0.59055118110236227" right="0.59055118110236227" top="0.59055118110236227" bottom="0.59055118110236227" header="0" footer="0"/>
  <pageSetup paperSize="9" scale="96"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37"/>
  <sheetViews>
    <sheetView view="pageBreakPreview" zoomScale="130" zoomScaleNormal="55" zoomScaleSheetLayoutView="130" workbookViewId="0">
      <selection activeCell="A26" sqref="A26:C26"/>
    </sheetView>
  </sheetViews>
  <sheetFormatPr defaultRowHeight="20.100000000000001" customHeight="1"/>
  <cols>
    <col min="1" max="2" width="3.625" style="27" customWidth="1"/>
    <col min="3" max="3" width="42.625" style="27" customWidth="1"/>
    <col min="4" max="4" width="25.625" style="27" customWidth="1"/>
    <col min="5" max="5" width="45.625" style="27" customWidth="1"/>
    <col min="6" max="6" width="15.625" style="27" customWidth="1"/>
    <col min="7" max="13" width="9" style="27"/>
    <col min="14" max="14" width="31.125" style="27" bestFit="1" customWidth="1"/>
    <col min="15" max="16384" width="9" style="27"/>
  </cols>
  <sheetData>
    <row r="1" spans="1:8" ht="20.100000000000001" customHeight="1">
      <c r="A1" s="327" t="s">
        <v>200</v>
      </c>
      <c r="B1" s="327"/>
      <c r="C1" s="327"/>
      <c r="D1" s="327"/>
      <c r="E1" s="327"/>
      <c r="F1" s="327"/>
    </row>
    <row r="2" spans="1:8" ht="20.100000000000001" customHeight="1">
      <c r="A2" s="28" t="s">
        <v>321</v>
      </c>
      <c r="B2" s="29"/>
      <c r="D2" s="29"/>
      <c r="E2" s="30"/>
      <c r="F2" s="29"/>
    </row>
    <row r="3" spans="1:8" ht="17.100000000000001" customHeight="1">
      <c r="A3" s="328" t="s">
        <v>201</v>
      </c>
      <c r="B3" s="329"/>
      <c r="C3" s="329"/>
      <c r="D3" s="31" t="s">
        <v>259</v>
      </c>
      <c r="E3" s="32" t="s">
        <v>202</v>
      </c>
      <c r="F3" s="33" t="s">
        <v>262</v>
      </c>
      <c r="G3" s="34" t="s">
        <v>203</v>
      </c>
      <c r="H3" s="34" t="s">
        <v>204</v>
      </c>
    </row>
    <row r="4" spans="1:8" ht="17.100000000000001" customHeight="1">
      <c r="A4" s="330" t="s">
        <v>205</v>
      </c>
      <c r="B4" s="331"/>
      <c r="C4" s="332"/>
      <c r="D4" s="35">
        <f>공종별집계표!F7</f>
        <v>460000000</v>
      </c>
      <c r="E4" s="36"/>
      <c r="F4" s="37"/>
      <c r="G4" s="34"/>
      <c r="H4" s="34"/>
    </row>
    <row r="5" spans="1:8" ht="17.100000000000001" customHeight="1">
      <c r="A5" s="333" t="s">
        <v>206</v>
      </c>
      <c r="B5" s="336" t="s">
        <v>207</v>
      </c>
      <c r="C5" s="38" t="s">
        <v>208</v>
      </c>
      <c r="D5" s="35">
        <v>0</v>
      </c>
      <c r="E5" s="36" t="s">
        <v>209</v>
      </c>
      <c r="F5" s="37"/>
    </row>
    <row r="6" spans="1:8" ht="17.100000000000001" customHeight="1">
      <c r="A6" s="334"/>
      <c r="B6" s="337"/>
      <c r="C6" s="39" t="s">
        <v>210</v>
      </c>
      <c r="D6" s="40">
        <v>0</v>
      </c>
      <c r="E6" s="41"/>
      <c r="F6" s="42"/>
    </row>
    <row r="7" spans="1:8" ht="17.100000000000001" customHeight="1">
      <c r="A7" s="334"/>
      <c r="B7" s="336" t="s">
        <v>211</v>
      </c>
      <c r="C7" s="38" t="s">
        <v>212</v>
      </c>
      <c r="D7" s="35">
        <f>공종별집계표!J8</f>
        <v>16835906</v>
      </c>
      <c r="E7" s="43" t="s">
        <v>209</v>
      </c>
      <c r="F7" s="44"/>
    </row>
    <row r="8" spans="1:8" ht="17.100000000000001" customHeight="1">
      <c r="A8" s="334"/>
      <c r="B8" s="338"/>
      <c r="C8" s="45" t="s">
        <v>213</v>
      </c>
      <c r="D8" s="46">
        <f>INT(D7*G8/100)</f>
        <v>2946283</v>
      </c>
      <c r="E8" s="47" t="str">
        <f>"(직접노무비)×"&amp;G8&amp;"%"</f>
        <v>(직접노무비)×17.5%</v>
      </c>
      <c r="F8" s="48"/>
      <c r="G8" s="49">
        <v>17.5</v>
      </c>
    </row>
    <row r="9" spans="1:8" ht="17.100000000000001" customHeight="1">
      <c r="A9" s="334"/>
      <c r="B9" s="337"/>
      <c r="C9" s="39" t="s">
        <v>210</v>
      </c>
      <c r="D9" s="40">
        <f>SUM(D7:D8)</f>
        <v>19782189</v>
      </c>
      <c r="E9" s="41"/>
      <c r="F9" s="42"/>
    </row>
    <row r="10" spans="1:8" ht="17.100000000000001" customHeight="1">
      <c r="A10" s="334"/>
      <c r="B10" s="336" t="s">
        <v>214</v>
      </c>
      <c r="C10" s="38" t="s">
        <v>215</v>
      </c>
      <c r="D10" s="35">
        <f>공종별집계표!L8</f>
        <v>0</v>
      </c>
      <c r="E10" s="43" t="s">
        <v>209</v>
      </c>
      <c r="F10" s="50"/>
    </row>
    <row r="11" spans="1:8" ht="17.100000000000001" customHeight="1">
      <c r="A11" s="334"/>
      <c r="B11" s="338"/>
      <c r="C11" s="45" t="s">
        <v>216</v>
      </c>
      <c r="D11" s="46">
        <f>INT(D9*G11/100)</f>
        <v>704245</v>
      </c>
      <c r="E11" s="47" t="str">
        <f>"(노무비)×"&amp;G11&amp;"%"</f>
        <v>(노무비)×3.56%</v>
      </c>
      <c r="F11" s="51"/>
      <c r="G11" s="49">
        <v>3.56</v>
      </c>
    </row>
    <row r="12" spans="1:8" ht="17.100000000000001" customHeight="1">
      <c r="A12" s="334"/>
      <c r="B12" s="338"/>
      <c r="C12" s="45" t="s">
        <v>280</v>
      </c>
      <c r="D12" s="46">
        <f>INT(D9*G12/100)</f>
        <v>1186</v>
      </c>
      <c r="E12" s="47" t="str">
        <f>"(노무비)×"&amp;G12&amp;"%"</f>
        <v>(노무비)×0.006%</v>
      </c>
      <c r="F12" s="51"/>
      <c r="G12" s="49">
        <v>6.0000000000000001E-3</v>
      </c>
    </row>
    <row r="13" spans="1:8" ht="17.100000000000001" customHeight="1">
      <c r="A13" s="334"/>
      <c r="B13" s="338"/>
      <c r="C13" s="45" t="s">
        <v>281</v>
      </c>
      <c r="D13" s="46">
        <f>INT(D9*G13/100)</f>
        <v>17803</v>
      </c>
      <c r="E13" s="47" t="str">
        <f>"(노무비)×"&amp;G13&amp;"%"</f>
        <v>(노무비)×0.09%</v>
      </c>
      <c r="F13" s="51"/>
      <c r="G13" s="49">
        <v>0.09</v>
      </c>
    </row>
    <row r="14" spans="1:8" ht="17.100000000000001" customHeight="1">
      <c r="A14" s="334"/>
      <c r="B14" s="338"/>
      <c r="C14" s="45" t="s">
        <v>217</v>
      </c>
      <c r="D14" s="46">
        <f>INT(D9*G14/100)</f>
        <v>199800</v>
      </c>
      <c r="E14" s="47" t="str">
        <f>"(노무비)×"&amp;G14&amp;"% ["&amp;H14&amp;"등급]"</f>
        <v>(노무비)×1.01% [7등급]</v>
      </c>
      <c r="F14" s="51"/>
      <c r="G14" s="49">
        <v>1.01</v>
      </c>
      <c r="H14" s="34">
        <v>7</v>
      </c>
    </row>
    <row r="15" spans="1:8" ht="17.100000000000001" customHeight="1">
      <c r="A15" s="334"/>
      <c r="B15" s="338"/>
      <c r="C15" s="45" t="s">
        <v>218</v>
      </c>
      <c r="D15" s="46">
        <f>INT(D7*G15/100)</f>
        <v>605250</v>
      </c>
      <c r="E15" s="47" t="str">
        <f>"(직접노무비)×"&amp;G15&amp;"%"</f>
        <v>(직접노무비)×3.595%</v>
      </c>
      <c r="F15" s="51"/>
      <c r="G15" s="34">
        <v>3.5950000000000002</v>
      </c>
    </row>
    <row r="16" spans="1:8" ht="17.100000000000001" customHeight="1">
      <c r="A16" s="334"/>
      <c r="B16" s="338"/>
      <c r="C16" s="45" t="s">
        <v>219</v>
      </c>
      <c r="D16" s="46">
        <f>INT(D7*G16/100)</f>
        <v>799705</v>
      </c>
      <c r="E16" s="47" t="str">
        <f>"(직접노무비)×"&amp;G16&amp;"%"</f>
        <v>(직접노무비)×4.75%</v>
      </c>
      <c r="F16" s="51"/>
      <c r="G16" s="34">
        <v>4.75</v>
      </c>
    </row>
    <row r="17" spans="1:16" ht="17.100000000000001" customHeight="1">
      <c r="A17" s="334"/>
      <c r="B17" s="338"/>
      <c r="C17" s="45" t="s">
        <v>220</v>
      </c>
      <c r="D17" s="46">
        <f>INT(D15*G17/100)</f>
        <v>79529</v>
      </c>
      <c r="E17" s="47" t="str">
        <f>"(건강보험료)×"&amp;G17&amp;"%"</f>
        <v>(건강보험료)×13.14%</v>
      </c>
      <c r="F17" s="51"/>
      <c r="G17" s="34">
        <v>13.14</v>
      </c>
      <c r="L17" s="52"/>
      <c r="M17" s="52"/>
      <c r="N17" s="52" t="s">
        <v>221</v>
      </c>
      <c r="O17" s="52">
        <v>3.11</v>
      </c>
      <c r="P17" s="52"/>
    </row>
    <row r="18" spans="1:16" ht="17.100000000000001" customHeight="1">
      <c r="A18" s="334"/>
      <c r="B18" s="338"/>
      <c r="C18" s="45" t="s">
        <v>222</v>
      </c>
      <c r="D18" s="46">
        <f>INT(D7*G18/100)</f>
        <v>387225</v>
      </c>
      <c r="E18" s="47" t="str">
        <f>"(직접노무비)×"&amp;G18&amp;"%"</f>
        <v>(직접노무비)×2.3%</v>
      </c>
      <c r="F18" s="51" t="s">
        <v>223</v>
      </c>
      <c r="G18" s="34">
        <v>2.2999999999999998</v>
      </c>
      <c r="H18" s="34" t="s">
        <v>224</v>
      </c>
      <c r="K18" s="47" t="s">
        <v>225</v>
      </c>
      <c r="L18" s="52"/>
      <c r="M18" s="52"/>
      <c r="N18" s="52" t="s">
        <v>226</v>
      </c>
      <c r="O18" s="53" t="s">
        <v>203</v>
      </c>
      <c r="P18" s="54" t="s">
        <v>227</v>
      </c>
    </row>
    <row r="19" spans="1:16" ht="17.100000000000001" customHeight="1">
      <c r="A19" s="334"/>
      <c r="B19" s="338"/>
      <c r="C19" s="45" t="s">
        <v>228</v>
      </c>
      <c r="D19" s="55">
        <f>INT(MIN(P20:P21))</f>
        <v>628316</v>
      </c>
      <c r="E19" s="56" t="str">
        <f>"[(재료비+직접노무비)×"&amp;O17&amp;"%+기초액]×1.2"</f>
        <v>[(재료비+직접노무비)×3.11%+기초액]×1.2</v>
      </c>
      <c r="F19" s="51"/>
      <c r="L19" s="52" t="s">
        <v>229</v>
      </c>
      <c r="M19" s="52"/>
      <c r="N19" s="57" t="s">
        <v>230</v>
      </c>
      <c r="O19" s="52">
        <v>3.11</v>
      </c>
      <c r="P19" s="57">
        <f>($D$6+$D$7)*O19/100</f>
        <v>523596.67659999995</v>
      </c>
    </row>
    <row r="20" spans="1:16" ht="17.100000000000001" customHeight="1">
      <c r="A20" s="334"/>
      <c r="B20" s="338"/>
      <c r="C20" s="45" t="s">
        <v>231</v>
      </c>
      <c r="D20" s="55">
        <f>INT((D6+D7+D10)*G20/100)</f>
        <v>84179</v>
      </c>
      <c r="E20" s="47" t="str">
        <f>"(재료비+직접노무비+산출경비)×"&amp;G20&amp;"%"</f>
        <v>(재료비+직접노무비+산출경비)×0.5%</v>
      </c>
      <c r="F20" s="51"/>
      <c r="G20" s="34">
        <v>0.5</v>
      </c>
      <c r="L20" s="52" t="s">
        <v>232</v>
      </c>
      <c r="M20" s="52" t="s">
        <v>233</v>
      </c>
      <c r="N20" s="57" t="s">
        <v>234</v>
      </c>
      <c r="O20" s="52">
        <v>3.11</v>
      </c>
      <c r="P20" s="57">
        <f>($D$6+$D$7+$D$4)*O20/100</f>
        <v>14829596.676599998</v>
      </c>
    </row>
    <row r="21" spans="1:16" ht="17.100000000000001" customHeight="1">
      <c r="A21" s="334"/>
      <c r="B21" s="338"/>
      <c r="C21" s="45" t="s">
        <v>235</v>
      </c>
      <c r="D21" s="46">
        <f>INT((D6+D9)*G21/100)</f>
        <v>989109</v>
      </c>
      <c r="E21" s="47" t="s">
        <v>323</v>
      </c>
      <c r="F21" s="51"/>
      <c r="G21" s="34">
        <v>5</v>
      </c>
      <c r="L21" s="52" t="s">
        <v>236</v>
      </c>
      <c r="M21" s="52" t="s">
        <v>237</v>
      </c>
      <c r="N21" s="57" t="s">
        <v>238</v>
      </c>
      <c r="O21" s="52">
        <v>3.11</v>
      </c>
      <c r="P21" s="57">
        <f>((($D$6+$D$7)*O21/100))*1.2</f>
        <v>628316.01191999996</v>
      </c>
    </row>
    <row r="22" spans="1:16" ht="17.100000000000001" customHeight="1">
      <c r="A22" s="334"/>
      <c r="B22" s="338"/>
      <c r="C22" s="45" t="s">
        <v>239</v>
      </c>
      <c r="D22" s="46">
        <f>INT((D6+D7+D10)*G22/100)</f>
        <v>0</v>
      </c>
      <c r="E22" s="47" t="str">
        <f>"(재료비+직접노무비+산출경비)×"&amp;G22&amp;"%"</f>
        <v>(재료비+직접노무비+산출경비)×0%</v>
      </c>
      <c r="F22" s="58" t="s">
        <v>260</v>
      </c>
      <c r="G22" s="34">
        <v>0</v>
      </c>
      <c r="H22" s="59" t="s">
        <v>240</v>
      </c>
      <c r="I22" s="34" t="s">
        <v>241</v>
      </c>
      <c r="J22" s="60" t="s">
        <v>242</v>
      </c>
      <c r="K22" s="47" t="s">
        <v>243</v>
      </c>
    </row>
    <row r="23" spans="1:16" ht="17.100000000000001" customHeight="1">
      <c r="A23" s="334"/>
      <c r="B23" s="338"/>
      <c r="C23" s="45" t="s">
        <v>244</v>
      </c>
      <c r="D23" s="46">
        <f>INT((D6+D7+D10)*G23/100)</f>
        <v>16835</v>
      </c>
      <c r="E23" s="47" t="str">
        <f>"(재료비+직접노무비+산출경비)×"&amp;G23&amp;"%"</f>
        <v>(재료비+직접노무비+산출경비)×0.1%</v>
      </c>
      <c r="F23" s="58"/>
      <c r="G23" s="34">
        <v>0.1</v>
      </c>
      <c r="L23" s="52"/>
      <c r="M23" s="52"/>
      <c r="N23" s="52" t="s">
        <v>245</v>
      </c>
      <c r="O23" s="52">
        <v>2.2799999999999998</v>
      </c>
      <c r="P23" s="52"/>
    </row>
    <row r="24" spans="1:16" ht="17.100000000000001" customHeight="1">
      <c r="A24" s="335"/>
      <c r="B24" s="337"/>
      <c r="C24" s="39" t="s">
        <v>210</v>
      </c>
      <c r="D24" s="40">
        <f>SUM(D10:D23)</f>
        <v>4513182</v>
      </c>
      <c r="E24" s="61"/>
      <c r="F24" s="62"/>
      <c r="L24" s="52"/>
      <c r="M24" s="52"/>
      <c r="N24" s="52" t="s">
        <v>246</v>
      </c>
      <c r="O24" s="53" t="s">
        <v>203</v>
      </c>
      <c r="P24" s="54" t="s">
        <v>227</v>
      </c>
    </row>
    <row r="25" spans="1:16" ht="17.100000000000001" customHeight="1">
      <c r="A25" s="342" t="s">
        <v>247</v>
      </c>
      <c r="B25" s="343"/>
      <c r="C25" s="344"/>
      <c r="D25" s="46">
        <f>D6+D9+D24</f>
        <v>24295371</v>
      </c>
      <c r="E25" s="63" t="s">
        <v>248</v>
      </c>
      <c r="F25" s="64"/>
      <c r="L25" s="52" t="s">
        <v>229</v>
      </c>
      <c r="M25" s="52"/>
      <c r="N25" s="57" t="s">
        <v>249</v>
      </c>
      <c r="O25" s="52">
        <v>2.2799999999999998</v>
      </c>
      <c r="P25" s="57">
        <f>($D$6+$D$7)*O25/100+4325000</f>
        <v>4708858.6568</v>
      </c>
    </row>
    <row r="26" spans="1:16" ht="17.100000000000001" customHeight="1">
      <c r="A26" s="330" t="s">
        <v>250</v>
      </c>
      <c r="B26" s="331"/>
      <c r="C26" s="332"/>
      <c r="D26" s="46">
        <f>INT((D6+D9+D24)*G26/100)</f>
        <v>1579199</v>
      </c>
      <c r="E26" s="47" t="str">
        <f>"(재료비+노무비+경비)×"&amp;G26&amp;"%"</f>
        <v>(재료비+노무비+경비)×6.5%</v>
      </c>
      <c r="F26" s="58"/>
      <c r="G26" s="34">
        <v>6.5</v>
      </c>
      <c r="H26" s="34" t="s">
        <v>251</v>
      </c>
      <c r="L26" s="52" t="s">
        <v>232</v>
      </c>
      <c r="M26" s="52" t="s">
        <v>233</v>
      </c>
      <c r="N26" s="57" t="s">
        <v>252</v>
      </c>
      <c r="O26" s="52">
        <v>2.2799999999999998</v>
      </c>
      <c r="P26" s="57">
        <f>($D$6+$D$7+$D$4)*O26/100+4325000</f>
        <v>15196858.656799998</v>
      </c>
    </row>
    <row r="27" spans="1:16" ht="17.100000000000001" customHeight="1">
      <c r="A27" s="330" t="s">
        <v>253</v>
      </c>
      <c r="B27" s="331"/>
      <c r="C27" s="332"/>
      <c r="D27" s="46">
        <f>INT((D9+D24+D26)*G27/100-H27)</f>
        <v>3307249</v>
      </c>
      <c r="E27" s="47" t="s">
        <v>254</v>
      </c>
      <c r="F27" s="58"/>
      <c r="G27" s="34">
        <v>15</v>
      </c>
      <c r="H27" s="298">
        <f>631330/1.1</f>
        <v>573936.36363636365</v>
      </c>
      <c r="I27" s="30"/>
      <c r="J27" s="30"/>
      <c r="L27" s="52" t="s">
        <v>236</v>
      </c>
      <c r="M27" s="52" t="s">
        <v>237</v>
      </c>
      <c r="N27" s="57" t="s">
        <v>255</v>
      </c>
      <c r="O27" s="52">
        <v>2.2799999999999998</v>
      </c>
      <c r="P27" s="57">
        <f>((($D$6+$D$7)*O27/100)+4325000)*1.2</f>
        <v>5650630.3881599996</v>
      </c>
    </row>
    <row r="28" spans="1:16" ht="17.100000000000001" customHeight="1">
      <c r="A28" s="330" t="s">
        <v>324</v>
      </c>
      <c r="B28" s="331"/>
      <c r="C28" s="332"/>
      <c r="D28" s="46">
        <f>SUM(D25:D27)</f>
        <v>29181819</v>
      </c>
      <c r="E28" s="65"/>
      <c r="F28" s="58"/>
    </row>
    <row r="29" spans="1:16" ht="17.100000000000001" customHeight="1">
      <c r="A29" s="330" t="s">
        <v>261</v>
      </c>
      <c r="B29" s="331"/>
      <c r="C29" s="332"/>
      <c r="D29" s="46">
        <f>D28+D4</f>
        <v>489181819</v>
      </c>
      <c r="E29" s="65" t="s">
        <v>325</v>
      </c>
      <c r="F29" s="58"/>
    </row>
    <row r="30" spans="1:16" ht="17.100000000000001" customHeight="1">
      <c r="A30" s="330" t="s">
        <v>256</v>
      </c>
      <c r="B30" s="331"/>
      <c r="C30" s="332"/>
      <c r="D30" s="46">
        <f>INT(D29*G30/100)</f>
        <v>48918181</v>
      </c>
      <c r="E30" s="47" t="s">
        <v>257</v>
      </c>
      <c r="F30" s="58"/>
      <c r="G30" s="34">
        <v>10</v>
      </c>
    </row>
    <row r="31" spans="1:16" ht="17.100000000000001" customHeight="1">
      <c r="A31" s="339" t="s">
        <v>258</v>
      </c>
      <c r="B31" s="340"/>
      <c r="C31" s="341"/>
      <c r="D31" s="40">
        <f>INT(D29+D30)</f>
        <v>538100000</v>
      </c>
      <c r="E31" s="66" t="s">
        <v>322</v>
      </c>
      <c r="F31" s="67"/>
    </row>
    <row r="33" spans="3:4" ht="20.100000000000001" customHeight="1">
      <c r="C33" s="68"/>
      <c r="D33" s="69"/>
    </row>
    <row r="34" spans="3:4" ht="20.100000000000001" customHeight="1">
      <c r="C34" s="68"/>
      <c r="D34" s="69"/>
    </row>
    <row r="35" spans="3:4" ht="20.100000000000001" customHeight="1">
      <c r="D35" s="69"/>
    </row>
    <row r="36" spans="3:4" ht="20.100000000000001" customHeight="1">
      <c r="C36" s="68"/>
      <c r="D36" s="69"/>
    </row>
    <row r="37" spans="3:4" ht="20.100000000000001" customHeight="1">
      <c r="D37" s="69"/>
    </row>
  </sheetData>
  <mergeCells count="14">
    <mergeCell ref="A31:C31"/>
    <mergeCell ref="A25:C25"/>
    <mergeCell ref="A26:C26"/>
    <mergeCell ref="A27:C27"/>
    <mergeCell ref="A28:C28"/>
    <mergeCell ref="A29:C29"/>
    <mergeCell ref="A30:C30"/>
    <mergeCell ref="A1:F1"/>
    <mergeCell ref="A3:C3"/>
    <mergeCell ref="A4:C4"/>
    <mergeCell ref="A5:A24"/>
    <mergeCell ref="B5:B6"/>
    <mergeCell ref="B7:B9"/>
    <mergeCell ref="B10:B24"/>
  </mergeCells>
  <phoneticPr fontId="1" type="noConversion"/>
  <printOptions horizontalCentered="1"/>
  <pageMargins left="0.70866141732283472" right="0.55118110236220474" top="0.59055118110236227" bottom="0.59055118110236227" header="0" footer="0"/>
  <pageSetup paperSize="9" scale="89" fitToHeight="0" orientation="landscape" r:id="rId1"/>
  <colBreaks count="1" manualBreakCount="1">
    <brk id="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T29"/>
  <sheetViews>
    <sheetView view="pageBreakPreview" zoomScale="85" zoomScaleNormal="100" zoomScaleSheetLayoutView="85" workbookViewId="0">
      <selection activeCell="B22" sqref="B22"/>
    </sheetView>
  </sheetViews>
  <sheetFormatPr defaultRowHeight="16.5"/>
  <cols>
    <col min="1" max="1" width="45.625" customWidth="1"/>
    <col min="2" max="2" width="20.625" customWidth="1"/>
    <col min="3" max="4" width="5.625" style="118" customWidth="1"/>
    <col min="5" max="13" width="14.625" customWidth="1"/>
    <col min="14" max="16" width="2.625" customWidth="1"/>
    <col min="17" max="19" width="1.625" customWidth="1"/>
    <col min="20" max="20" width="18.625" customWidth="1"/>
  </cols>
  <sheetData>
    <row r="1" spans="1:20" ht="30" customHeight="1">
      <c r="A1" s="347" t="s">
        <v>196</v>
      </c>
      <c r="B1" s="347"/>
      <c r="C1" s="347"/>
      <c r="D1" s="347"/>
      <c r="E1" s="347"/>
      <c r="F1" s="347"/>
      <c r="G1" s="347"/>
      <c r="H1" s="347"/>
      <c r="I1" s="347"/>
      <c r="J1" s="347"/>
      <c r="K1" s="347"/>
      <c r="L1" s="347"/>
      <c r="M1" s="347"/>
    </row>
    <row r="2" spans="1:20" ht="30" customHeight="1">
      <c r="A2" s="5" t="s">
        <v>321</v>
      </c>
      <c r="B2" s="6"/>
      <c r="C2" s="70"/>
      <c r="D2" s="70"/>
      <c r="E2" s="6"/>
      <c r="F2" s="6"/>
      <c r="G2" s="6"/>
      <c r="H2" s="6"/>
      <c r="I2" s="6"/>
      <c r="J2" s="6"/>
      <c r="K2" s="6"/>
      <c r="L2" s="6"/>
      <c r="M2" s="7"/>
    </row>
    <row r="3" spans="1:20" ht="30" customHeight="1">
      <c r="A3" s="348" t="s">
        <v>0</v>
      </c>
      <c r="B3" s="350" t="s">
        <v>1</v>
      </c>
      <c r="C3" s="350" t="s">
        <v>2</v>
      </c>
      <c r="D3" s="350" t="s">
        <v>3</v>
      </c>
      <c r="E3" s="350" t="s">
        <v>9</v>
      </c>
      <c r="F3" s="350"/>
      <c r="G3" s="350" t="s">
        <v>4</v>
      </c>
      <c r="H3" s="350"/>
      <c r="I3" s="350" t="s">
        <v>7</v>
      </c>
      <c r="J3" s="350"/>
      <c r="K3" s="350" t="s">
        <v>8</v>
      </c>
      <c r="L3" s="350"/>
      <c r="M3" s="352" t="s">
        <v>10</v>
      </c>
      <c r="N3" s="2" t="s">
        <v>11</v>
      </c>
      <c r="O3" s="2" t="s">
        <v>12</v>
      </c>
      <c r="P3" s="2" t="s">
        <v>13</v>
      </c>
      <c r="Q3" s="2" t="s">
        <v>14</v>
      </c>
      <c r="R3" s="2" t="s">
        <v>15</v>
      </c>
      <c r="S3" s="2" t="s">
        <v>16</v>
      </c>
      <c r="T3" s="2" t="s">
        <v>17</v>
      </c>
    </row>
    <row r="4" spans="1:20" ht="30" customHeight="1">
      <c r="A4" s="349"/>
      <c r="B4" s="351"/>
      <c r="C4" s="351"/>
      <c r="D4" s="351"/>
      <c r="E4" s="297" t="s">
        <v>5</v>
      </c>
      <c r="F4" s="297" t="s">
        <v>6</v>
      </c>
      <c r="G4" s="297" t="s">
        <v>5</v>
      </c>
      <c r="H4" s="297" t="s">
        <v>6</v>
      </c>
      <c r="I4" s="297" t="s">
        <v>5</v>
      </c>
      <c r="J4" s="297" t="s">
        <v>6</v>
      </c>
      <c r="K4" s="297" t="s">
        <v>5</v>
      </c>
      <c r="L4" s="297" t="s">
        <v>6</v>
      </c>
      <c r="M4" s="353"/>
      <c r="N4" s="2"/>
      <c r="O4" s="2"/>
      <c r="P4" s="2"/>
      <c r="Q4" s="2"/>
      <c r="R4" s="2"/>
      <c r="S4" s="2"/>
      <c r="T4" s="2"/>
    </row>
    <row r="5" spans="1:20" s="80" customFormat="1" ht="30" customHeight="1">
      <c r="A5" s="71" t="s">
        <v>273</v>
      </c>
      <c r="B5" s="72" t="s">
        <v>49</v>
      </c>
      <c r="C5" s="73" t="s">
        <v>49</v>
      </c>
      <c r="D5" s="74"/>
      <c r="E5" s="75"/>
      <c r="F5" s="75"/>
      <c r="G5" s="75"/>
      <c r="H5" s="75"/>
      <c r="I5" s="75"/>
      <c r="J5" s="75"/>
      <c r="K5" s="75"/>
      <c r="L5" s="75"/>
      <c r="M5" s="76" t="s">
        <v>49</v>
      </c>
      <c r="N5" s="77" t="s">
        <v>50</v>
      </c>
      <c r="O5" s="77" t="s">
        <v>49</v>
      </c>
      <c r="P5" s="77" t="s">
        <v>49</v>
      </c>
      <c r="Q5" s="77" t="s">
        <v>49</v>
      </c>
      <c r="R5" s="78">
        <v>1</v>
      </c>
      <c r="S5" s="77" t="s">
        <v>49</v>
      </c>
      <c r="T5" s="79"/>
    </row>
    <row r="6" spans="1:20" s="90" customFormat="1" ht="30" customHeight="1">
      <c r="A6" s="81" t="s">
        <v>264</v>
      </c>
      <c r="B6" s="82" t="s">
        <v>49</v>
      </c>
      <c r="C6" s="83" t="s">
        <v>49</v>
      </c>
      <c r="D6" s="84"/>
      <c r="E6" s="85"/>
      <c r="F6" s="85"/>
      <c r="G6" s="85"/>
      <c r="H6" s="85"/>
      <c r="I6" s="85"/>
      <c r="J6" s="85"/>
      <c r="K6" s="85"/>
      <c r="L6" s="85"/>
      <c r="M6" s="86" t="s">
        <v>49</v>
      </c>
      <c r="N6" s="87" t="s">
        <v>51</v>
      </c>
      <c r="O6" s="87" t="s">
        <v>49</v>
      </c>
      <c r="P6" s="87" t="s">
        <v>50</v>
      </c>
      <c r="Q6" s="87" t="s">
        <v>49</v>
      </c>
      <c r="R6" s="88">
        <v>2</v>
      </c>
      <c r="S6" s="87" t="s">
        <v>49</v>
      </c>
      <c r="T6" s="89"/>
    </row>
    <row r="7" spans="1:20" s="94" customFormat="1" ht="30" customHeight="1">
      <c r="A7" s="81" t="s">
        <v>263</v>
      </c>
      <c r="B7" s="82" t="s">
        <v>49</v>
      </c>
      <c r="C7" s="83" t="s">
        <v>49</v>
      </c>
      <c r="D7" s="84">
        <v>1</v>
      </c>
      <c r="E7" s="85">
        <f t="shared" ref="E7:F8" si="0">G7+I7+K7</f>
        <v>460000000</v>
      </c>
      <c r="F7" s="85">
        <f t="shared" si="0"/>
        <v>460000000</v>
      </c>
      <c r="G7" s="85">
        <f>공종별내역서!H27</f>
        <v>460000000</v>
      </c>
      <c r="H7" s="85">
        <f>G7*D7</f>
        <v>460000000</v>
      </c>
      <c r="I7" s="85">
        <f>공종별내역서!J27</f>
        <v>0</v>
      </c>
      <c r="J7" s="85">
        <f>I7*D7</f>
        <v>0</v>
      </c>
      <c r="K7" s="85">
        <f>공종별내역서!L27</f>
        <v>0</v>
      </c>
      <c r="L7" s="85">
        <f>K7*D7</f>
        <v>0</v>
      </c>
      <c r="M7" s="86" t="s">
        <v>49</v>
      </c>
      <c r="N7" s="91" t="s">
        <v>52</v>
      </c>
      <c r="O7" s="91" t="s">
        <v>49</v>
      </c>
      <c r="P7" s="91" t="s">
        <v>51</v>
      </c>
      <c r="Q7" s="91" t="s">
        <v>49</v>
      </c>
      <c r="R7" s="92">
        <v>3</v>
      </c>
      <c r="S7" s="91" t="s">
        <v>49</v>
      </c>
      <c r="T7" s="93"/>
    </row>
    <row r="8" spans="1:20" ht="30" customHeight="1">
      <c r="A8" s="81" t="s">
        <v>272</v>
      </c>
      <c r="B8" s="82" t="s">
        <v>49</v>
      </c>
      <c r="C8" s="83" t="s">
        <v>49</v>
      </c>
      <c r="D8" s="84">
        <v>1</v>
      </c>
      <c r="E8" s="85">
        <f t="shared" si="0"/>
        <v>16835906</v>
      </c>
      <c r="F8" s="85">
        <f t="shared" si="0"/>
        <v>16835906</v>
      </c>
      <c r="G8" s="85">
        <f>공종별내역서!H51</f>
        <v>0</v>
      </c>
      <c r="H8" s="85">
        <f>G8*D8</f>
        <v>0</v>
      </c>
      <c r="I8" s="85">
        <f>공종별내역서!J51</f>
        <v>16835906</v>
      </c>
      <c r="J8" s="85">
        <f>I8*D8</f>
        <v>16835906</v>
      </c>
      <c r="K8" s="85">
        <f>공종별내역서!L51</f>
        <v>0</v>
      </c>
      <c r="L8" s="85">
        <f>K8*D8</f>
        <v>0</v>
      </c>
      <c r="M8" s="86" t="s">
        <v>49</v>
      </c>
      <c r="N8" s="2" t="s">
        <v>62</v>
      </c>
      <c r="O8" s="2" t="s">
        <v>49</v>
      </c>
      <c r="P8" s="2" t="s">
        <v>51</v>
      </c>
      <c r="Q8" s="2" t="s">
        <v>49</v>
      </c>
      <c r="R8" s="3">
        <v>3</v>
      </c>
      <c r="S8" s="2" t="s">
        <v>49</v>
      </c>
      <c r="T8" s="9"/>
    </row>
    <row r="9" spans="1:20" ht="30" customHeight="1">
      <c r="A9" s="345" t="s">
        <v>274</v>
      </c>
      <c r="B9" s="346"/>
      <c r="C9" s="83"/>
      <c r="D9" s="84"/>
      <c r="E9" s="85"/>
      <c r="F9" s="85">
        <f>SUM(F7:F8)</f>
        <v>476835906</v>
      </c>
      <c r="G9" s="85"/>
      <c r="H9" s="85">
        <f>SUM(H7:H8)</f>
        <v>460000000</v>
      </c>
      <c r="I9" s="85"/>
      <c r="J9" s="85">
        <f>SUM(J7:J8)</f>
        <v>16835906</v>
      </c>
      <c r="K9" s="85"/>
      <c r="L9" s="85">
        <f>SUM(L7:L8)</f>
        <v>0</v>
      </c>
      <c r="M9" s="86"/>
      <c r="N9" s="2"/>
      <c r="O9" s="2"/>
      <c r="P9" s="2"/>
      <c r="Q9" s="2"/>
      <c r="R9" s="3"/>
      <c r="S9" s="2"/>
      <c r="T9" s="9"/>
    </row>
    <row r="10" spans="1:20" ht="30" customHeight="1">
      <c r="A10" s="81"/>
      <c r="B10" s="171"/>
      <c r="C10" s="83"/>
      <c r="D10" s="84"/>
      <c r="E10" s="85"/>
      <c r="F10" s="85"/>
      <c r="G10" s="85"/>
      <c r="H10" s="85"/>
      <c r="I10" s="85"/>
      <c r="J10" s="85"/>
      <c r="K10" s="85"/>
      <c r="L10" s="85"/>
      <c r="M10" s="86"/>
      <c r="N10" s="2"/>
      <c r="O10" s="2"/>
      <c r="P10" s="2"/>
      <c r="Q10" s="2"/>
      <c r="R10" s="3"/>
      <c r="S10" s="2"/>
      <c r="T10" s="9"/>
    </row>
    <row r="11" spans="1:20" ht="30" customHeight="1">
      <c r="A11" s="81"/>
      <c r="B11" s="82"/>
      <c r="C11" s="83"/>
      <c r="D11" s="84"/>
      <c r="E11" s="85"/>
      <c r="F11" s="85"/>
      <c r="G11" s="85"/>
      <c r="H11" s="85"/>
      <c r="I11" s="85"/>
      <c r="J11" s="85"/>
      <c r="K11" s="85"/>
      <c r="L11" s="85"/>
      <c r="M11" s="86"/>
      <c r="N11" s="2"/>
      <c r="O11" s="2"/>
      <c r="P11" s="2"/>
      <c r="Q11" s="2"/>
      <c r="R11" s="3"/>
      <c r="S11" s="2"/>
      <c r="T11" s="9"/>
    </row>
    <row r="12" spans="1:20" ht="30" customHeight="1">
      <c r="A12" s="81"/>
      <c r="B12" s="82"/>
      <c r="C12" s="83"/>
      <c r="D12" s="84"/>
      <c r="E12" s="85"/>
      <c r="F12" s="85"/>
      <c r="G12" s="85"/>
      <c r="H12" s="85"/>
      <c r="I12" s="85"/>
      <c r="J12" s="85"/>
      <c r="K12" s="85"/>
      <c r="L12" s="85"/>
      <c r="M12" s="86"/>
      <c r="N12" s="2"/>
      <c r="O12" s="2"/>
      <c r="P12" s="2"/>
      <c r="Q12" s="2"/>
      <c r="R12" s="3"/>
      <c r="S12" s="2"/>
      <c r="T12" s="9"/>
    </row>
    <row r="13" spans="1:20" ht="30" customHeight="1">
      <c r="A13" s="81"/>
      <c r="B13" s="82"/>
      <c r="C13" s="83"/>
      <c r="D13" s="84"/>
      <c r="E13" s="85"/>
      <c r="F13" s="85"/>
      <c r="G13" s="85"/>
      <c r="H13" s="85"/>
      <c r="I13" s="85"/>
      <c r="J13" s="85"/>
      <c r="K13" s="85"/>
      <c r="L13" s="85"/>
      <c r="M13" s="86"/>
      <c r="N13" s="2"/>
      <c r="O13" s="2"/>
      <c r="P13" s="2"/>
      <c r="Q13" s="2">
        <v>231978</v>
      </c>
      <c r="R13" s="3"/>
      <c r="S13" s="2"/>
      <c r="T13" s="9"/>
    </row>
    <row r="14" spans="1:20" s="94" customFormat="1" ht="30" customHeight="1">
      <c r="A14" s="81"/>
      <c r="B14" s="82"/>
      <c r="C14" s="83"/>
      <c r="D14" s="84"/>
      <c r="E14" s="85"/>
      <c r="F14" s="85"/>
      <c r="G14" s="85"/>
      <c r="H14" s="85"/>
      <c r="I14" s="85"/>
      <c r="J14" s="85"/>
      <c r="K14" s="85"/>
      <c r="L14" s="85"/>
      <c r="M14" s="86"/>
      <c r="N14" s="91"/>
      <c r="O14" s="91"/>
      <c r="P14" s="91"/>
      <c r="Q14" s="91"/>
      <c r="R14" s="92"/>
      <c r="S14" s="91"/>
      <c r="T14" s="93"/>
    </row>
    <row r="15" spans="1:20" s="98" customFormat="1" ht="30" customHeight="1">
      <c r="A15" s="81"/>
      <c r="B15" s="82"/>
      <c r="C15" s="83"/>
      <c r="D15" s="84"/>
      <c r="E15" s="85"/>
      <c r="F15" s="85"/>
      <c r="G15" s="85"/>
      <c r="H15" s="85"/>
      <c r="I15" s="85"/>
      <c r="J15" s="85"/>
      <c r="K15" s="85"/>
      <c r="L15" s="85"/>
      <c r="M15" s="86"/>
      <c r="N15" s="95"/>
      <c r="O15" s="95"/>
      <c r="P15" s="95"/>
      <c r="Q15" s="95"/>
      <c r="R15" s="96"/>
      <c r="S15" s="95"/>
      <c r="T15" s="97"/>
    </row>
    <row r="16" spans="1:20" ht="30" customHeight="1">
      <c r="A16" s="81"/>
      <c r="B16" s="82"/>
      <c r="C16" s="83"/>
      <c r="D16" s="84"/>
      <c r="E16" s="85"/>
      <c r="F16" s="85"/>
      <c r="G16" s="85"/>
      <c r="H16" s="85"/>
      <c r="I16" s="85"/>
      <c r="J16" s="85"/>
      <c r="K16" s="85"/>
      <c r="L16" s="85"/>
      <c r="M16" s="86"/>
      <c r="N16" s="2"/>
      <c r="O16" s="2"/>
      <c r="P16" s="2"/>
      <c r="Q16" s="2"/>
      <c r="R16" s="3"/>
      <c r="S16" s="2"/>
      <c r="T16" s="9"/>
    </row>
    <row r="17" spans="1:20" s="98" customFormat="1" ht="30" customHeight="1">
      <c r="A17" s="81"/>
      <c r="B17" s="82"/>
      <c r="C17" s="83"/>
      <c r="D17" s="84"/>
      <c r="E17" s="85"/>
      <c r="F17" s="85"/>
      <c r="G17" s="85"/>
      <c r="H17" s="85"/>
      <c r="I17" s="85"/>
      <c r="J17" s="85"/>
      <c r="K17" s="85"/>
      <c r="L17" s="85"/>
      <c r="M17" s="86"/>
      <c r="N17" s="95"/>
      <c r="O17" s="95"/>
      <c r="P17" s="95"/>
      <c r="Q17" s="95"/>
      <c r="R17" s="96"/>
      <c r="S17" s="95"/>
      <c r="T17" s="97"/>
    </row>
    <row r="18" spans="1:20" ht="30" customHeight="1">
      <c r="A18" s="81"/>
      <c r="B18" s="82"/>
      <c r="C18" s="83"/>
      <c r="D18" s="84"/>
      <c r="E18" s="85"/>
      <c r="F18" s="85"/>
      <c r="G18" s="85"/>
      <c r="H18" s="85"/>
      <c r="I18" s="85"/>
      <c r="J18" s="85"/>
      <c r="K18" s="85"/>
      <c r="L18" s="85"/>
      <c r="M18" s="86"/>
      <c r="N18" s="2"/>
      <c r="O18" s="2"/>
      <c r="P18" s="2"/>
      <c r="Q18" s="2"/>
      <c r="R18" s="3"/>
      <c r="S18" s="2"/>
      <c r="T18" s="9"/>
    </row>
    <row r="19" spans="1:20" ht="30" customHeight="1">
      <c r="A19" s="81"/>
      <c r="B19" s="82"/>
      <c r="C19" s="83"/>
      <c r="D19" s="84"/>
      <c r="E19" s="85"/>
      <c r="F19" s="85"/>
      <c r="G19" s="85"/>
      <c r="H19" s="85"/>
      <c r="I19" s="85"/>
      <c r="J19" s="85"/>
      <c r="K19" s="85"/>
      <c r="L19" s="85"/>
      <c r="M19" s="86"/>
      <c r="N19" s="2"/>
      <c r="O19" s="2"/>
      <c r="P19" s="2"/>
      <c r="Q19" s="2"/>
      <c r="R19" s="3"/>
      <c r="S19" s="2"/>
      <c r="T19" s="9"/>
    </row>
    <row r="20" spans="1:20" ht="30" customHeight="1">
      <c r="A20" s="81"/>
      <c r="B20" s="82"/>
      <c r="C20" s="83"/>
      <c r="D20" s="84"/>
      <c r="E20" s="85"/>
      <c r="F20" s="85"/>
      <c r="G20" s="85"/>
      <c r="H20" s="85"/>
      <c r="I20" s="85"/>
      <c r="J20" s="85"/>
      <c r="K20" s="85"/>
      <c r="L20" s="85"/>
      <c r="M20" s="86"/>
      <c r="N20" s="2"/>
      <c r="O20" s="2"/>
      <c r="P20" s="2"/>
      <c r="Q20" s="2"/>
      <c r="R20" s="3"/>
      <c r="S20" s="2"/>
      <c r="T20" s="9"/>
    </row>
    <row r="21" spans="1:20" ht="30" customHeight="1">
      <c r="A21" s="81"/>
      <c r="B21" s="82"/>
      <c r="C21" s="83"/>
      <c r="D21" s="84"/>
      <c r="E21" s="85"/>
      <c r="F21" s="85"/>
      <c r="G21" s="85"/>
      <c r="H21" s="85"/>
      <c r="I21" s="85"/>
      <c r="J21" s="85"/>
      <c r="K21" s="85"/>
      <c r="L21" s="85"/>
      <c r="M21" s="86"/>
      <c r="N21" s="2"/>
      <c r="O21" s="2"/>
      <c r="P21" s="2"/>
      <c r="Q21" s="2"/>
      <c r="R21" s="3"/>
      <c r="S21" s="2"/>
      <c r="T21" s="9"/>
    </row>
    <row r="22" spans="1:20" s="90" customFormat="1" ht="30" customHeight="1">
      <c r="A22" s="81"/>
      <c r="B22" s="82"/>
      <c r="C22" s="83"/>
      <c r="D22" s="84"/>
      <c r="E22" s="85"/>
      <c r="F22" s="85"/>
      <c r="G22" s="85"/>
      <c r="H22" s="85"/>
      <c r="I22" s="85"/>
      <c r="J22" s="85"/>
      <c r="K22" s="85"/>
      <c r="L22" s="85"/>
      <c r="M22" s="86"/>
      <c r="N22" s="87"/>
      <c r="O22" s="87"/>
      <c r="P22" s="87"/>
      <c r="Q22" s="87"/>
      <c r="R22" s="88"/>
      <c r="S22" s="87"/>
      <c r="T22" s="89"/>
    </row>
    <row r="23" spans="1:20" s="94" customFormat="1" ht="30" customHeight="1">
      <c r="A23" s="81"/>
      <c r="B23" s="82"/>
      <c r="C23" s="83"/>
      <c r="D23" s="84"/>
      <c r="E23" s="85"/>
      <c r="F23" s="85"/>
      <c r="G23" s="85"/>
      <c r="H23" s="85"/>
      <c r="I23" s="85"/>
      <c r="J23" s="85"/>
      <c r="K23" s="85"/>
      <c r="L23" s="85"/>
      <c r="M23" s="86"/>
      <c r="N23" s="91"/>
      <c r="O23" s="91"/>
      <c r="P23" s="91"/>
      <c r="Q23" s="91"/>
      <c r="R23" s="92"/>
      <c r="S23" s="91"/>
      <c r="T23" s="93"/>
    </row>
    <row r="24" spans="1:20" ht="30" customHeight="1">
      <c r="A24" s="81"/>
      <c r="B24" s="82"/>
      <c r="C24" s="83"/>
      <c r="D24" s="84"/>
      <c r="E24" s="85"/>
      <c r="F24" s="85"/>
      <c r="G24" s="85"/>
      <c r="H24" s="85"/>
      <c r="I24" s="85"/>
      <c r="J24" s="85"/>
      <c r="K24" s="85"/>
      <c r="L24" s="85"/>
      <c r="M24" s="86"/>
      <c r="N24" s="2"/>
      <c r="O24" s="2"/>
      <c r="P24" s="2"/>
      <c r="Q24" s="2"/>
      <c r="R24" s="3"/>
      <c r="S24" s="2"/>
      <c r="T24" s="9"/>
    </row>
    <row r="25" spans="1:20" ht="30" customHeight="1">
      <c r="A25" s="99"/>
      <c r="B25" s="100"/>
      <c r="C25" s="101"/>
      <c r="D25" s="102"/>
      <c r="E25" s="103"/>
      <c r="F25" s="103"/>
      <c r="G25" s="103"/>
      <c r="H25" s="103"/>
      <c r="I25" s="103"/>
      <c r="J25" s="103"/>
      <c r="K25" s="103"/>
      <c r="L25" s="103"/>
      <c r="M25" s="104"/>
      <c r="N25" s="2"/>
      <c r="O25" s="2"/>
      <c r="P25" s="2"/>
      <c r="Q25" s="2"/>
      <c r="R25" s="3"/>
      <c r="S25" s="2"/>
      <c r="T25" s="9"/>
    </row>
    <row r="26" spans="1:20" ht="30" customHeight="1">
      <c r="A26" s="99"/>
      <c r="B26" s="100"/>
      <c r="C26" s="101"/>
      <c r="D26" s="102"/>
      <c r="E26" s="103"/>
      <c r="F26" s="103"/>
      <c r="G26" s="103"/>
      <c r="H26" s="103"/>
      <c r="I26" s="103"/>
      <c r="J26" s="103"/>
      <c r="K26" s="103"/>
      <c r="L26" s="103"/>
      <c r="M26" s="104"/>
      <c r="N26" s="2"/>
      <c r="O26" s="2"/>
      <c r="P26" s="2"/>
      <c r="Q26" s="2"/>
      <c r="R26" s="3"/>
      <c r="S26" s="2"/>
      <c r="T26" s="9"/>
    </row>
    <row r="27" spans="1:20" ht="30" customHeight="1">
      <c r="A27" s="99"/>
      <c r="B27" s="100"/>
      <c r="C27" s="101"/>
      <c r="D27" s="102"/>
      <c r="E27" s="103"/>
      <c r="F27" s="103"/>
      <c r="G27" s="103"/>
      <c r="H27" s="103"/>
      <c r="I27" s="103"/>
      <c r="J27" s="103"/>
      <c r="K27" s="103"/>
      <c r="L27" s="103"/>
      <c r="M27" s="104"/>
      <c r="N27" s="2"/>
      <c r="O27" s="2"/>
      <c r="P27" s="2"/>
      <c r="Q27" s="2"/>
      <c r="R27" s="3"/>
      <c r="S27" s="2"/>
      <c r="T27" s="9"/>
    </row>
    <row r="28" spans="1:20" ht="30" customHeight="1">
      <c r="A28" s="99"/>
      <c r="B28" s="100"/>
      <c r="C28" s="101"/>
      <c r="D28" s="102"/>
      <c r="E28" s="103"/>
      <c r="F28" s="103"/>
      <c r="G28" s="103"/>
      <c r="H28" s="103"/>
      <c r="I28" s="103"/>
      <c r="J28" s="103"/>
      <c r="K28" s="103"/>
      <c r="L28" s="103"/>
      <c r="M28" s="104"/>
      <c r="N28" s="2"/>
      <c r="O28" s="2"/>
      <c r="P28" s="2"/>
      <c r="Q28" s="2"/>
      <c r="R28" s="3"/>
      <c r="S28" s="2"/>
      <c r="T28" s="9"/>
    </row>
    <row r="29" spans="1:20" s="94" customFormat="1" ht="30" customHeight="1">
      <c r="A29" s="105"/>
      <c r="B29" s="106"/>
      <c r="C29" s="107"/>
      <c r="D29" s="108"/>
      <c r="E29" s="109"/>
      <c r="F29" s="109"/>
      <c r="G29" s="109"/>
      <c r="H29" s="109"/>
      <c r="I29" s="109"/>
      <c r="J29" s="109"/>
      <c r="K29" s="109"/>
      <c r="L29" s="109"/>
      <c r="M29" s="110"/>
      <c r="N29" s="91"/>
      <c r="O29" s="91"/>
      <c r="P29" s="91"/>
      <c r="Q29" s="91"/>
      <c r="R29" s="92"/>
      <c r="S29" s="91"/>
      <c r="T29" s="93"/>
    </row>
  </sheetData>
  <mergeCells count="11">
    <mergeCell ref="A9:B9"/>
    <mergeCell ref="A1:M1"/>
    <mergeCell ref="A3:A4"/>
    <mergeCell ref="B3:B4"/>
    <mergeCell ref="C3:C4"/>
    <mergeCell ref="D3:D4"/>
    <mergeCell ref="G3:H3"/>
    <mergeCell ref="E3:F3"/>
    <mergeCell ref="M3:M4"/>
    <mergeCell ref="I3:J3"/>
    <mergeCell ref="K3:L3"/>
  </mergeCells>
  <phoneticPr fontId="1" type="noConversion"/>
  <printOptions horizontalCentered="1"/>
  <pageMargins left="0.70866141732283472" right="0.55118110236220474" top="0.59055118110236227" bottom="0.59055118110236227" header="0" footer="0"/>
  <pageSetup paperSize="9" scale="58"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V51"/>
  <sheetViews>
    <sheetView view="pageBreakPreview" topLeftCell="A22" zoomScale="115" zoomScaleNormal="100" zoomScaleSheetLayoutView="115" workbookViewId="0">
      <selection activeCell="I29" sqref="I29"/>
    </sheetView>
  </sheetViews>
  <sheetFormatPr defaultRowHeight="16.5"/>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c r="A1" s="296" t="s">
        <v>321</v>
      </c>
      <c r="B1" s="10"/>
      <c r="C1" s="10"/>
      <c r="D1" s="10"/>
      <c r="E1" s="10"/>
      <c r="F1" s="10"/>
      <c r="G1" s="10"/>
      <c r="H1" s="10"/>
      <c r="I1" s="10"/>
      <c r="J1" s="10"/>
      <c r="K1" s="10"/>
      <c r="L1" s="10"/>
      <c r="M1" s="10"/>
    </row>
    <row r="2" spans="1:48" ht="30" customHeight="1">
      <c r="A2" s="348" t="s">
        <v>0</v>
      </c>
      <c r="B2" s="350" t="s">
        <v>1</v>
      </c>
      <c r="C2" s="350" t="s">
        <v>2</v>
      </c>
      <c r="D2" s="350" t="s">
        <v>3</v>
      </c>
      <c r="E2" s="350" t="s">
        <v>9</v>
      </c>
      <c r="F2" s="350"/>
      <c r="G2" s="350" t="s">
        <v>4</v>
      </c>
      <c r="H2" s="350"/>
      <c r="I2" s="350" t="s">
        <v>7</v>
      </c>
      <c r="J2" s="350"/>
      <c r="K2" s="350" t="s">
        <v>8</v>
      </c>
      <c r="L2" s="350"/>
      <c r="M2" s="352" t="s">
        <v>10</v>
      </c>
      <c r="N2" s="2" t="s">
        <v>18</v>
      </c>
      <c r="O2" s="2" t="s">
        <v>12</v>
      </c>
      <c r="P2" s="2" t="s">
        <v>19</v>
      </c>
      <c r="Q2" s="2" t="s">
        <v>11</v>
      </c>
      <c r="R2" s="2" t="s">
        <v>20</v>
      </c>
      <c r="S2" s="2" t="s">
        <v>21</v>
      </c>
      <c r="T2" s="2" t="s">
        <v>22</v>
      </c>
      <c r="U2" s="2" t="s">
        <v>23</v>
      </c>
      <c r="V2" s="2" t="s">
        <v>24</v>
      </c>
      <c r="W2" s="2" t="s">
        <v>25</v>
      </c>
      <c r="X2" s="2" t="s">
        <v>26</v>
      </c>
      <c r="Y2" s="2" t="s">
        <v>27</v>
      </c>
      <c r="Z2" s="2" t="s">
        <v>28</v>
      </c>
      <c r="AA2" s="2" t="s">
        <v>29</v>
      </c>
      <c r="AB2" s="2" t="s">
        <v>30</v>
      </c>
      <c r="AC2" s="2" t="s">
        <v>31</v>
      </c>
      <c r="AD2" s="2" t="s">
        <v>32</v>
      </c>
      <c r="AE2" s="2" t="s">
        <v>33</v>
      </c>
      <c r="AF2" s="2" t="s">
        <v>34</v>
      </c>
      <c r="AG2" s="2" t="s">
        <v>35</v>
      </c>
      <c r="AH2" s="2" t="s">
        <v>36</v>
      </c>
      <c r="AI2" s="2" t="s">
        <v>37</v>
      </c>
      <c r="AJ2" s="2" t="s">
        <v>38</v>
      </c>
      <c r="AK2" s="2" t="s">
        <v>39</v>
      </c>
      <c r="AL2" s="2" t="s">
        <v>40</v>
      </c>
      <c r="AM2" s="2" t="s">
        <v>41</v>
      </c>
      <c r="AN2" s="2" t="s">
        <v>42</v>
      </c>
      <c r="AO2" s="2" t="s">
        <v>43</v>
      </c>
      <c r="AP2" s="2" t="s">
        <v>44</v>
      </c>
      <c r="AQ2" s="2" t="s">
        <v>45</v>
      </c>
      <c r="AR2" s="2" t="s">
        <v>46</v>
      </c>
      <c r="AS2" s="2" t="s">
        <v>14</v>
      </c>
      <c r="AT2" s="2" t="s">
        <v>15</v>
      </c>
      <c r="AU2" s="2" t="s">
        <v>47</v>
      </c>
      <c r="AV2" s="2" t="s">
        <v>48</v>
      </c>
    </row>
    <row r="3" spans="1:48" ht="30" customHeight="1">
      <c r="A3" s="355"/>
      <c r="B3" s="356"/>
      <c r="C3" s="356"/>
      <c r="D3" s="356"/>
      <c r="E3" s="119" t="s">
        <v>5</v>
      </c>
      <c r="F3" s="119" t="s">
        <v>6</v>
      </c>
      <c r="G3" s="119" t="s">
        <v>5</v>
      </c>
      <c r="H3" s="119" t="s">
        <v>6</v>
      </c>
      <c r="I3" s="119" t="s">
        <v>5</v>
      </c>
      <c r="J3" s="119" t="s">
        <v>6</v>
      </c>
      <c r="K3" s="119" t="s">
        <v>5</v>
      </c>
      <c r="L3" s="119" t="s">
        <v>6</v>
      </c>
      <c r="M3" s="354"/>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row>
    <row r="4" spans="1:48" ht="30" customHeight="1">
      <c r="A4" s="120" t="s">
        <v>263</v>
      </c>
      <c r="B4" s="121" t="s">
        <v>49</v>
      </c>
      <c r="C4" s="111"/>
      <c r="D4" s="111"/>
      <c r="E4" s="122"/>
      <c r="F4" s="122"/>
      <c r="G4" s="122"/>
      <c r="H4" s="122"/>
      <c r="I4" s="122"/>
      <c r="J4" s="122"/>
      <c r="K4" s="122"/>
      <c r="L4" s="122"/>
      <c r="M4" s="112"/>
      <c r="N4" s="3"/>
      <c r="O4" s="3"/>
      <c r="P4" s="3"/>
      <c r="Q4" s="2" t="s">
        <v>52</v>
      </c>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row>
    <row r="5" spans="1:48" ht="30" customHeight="1">
      <c r="A5" s="123" t="s">
        <v>265</v>
      </c>
      <c r="B5" s="124" t="s">
        <v>269</v>
      </c>
      <c r="C5" s="124" t="s">
        <v>53</v>
      </c>
      <c r="D5" s="114">
        <v>1</v>
      </c>
      <c r="E5" s="122">
        <f>TRUNC(G5+I5+K5, 0)</f>
        <v>230000000</v>
      </c>
      <c r="F5" s="122">
        <f>TRUNC(H5+J5+L5, 0)</f>
        <v>230000000</v>
      </c>
      <c r="G5" s="122">
        <f>TRUNC(단가대비표!O5,0)</f>
        <v>230000000</v>
      </c>
      <c r="H5" s="122">
        <f>TRUNC(G5*D5, 0)</f>
        <v>230000000</v>
      </c>
      <c r="I5" s="122">
        <f>TRUNC(단가대비표!P5,0)</f>
        <v>0</v>
      </c>
      <c r="J5" s="122">
        <f>TRUNC(I5*D5, 0)</f>
        <v>0</v>
      </c>
      <c r="K5" s="122">
        <f>TRUNC(단가대비표!V5,0)</f>
        <v>0</v>
      </c>
      <c r="L5" s="122">
        <f>TRUNC(K5*D5, 0)</f>
        <v>0</v>
      </c>
      <c r="M5" s="125" t="s">
        <v>49</v>
      </c>
      <c r="N5" s="2" t="s">
        <v>54</v>
      </c>
      <c r="O5" s="2" t="s">
        <v>49</v>
      </c>
      <c r="P5" s="2" t="s">
        <v>49</v>
      </c>
      <c r="Q5" s="2" t="s">
        <v>52</v>
      </c>
      <c r="R5" s="2" t="s">
        <v>55</v>
      </c>
      <c r="S5" s="2" t="s">
        <v>55</v>
      </c>
      <c r="T5" s="2" t="s">
        <v>56</v>
      </c>
      <c r="U5" s="3"/>
      <c r="V5" s="3"/>
      <c r="W5" s="3"/>
      <c r="X5" s="3"/>
      <c r="Y5" s="3"/>
      <c r="Z5" s="3"/>
      <c r="AA5" s="3"/>
      <c r="AB5" s="3"/>
      <c r="AC5" s="3"/>
      <c r="AD5" s="3"/>
      <c r="AE5" s="3"/>
      <c r="AF5" s="3"/>
      <c r="AG5" s="3"/>
      <c r="AH5" s="3"/>
      <c r="AI5" s="3"/>
      <c r="AJ5" s="3"/>
      <c r="AK5" s="3"/>
      <c r="AL5" s="3"/>
      <c r="AM5" s="3"/>
      <c r="AN5" s="3"/>
      <c r="AO5" s="3"/>
      <c r="AP5" s="3"/>
      <c r="AQ5" s="3"/>
      <c r="AR5" s="2" t="s">
        <v>49</v>
      </c>
      <c r="AS5" s="2" t="s">
        <v>49</v>
      </c>
      <c r="AT5" s="3"/>
      <c r="AU5" s="2" t="s">
        <v>57</v>
      </c>
      <c r="AV5" s="3">
        <v>28</v>
      </c>
    </row>
    <row r="6" spans="1:48" ht="30" customHeight="1">
      <c r="A6" s="123" t="s">
        <v>267</v>
      </c>
      <c r="B6" s="124" t="s">
        <v>269</v>
      </c>
      <c r="C6" s="124" t="s">
        <v>53</v>
      </c>
      <c r="D6" s="114">
        <v>1</v>
      </c>
      <c r="E6" s="122">
        <f>TRUNC(G6+I6+K6, 0)</f>
        <v>230000000</v>
      </c>
      <c r="F6" s="122">
        <f>TRUNC(H6+J6+L6, 0)</f>
        <v>230000000</v>
      </c>
      <c r="G6" s="122">
        <f>TRUNC(단가대비표!O6,0)</f>
        <v>230000000</v>
      </c>
      <c r="H6" s="122">
        <f>TRUNC(G6*D6, 0)</f>
        <v>230000000</v>
      </c>
      <c r="I6" s="122">
        <f>TRUNC(단가대비표!P6,0)</f>
        <v>0</v>
      </c>
      <c r="J6" s="122">
        <f>TRUNC(I6*D6, 0)</f>
        <v>0</v>
      </c>
      <c r="K6" s="122">
        <f>TRUNC(단가대비표!V6,0)</f>
        <v>0</v>
      </c>
      <c r="L6" s="122">
        <f>TRUNC(K6*D6, 0)</f>
        <v>0</v>
      </c>
      <c r="M6" s="125" t="s">
        <v>49</v>
      </c>
      <c r="N6" s="2" t="s">
        <v>58</v>
      </c>
      <c r="O6" s="2" t="s">
        <v>49</v>
      </c>
      <c r="P6" s="2" t="s">
        <v>49</v>
      </c>
      <c r="Q6" s="2" t="s">
        <v>52</v>
      </c>
      <c r="R6" s="2" t="s">
        <v>55</v>
      </c>
      <c r="S6" s="2" t="s">
        <v>55</v>
      </c>
      <c r="T6" s="2" t="s">
        <v>56</v>
      </c>
      <c r="U6" s="3"/>
      <c r="V6" s="3"/>
      <c r="W6" s="3"/>
      <c r="X6" s="3"/>
      <c r="Y6" s="3"/>
      <c r="Z6" s="3"/>
      <c r="AA6" s="3"/>
      <c r="AB6" s="3"/>
      <c r="AC6" s="3"/>
      <c r="AD6" s="3"/>
      <c r="AE6" s="3"/>
      <c r="AF6" s="3"/>
      <c r="AG6" s="3"/>
      <c r="AH6" s="3"/>
      <c r="AI6" s="3"/>
      <c r="AJ6" s="3"/>
      <c r="AK6" s="3"/>
      <c r="AL6" s="3"/>
      <c r="AM6" s="3"/>
      <c r="AN6" s="3"/>
      <c r="AO6" s="3"/>
      <c r="AP6" s="3"/>
      <c r="AQ6" s="3"/>
      <c r="AR6" s="2" t="s">
        <v>49</v>
      </c>
      <c r="AS6" s="2" t="s">
        <v>49</v>
      </c>
      <c r="AT6" s="3"/>
      <c r="AU6" s="2" t="s">
        <v>59</v>
      </c>
      <c r="AV6" s="3">
        <v>29</v>
      </c>
    </row>
    <row r="7" spans="1:48" ht="30" customHeight="1">
      <c r="A7" s="123"/>
      <c r="B7" s="124"/>
      <c r="C7" s="124"/>
      <c r="D7" s="114"/>
      <c r="E7" s="122"/>
      <c r="F7" s="122"/>
      <c r="G7" s="122"/>
      <c r="H7" s="122"/>
      <c r="I7" s="122"/>
      <c r="J7" s="122"/>
      <c r="K7" s="122"/>
      <c r="L7" s="122"/>
      <c r="M7" s="125"/>
      <c r="N7" s="2"/>
      <c r="O7" s="2"/>
      <c r="P7" s="2"/>
      <c r="Q7" s="2" t="s">
        <v>52</v>
      </c>
      <c r="R7" s="2"/>
      <c r="S7" s="2"/>
      <c r="T7" s="2"/>
      <c r="U7" s="3"/>
      <c r="V7" s="3"/>
      <c r="W7" s="3"/>
      <c r="X7" s="3"/>
      <c r="Y7" s="3"/>
      <c r="Z7" s="3"/>
      <c r="AA7" s="3"/>
      <c r="AB7" s="3"/>
      <c r="AC7" s="3"/>
      <c r="AD7" s="3"/>
      <c r="AE7" s="3"/>
      <c r="AF7" s="3"/>
      <c r="AG7" s="3"/>
      <c r="AH7" s="3"/>
      <c r="AI7" s="3"/>
      <c r="AJ7" s="3"/>
      <c r="AK7" s="3"/>
      <c r="AL7" s="3"/>
      <c r="AM7" s="3"/>
      <c r="AN7" s="3"/>
      <c r="AO7" s="3"/>
      <c r="AP7" s="3"/>
      <c r="AQ7" s="3"/>
      <c r="AR7" s="2"/>
      <c r="AS7" s="2"/>
      <c r="AT7" s="3"/>
      <c r="AU7" s="2"/>
      <c r="AV7" s="3"/>
    </row>
    <row r="8" spans="1:48" ht="30" customHeight="1">
      <c r="A8" s="123"/>
      <c r="B8" s="124"/>
      <c r="C8" s="124"/>
      <c r="D8" s="114"/>
      <c r="E8" s="122"/>
      <c r="F8" s="122"/>
      <c r="G8" s="122"/>
      <c r="H8" s="122"/>
      <c r="I8" s="122"/>
      <c r="J8" s="122"/>
      <c r="K8" s="122"/>
      <c r="L8" s="122"/>
      <c r="M8" s="125"/>
      <c r="N8" s="2"/>
      <c r="O8" s="2"/>
      <c r="P8" s="2"/>
      <c r="Q8" s="2" t="s">
        <v>52</v>
      </c>
      <c r="R8" s="2"/>
      <c r="S8" s="2"/>
      <c r="T8" s="2"/>
      <c r="U8" s="3"/>
      <c r="V8" s="3"/>
      <c r="W8" s="3"/>
      <c r="X8" s="3"/>
      <c r="Y8" s="3"/>
      <c r="Z8" s="3"/>
      <c r="AA8" s="3"/>
      <c r="AB8" s="3"/>
      <c r="AC8" s="3"/>
      <c r="AD8" s="3"/>
      <c r="AE8" s="3"/>
      <c r="AF8" s="3"/>
      <c r="AG8" s="3"/>
      <c r="AH8" s="3"/>
      <c r="AI8" s="3"/>
      <c r="AJ8" s="3"/>
      <c r="AK8" s="3"/>
      <c r="AL8" s="3"/>
      <c r="AM8" s="3"/>
      <c r="AN8" s="3"/>
      <c r="AO8" s="3"/>
      <c r="AP8" s="3"/>
      <c r="AQ8" s="3"/>
      <c r="AR8" s="2"/>
      <c r="AS8" s="2"/>
      <c r="AT8" s="3"/>
      <c r="AU8" s="2"/>
      <c r="AV8" s="3"/>
    </row>
    <row r="9" spans="1:48" ht="30" customHeight="1">
      <c r="A9" s="123"/>
      <c r="B9" s="124"/>
      <c r="C9" s="124"/>
      <c r="D9" s="114"/>
      <c r="E9" s="122"/>
      <c r="F9" s="122"/>
      <c r="G9" s="122"/>
      <c r="H9" s="122"/>
      <c r="I9" s="122"/>
      <c r="J9" s="122"/>
      <c r="K9" s="122"/>
      <c r="L9" s="122"/>
      <c r="M9" s="125"/>
      <c r="N9" s="2"/>
      <c r="O9" s="2"/>
      <c r="P9" s="2"/>
      <c r="Q9" s="2" t="s">
        <v>52</v>
      </c>
      <c r="R9" s="2"/>
      <c r="S9" s="2"/>
      <c r="T9" s="2"/>
      <c r="U9" s="3"/>
      <c r="V9" s="3"/>
      <c r="W9" s="3"/>
      <c r="X9" s="3"/>
      <c r="Y9" s="3"/>
      <c r="Z9" s="3"/>
      <c r="AA9" s="3"/>
      <c r="AB9" s="3"/>
      <c r="AC9" s="3"/>
      <c r="AD9" s="3"/>
      <c r="AE9" s="3"/>
      <c r="AF9" s="3"/>
      <c r="AG9" s="3"/>
      <c r="AH9" s="3"/>
      <c r="AI9" s="3"/>
      <c r="AJ9" s="3"/>
      <c r="AK9" s="3"/>
      <c r="AL9" s="3"/>
      <c r="AM9" s="3"/>
      <c r="AN9" s="3"/>
      <c r="AO9" s="3"/>
      <c r="AP9" s="3"/>
      <c r="AQ9" s="3"/>
      <c r="AR9" s="2"/>
      <c r="AS9" s="2"/>
      <c r="AT9" s="3"/>
      <c r="AU9" s="2"/>
      <c r="AV9" s="3"/>
    </row>
    <row r="10" spans="1:48" ht="30" customHeight="1">
      <c r="A10" s="123"/>
      <c r="B10" s="124"/>
      <c r="C10" s="124"/>
      <c r="D10" s="114"/>
      <c r="E10" s="122"/>
      <c r="F10" s="122"/>
      <c r="G10" s="122"/>
      <c r="H10" s="122"/>
      <c r="I10" s="122"/>
      <c r="J10" s="122"/>
      <c r="K10" s="122"/>
      <c r="L10" s="122"/>
      <c r="M10" s="125"/>
      <c r="N10" s="2"/>
      <c r="O10" s="2"/>
      <c r="P10" s="2"/>
      <c r="Q10" s="2" t="s">
        <v>52</v>
      </c>
      <c r="R10" s="2"/>
      <c r="S10" s="2"/>
      <c r="T10" s="2"/>
      <c r="U10" s="3"/>
      <c r="V10" s="3"/>
      <c r="W10" s="3"/>
      <c r="X10" s="3"/>
      <c r="Y10" s="3"/>
      <c r="Z10" s="3"/>
      <c r="AA10" s="3"/>
      <c r="AB10" s="3"/>
      <c r="AC10" s="3"/>
      <c r="AD10" s="3"/>
      <c r="AE10" s="3"/>
      <c r="AF10" s="3"/>
      <c r="AG10" s="3"/>
      <c r="AH10" s="3"/>
      <c r="AI10" s="3"/>
      <c r="AJ10" s="3"/>
      <c r="AK10" s="3"/>
      <c r="AL10" s="3"/>
      <c r="AM10" s="3"/>
      <c r="AN10" s="3"/>
      <c r="AO10" s="3"/>
      <c r="AP10" s="3"/>
      <c r="AQ10" s="3"/>
      <c r="AR10" s="2"/>
      <c r="AS10" s="2"/>
      <c r="AT10" s="3"/>
      <c r="AU10" s="2"/>
      <c r="AV10" s="3"/>
    </row>
    <row r="11" spans="1:48" ht="30" customHeight="1">
      <c r="A11" s="123"/>
      <c r="B11" s="124"/>
      <c r="C11" s="124"/>
      <c r="D11" s="114"/>
      <c r="E11" s="122"/>
      <c r="F11" s="122"/>
      <c r="G11" s="122"/>
      <c r="H11" s="122"/>
      <c r="I11" s="122"/>
      <c r="J11" s="122"/>
      <c r="K11" s="122"/>
      <c r="L11" s="122"/>
      <c r="M11" s="125"/>
      <c r="N11" s="2"/>
      <c r="O11" s="2"/>
      <c r="P11" s="2"/>
      <c r="Q11" s="2" t="s">
        <v>52</v>
      </c>
      <c r="R11" s="2"/>
      <c r="S11" s="2"/>
      <c r="T11" s="2"/>
      <c r="U11" s="3"/>
      <c r="V11" s="3"/>
      <c r="W11" s="3"/>
      <c r="X11" s="3"/>
      <c r="Y11" s="3"/>
      <c r="Z11" s="3"/>
      <c r="AA11" s="3"/>
      <c r="AB11" s="3"/>
      <c r="AC11" s="3"/>
      <c r="AD11" s="3"/>
      <c r="AE11" s="3"/>
      <c r="AF11" s="3"/>
      <c r="AG11" s="3"/>
      <c r="AH11" s="3"/>
      <c r="AI11" s="3"/>
      <c r="AJ11" s="3"/>
      <c r="AK11" s="3"/>
      <c r="AL11" s="3"/>
      <c r="AM11" s="3"/>
      <c r="AN11" s="3"/>
      <c r="AO11" s="3"/>
      <c r="AP11" s="3"/>
      <c r="AQ11" s="3"/>
      <c r="AR11" s="2"/>
      <c r="AS11" s="2"/>
      <c r="AT11" s="3"/>
      <c r="AU11" s="2"/>
      <c r="AV11" s="3"/>
    </row>
    <row r="12" spans="1:48" ht="30" customHeight="1">
      <c r="A12" s="123"/>
      <c r="B12" s="124"/>
      <c r="C12" s="124"/>
      <c r="D12" s="114"/>
      <c r="E12" s="122"/>
      <c r="F12" s="122"/>
      <c r="G12" s="122"/>
      <c r="H12" s="122"/>
      <c r="I12" s="122"/>
      <c r="J12" s="122"/>
      <c r="K12" s="122"/>
      <c r="L12" s="122"/>
      <c r="M12" s="125"/>
      <c r="N12" s="2"/>
      <c r="O12" s="2"/>
      <c r="P12" s="2"/>
      <c r="Q12" s="2" t="s">
        <v>52</v>
      </c>
      <c r="R12" s="2"/>
      <c r="S12" s="2"/>
      <c r="T12" s="2"/>
      <c r="U12" s="3"/>
      <c r="V12" s="3"/>
      <c r="W12" s="3"/>
      <c r="X12" s="3"/>
      <c r="Y12" s="3"/>
      <c r="Z12" s="3"/>
      <c r="AA12" s="3"/>
      <c r="AB12" s="3"/>
      <c r="AC12" s="3"/>
      <c r="AD12" s="3"/>
      <c r="AE12" s="3"/>
      <c r="AF12" s="3"/>
      <c r="AG12" s="3"/>
      <c r="AH12" s="3"/>
      <c r="AI12" s="3"/>
      <c r="AJ12" s="3"/>
      <c r="AK12" s="3"/>
      <c r="AL12" s="3"/>
      <c r="AM12" s="3"/>
      <c r="AN12" s="3"/>
      <c r="AO12" s="3"/>
      <c r="AP12" s="3"/>
      <c r="AQ12" s="3"/>
      <c r="AR12" s="2"/>
      <c r="AS12" s="2"/>
      <c r="AT12" s="3"/>
      <c r="AU12" s="2"/>
      <c r="AV12" s="3"/>
    </row>
    <row r="13" spans="1:48" ht="30" customHeight="1">
      <c r="A13" s="123"/>
      <c r="B13" s="124"/>
      <c r="C13" s="124"/>
      <c r="D13" s="114"/>
      <c r="E13" s="122"/>
      <c r="F13" s="122"/>
      <c r="G13" s="122"/>
      <c r="H13" s="122"/>
      <c r="I13" s="122"/>
      <c r="J13" s="122"/>
      <c r="K13" s="122"/>
      <c r="L13" s="122"/>
      <c r="M13" s="125"/>
      <c r="N13" s="2"/>
      <c r="O13" s="2"/>
      <c r="P13" s="2"/>
      <c r="Q13" s="2" t="s">
        <v>52</v>
      </c>
      <c r="R13" s="2"/>
      <c r="S13" s="2"/>
      <c r="T13" s="2"/>
      <c r="U13" s="3"/>
      <c r="V13" s="3"/>
      <c r="W13" s="3"/>
      <c r="X13" s="3"/>
      <c r="Y13" s="3"/>
      <c r="Z13" s="3"/>
      <c r="AA13" s="3"/>
      <c r="AB13" s="3"/>
      <c r="AC13" s="3"/>
      <c r="AD13" s="3"/>
      <c r="AE13" s="3"/>
      <c r="AF13" s="3"/>
      <c r="AG13" s="3"/>
      <c r="AH13" s="3"/>
      <c r="AI13" s="3"/>
      <c r="AJ13" s="3"/>
      <c r="AK13" s="3"/>
      <c r="AL13" s="3"/>
      <c r="AM13" s="3"/>
      <c r="AN13" s="3"/>
      <c r="AO13" s="3"/>
      <c r="AP13" s="3"/>
      <c r="AQ13" s="3"/>
      <c r="AR13" s="2"/>
      <c r="AS13" s="2"/>
      <c r="AT13" s="3"/>
      <c r="AU13" s="2"/>
      <c r="AV13" s="3"/>
    </row>
    <row r="14" spans="1:48" ht="30" customHeight="1">
      <c r="A14" s="113"/>
      <c r="B14" s="114"/>
      <c r="C14" s="114"/>
      <c r="D14" s="114"/>
      <c r="E14" s="122"/>
      <c r="F14" s="122"/>
      <c r="G14" s="122"/>
      <c r="H14" s="122"/>
      <c r="I14" s="122"/>
      <c r="J14" s="122"/>
      <c r="K14" s="122"/>
      <c r="L14" s="122"/>
      <c r="M14" s="115"/>
      <c r="Q14" t="s">
        <v>52</v>
      </c>
    </row>
    <row r="15" spans="1:48" ht="30" customHeight="1">
      <c r="A15" s="113"/>
      <c r="B15" s="114"/>
      <c r="C15" s="114"/>
      <c r="D15" s="114"/>
      <c r="E15" s="122"/>
      <c r="F15" s="122"/>
      <c r="G15" s="122"/>
      <c r="H15" s="122"/>
      <c r="I15" s="122"/>
      <c r="J15" s="122"/>
      <c r="K15" s="122"/>
      <c r="L15" s="122"/>
      <c r="M15" s="115"/>
      <c r="Q15" t="s">
        <v>52</v>
      </c>
    </row>
    <row r="16" spans="1:48" ht="30" customHeight="1">
      <c r="A16" s="113"/>
      <c r="B16" s="114"/>
      <c r="C16" s="114"/>
      <c r="D16" s="114"/>
      <c r="E16" s="122"/>
      <c r="F16" s="122"/>
      <c r="G16" s="122"/>
      <c r="H16" s="122"/>
      <c r="I16" s="122"/>
      <c r="J16" s="122"/>
      <c r="K16" s="122"/>
      <c r="L16" s="122"/>
      <c r="M16" s="115"/>
      <c r="Q16" t="s">
        <v>52</v>
      </c>
    </row>
    <row r="17" spans="1:48" ht="30" customHeight="1">
      <c r="A17" s="113"/>
      <c r="B17" s="114"/>
      <c r="C17" s="114"/>
      <c r="D17" s="114"/>
      <c r="E17" s="122"/>
      <c r="F17" s="122"/>
      <c r="G17" s="122"/>
      <c r="H17" s="122"/>
      <c r="I17" s="122"/>
      <c r="J17" s="122"/>
      <c r="K17" s="122"/>
      <c r="L17" s="122"/>
      <c r="M17" s="115"/>
      <c r="Q17" t="s">
        <v>52</v>
      </c>
    </row>
    <row r="18" spans="1:48" ht="30" customHeight="1">
      <c r="A18" s="113"/>
      <c r="B18" s="114"/>
      <c r="C18" s="114"/>
      <c r="D18" s="114"/>
      <c r="E18" s="122"/>
      <c r="F18" s="122"/>
      <c r="G18" s="122"/>
      <c r="H18" s="122"/>
      <c r="I18" s="122"/>
      <c r="J18" s="122"/>
      <c r="K18" s="122"/>
      <c r="L18" s="122"/>
      <c r="M18" s="115"/>
      <c r="Q18" t="s">
        <v>52</v>
      </c>
    </row>
    <row r="19" spans="1:48" ht="30" customHeight="1">
      <c r="A19" s="113"/>
      <c r="B19" s="114"/>
      <c r="C19" s="114"/>
      <c r="D19" s="114"/>
      <c r="E19" s="122"/>
      <c r="F19" s="122"/>
      <c r="G19" s="122"/>
      <c r="H19" s="122"/>
      <c r="I19" s="122"/>
      <c r="J19" s="122"/>
      <c r="K19" s="122"/>
      <c r="L19" s="122"/>
      <c r="M19" s="115"/>
      <c r="Q19" t="s">
        <v>52</v>
      </c>
    </row>
    <row r="20" spans="1:48" ht="30" customHeight="1">
      <c r="A20" s="113"/>
      <c r="B20" s="114"/>
      <c r="C20" s="114"/>
      <c r="D20" s="114"/>
      <c r="E20" s="122"/>
      <c r="F20" s="122"/>
      <c r="G20" s="122"/>
      <c r="H20" s="122"/>
      <c r="I20" s="122"/>
      <c r="J20" s="122"/>
      <c r="K20" s="122"/>
      <c r="L20" s="122"/>
      <c r="M20" s="115"/>
      <c r="Q20" t="s">
        <v>52</v>
      </c>
    </row>
    <row r="21" spans="1:48" ht="30" customHeight="1">
      <c r="A21" s="113"/>
      <c r="B21" s="114"/>
      <c r="C21" s="114"/>
      <c r="D21" s="114"/>
      <c r="E21" s="122"/>
      <c r="F21" s="122"/>
      <c r="G21" s="122"/>
      <c r="H21" s="122"/>
      <c r="I21" s="122"/>
      <c r="J21" s="122"/>
      <c r="K21" s="122"/>
      <c r="L21" s="122"/>
      <c r="M21" s="115"/>
      <c r="Q21" t="s">
        <v>52</v>
      </c>
    </row>
    <row r="22" spans="1:48" ht="30" customHeight="1">
      <c r="A22" s="113"/>
      <c r="B22" s="114"/>
      <c r="C22" s="114"/>
      <c r="D22" s="114"/>
      <c r="E22" s="122"/>
      <c r="F22" s="122"/>
      <c r="G22" s="122"/>
      <c r="H22" s="122"/>
      <c r="I22" s="122"/>
      <c r="J22" s="122"/>
      <c r="K22" s="122"/>
      <c r="L22" s="122"/>
      <c r="M22" s="115"/>
      <c r="Q22" t="s">
        <v>52</v>
      </c>
    </row>
    <row r="23" spans="1:48" ht="30" customHeight="1">
      <c r="A23" s="113"/>
      <c r="B23" s="114"/>
      <c r="C23" s="114"/>
      <c r="D23" s="114"/>
      <c r="E23" s="122"/>
      <c r="F23" s="122"/>
      <c r="G23" s="122"/>
      <c r="H23" s="122"/>
      <c r="I23" s="122"/>
      <c r="J23" s="122"/>
      <c r="K23" s="122"/>
      <c r="L23" s="122"/>
      <c r="M23" s="115"/>
      <c r="Q23" t="s">
        <v>52</v>
      </c>
    </row>
    <row r="24" spans="1:48" ht="30" customHeight="1">
      <c r="A24" s="113"/>
      <c r="B24" s="114"/>
      <c r="C24" s="114"/>
      <c r="D24" s="114"/>
      <c r="E24" s="122"/>
      <c r="F24" s="122"/>
      <c r="G24" s="122"/>
      <c r="H24" s="122"/>
      <c r="I24" s="122"/>
      <c r="J24" s="122"/>
      <c r="K24" s="122"/>
      <c r="L24" s="122"/>
      <c r="M24" s="115"/>
      <c r="Q24" t="s">
        <v>52</v>
      </c>
    </row>
    <row r="25" spans="1:48" ht="30" customHeight="1">
      <c r="A25" s="113"/>
      <c r="B25" s="114"/>
      <c r="C25" s="114"/>
      <c r="D25" s="114"/>
      <c r="E25" s="122"/>
      <c r="F25" s="122"/>
      <c r="G25" s="122"/>
      <c r="H25" s="122"/>
      <c r="I25" s="122"/>
      <c r="J25" s="122"/>
      <c r="K25" s="122"/>
      <c r="L25" s="122"/>
      <c r="M25" s="115"/>
      <c r="Q25" t="s">
        <v>52</v>
      </c>
    </row>
    <row r="26" spans="1:48" ht="30" customHeight="1">
      <c r="A26" s="113"/>
      <c r="B26" s="114"/>
      <c r="C26" s="114"/>
      <c r="D26" s="114"/>
      <c r="E26" s="122"/>
      <c r="F26" s="122"/>
      <c r="G26" s="122"/>
      <c r="H26" s="122"/>
      <c r="I26" s="122"/>
      <c r="J26" s="122"/>
      <c r="K26" s="122"/>
      <c r="L26" s="122"/>
      <c r="M26" s="115"/>
      <c r="Q26" t="s">
        <v>52</v>
      </c>
    </row>
    <row r="27" spans="1:48" ht="30" customHeight="1">
      <c r="A27" s="126" t="s">
        <v>60</v>
      </c>
      <c r="B27" s="116"/>
      <c r="C27" s="116"/>
      <c r="D27" s="116"/>
      <c r="E27" s="116"/>
      <c r="F27" s="127">
        <f>SUMIF(Q5:Q26,"010101",F5:F26)</f>
        <v>460000000</v>
      </c>
      <c r="G27" s="116"/>
      <c r="H27" s="127">
        <f>SUMIF(Q5:Q26,"010101",H5:H26)</f>
        <v>460000000</v>
      </c>
      <c r="I27" s="116"/>
      <c r="J27" s="127">
        <f>SUMIF(Q5:Q26,"010101",J5:J26)</f>
        <v>0</v>
      </c>
      <c r="K27" s="116"/>
      <c r="L27" s="127">
        <f>SUMIF(Q5:Q26,"010101",L5:L26)</f>
        <v>0</v>
      </c>
      <c r="M27" s="117"/>
      <c r="N27" t="s">
        <v>61</v>
      </c>
    </row>
    <row r="28" spans="1:48" ht="30" customHeight="1">
      <c r="A28" s="120" t="s">
        <v>272</v>
      </c>
      <c r="B28" s="121" t="s">
        <v>49</v>
      </c>
      <c r="C28" s="111"/>
      <c r="D28" s="111"/>
      <c r="E28" s="122"/>
      <c r="F28" s="122"/>
      <c r="G28" s="122"/>
      <c r="H28" s="122"/>
      <c r="I28" s="122"/>
      <c r="J28" s="122"/>
      <c r="K28" s="122"/>
      <c r="L28" s="122"/>
      <c r="M28" s="112"/>
      <c r="N28" s="3"/>
      <c r="O28" s="3"/>
      <c r="P28" s="3"/>
      <c r="Q28" s="2" t="s">
        <v>62</v>
      </c>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row>
    <row r="29" spans="1:48" ht="30" customHeight="1">
      <c r="A29" s="123" t="s">
        <v>265</v>
      </c>
      <c r="B29" s="124" t="s">
        <v>271</v>
      </c>
      <c r="C29" s="124" t="s">
        <v>53</v>
      </c>
      <c r="D29" s="114">
        <v>1</v>
      </c>
      <c r="E29" s="122">
        <f>TRUNC(G29+I29+K29, 0)</f>
        <v>8417953</v>
      </c>
      <c r="F29" s="122">
        <f>TRUNC(H29+J29+L29, 0)</f>
        <v>8417953</v>
      </c>
      <c r="G29" s="122">
        <f>TRUNC(일위대가목록!F4,0)</f>
        <v>0</v>
      </c>
      <c r="H29" s="122">
        <f>TRUNC(G29*D29, 0)</f>
        <v>0</v>
      </c>
      <c r="I29" s="122">
        <f>TRUNC(일위대가목록!G4,0)</f>
        <v>8417953</v>
      </c>
      <c r="J29" s="122">
        <f>TRUNC(I29*D29, 0)</f>
        <v>8417953</v>
      </c>
      <c r="K29" s="122">
        <f>TRUNC(일위대가목록!H4,0)</f>
        <v>0</v>
      </c>
      <c r="L29" s="122">
        <f>TRUNC(K29*D29, 0)</f>
        <v>0</v>
      </c>
      <c r="M29" s="125" t="s">
        <v>64</v>
      </c>
      <c r="N29" s="2" t="s">
        <v>65</v>
      </c>
      <c r="O29" s="2" t="s">
        <v>49</v>
      </c>
      <c r="P29" s="2" t="s">
        <v>49</v>
      </c>
      <c r="Q29" s="2" t="s">
        <v>62</v>
      </c>
      <c r="R29" s="2" t="s">
        <v>56</v>
      </c>
      <c r="S29" s="2" t="s">
        <v>55</v>
      </c>
      <c r="T29" s="2" t="s">
        <v>55</v>
      </c>
      <c r="U29" s="3"/>
      <c r="V29" s="3"/>
      <c r="W29" s="3"/>
      <c r="X29" s="3"/>
      <c r="Y29" s="3"/>
      <c r="Z29" s="3"/>
      <c r="AA29" s="3"/>
      <c r="AB29" s="3"/>
      <c r="AC29" s="3"/>
      <c r="AD29" s="3"/>
      <c r="AE29" s="3"/>
      <c r="AF29" s="3"/>
      <c r="AG29" s="3"/>
      <c r="AH29" s="3"/>
      <c r="AI29" s="3"/>
      <c r="AJ29" s="3"/>
      <c r="AK29" s="3"/>
      <c r="AL29" s="3"/>
      <c r="AM29" s="3"/>
      <c r="AN29" s="3"/>
      <c r="AO29" s="3"/>
      <c r="AP29" s="3"/>
      <c r="AQ29" s="3"/>
      <c r="AR29" s="2" t="s">
        <v>49</v>
      </c>
      <c r="AS29" s="2" t="s">
        <v>49</v>
      </c>
      <c r="AT29" s="3"/>
      <c r="AU29" s="2" t="s">
        <v>66</v>
      </c>
      <c r="AV29" s="3">
        <v>26</v>
      </c>
    </row>
    <row r="30" spans="1:48" ht="30" customHeight="1">
      <c r="A30" s="123" t="s">
        <v>267</v>
      </c>
      <c r="B30" s="124" t="s">
        <v>271</v>
      </c>
      <c r="C30" s="124" t="s">
        <v>53</v>
      </c>
      <c r="D30" s="114">
        <v>1</v>
      </c>
      <c r="E30" s="122">
        <f>TRUNC(G30+I30+K30, 0)</f>
        <v>8417953</v>
      </c>
      <c r="F30" s="122">
        <f>TRUNC(H30+J30+L30, 0)</f>
        <v>8417953</v>
      </c>
      <c r="G30" s="122">
        <f>TRUNC(일위대가목록!F5,0)</f>
        <v>0</v>
      </c>
      <c r="H30" s="122">
        <f>TRUNC(G30*D30, 0)</f>
        <v>0</v>
      </c>
      <c r="I30" s="122">
        <f>TRUNC(일위대가목록!G5,0)</f>
        <v>8417953</v>
      </c>
      <c r="J30" s="122">
        <f>TRUNC(I30*D30, 0)</f>
        <v>8417953</v>
      </c>
      <c r="K30" s="122">
        <f>TRUNC(일위대가목록!H5,0)</f>
        <v>0</v>
      </c>
      <c r="L30" s="122">
        <f>TRUNC(K30*D30, 0)</f>
        <v>0</v>
      </c>
      <c r="M30" s="125" t="s">
        <v>67</v>
      </c>
      <c r="N30" s="2" t="s">
        <v>68</v>
      </c>
      <c r="O30" s="2" t="s">
        <v>49</v>
      </c>
      <c r="P30" s="2" t="s">
        <v>49</v>
      </c>
      <c r="Q30" s="2" t="s">
        <v>62</v>
      </c>
      <c r="R30" s="2" t="s">
        <v>56</v>
      </c>
      <c r="S30" s="2" t="s">
        <v>55</v>
      </c>
      <c r="T30" s="2" t="s">
        <v>55</v>
      </c>
      <c r="U30" s="3"/>
      <c r="V30" s="3"/>
      <c r="W30" s="3"/>
      <c r="X30" s="3"/>
      <c r="Y30" s="3"/>
      <c r="Z30" s="3"/>
      <c r="AA30" s="3"/>
      <c r="AB30" s="3"/>
      <c r="AC30" s="3"/>
      <c r="AD30" s="3"/>
      <c r="AE30" s="3"/>
      <c r="AF30" s="3"/>
      <c r="AG30" s="3"/>
      <c r="AH30" s="3"/>
      <c r="AI30" s="3"/>
      <c r="AJ30" s="3"/>
      <c r="AK30" s="3"/>
      <c r="AL30" s="3"/>
      <c r="AM30" s="3"/>
      <c r="AN30" s="3"/>
      <c r="AO30" s="3"/>
      <c r="AP30" s="3"/>
      <c r="AQ30" s="3"/>
      <c r="AR30" s="2" t="s">
        <v>49</v>
      </c>
      <c r="AS30" s="2" t="s">
        <v>49</v>
      </c>
      <c r="AT30" s="3"/>
      <c r="AU30" s="2" t="s">
        <v>69</v>
      </c>
      <c r="AV30" s="3">
        <v>27</v>
      </c>
    </row>
    <row r="31" spans="1:48" ht="30" customHeight="1">
      <c r="A31" s="123"/>
      <c r="B31" s="124"/>
      <c r="C31" s="124"/>
      <c r="D31" s="114"/>
      <c r="E31" s="122"/>
      <c r="F31" s="122"/>
      <c r="G31" s="122"/>
      <c r="H31" s="122"/>
      <c r="I31" s="122"/>
      <c r="J31" s="122"/>
      <c r="K31" s="122"/>
      <c r="L31" s="122"/>
      <c r="M31" s="125"/>
      <c r="N31" s="2"/>
      <c r="O31" s="2"/>
      <c r="P31" s="2"/>
      <c r="Q31" s="2" t="s">
        <v>62</v>
      </c>
      <c r="R31" s="2"/>
      <c r="S31" s="2"/>
      <c r="T31" s="2"/>
      <c r="U31" s="3"/>
      <c r="V31" s="3"/>
      <c r="W31" s="3"/>
      <c r="X31" s="3"/>
      <c r="Y31" s="3"/>
      <c r="Z31" s="3"/>
      <c r="AA31" s="3"/>
      <c r="AB31" s="3"/>
      <c r="AC31" s="3"/>
      <c r="AD31" s="3"/>
      <c r="AE31" s="3"/>
      <c r="AF31" s="3"/>
      <c r="AG31" s="3"/>
      <c r="AH31" s="3"/>
      <c r="AI31" s="3"/>
      <c r="AJ31" s="3"/>
      <c r="AK31" s="3"/>
      <c r="AL31" s="3"/>
      <c r="AM31" s="3"/>
      <c r="AN31" s="3"/>
      <c r="AO31" s="3"/>
      <c r="AP31" s="3"/>
      <c r="AQ31" s="3"/>
      <c r="AR31" s="2"/>
      <c r="AS31" s="2"/>
      <c r="AT31" s="3"/>
      <c r="AU31" s="2"/>
      <c r="AV31" s="3"/>
    </row>
    <row r="32" spans="1:48" ht="30" customHeight="1">
      <c r="A32" s="123"/>
      <c r="B32" s="124"/>
      <c r="C32" s="124"/>
      <c r="D32" s="114"/>
      <c r="E32" s="122"/>
      <c r="F32" s="122"/>
      <c r="G32" s="122"/>
      <c r="H32" s="122"/>
      <c r="I32" s="122"/>
      <c r="J32" s="122"/>
      <c r="K32" s="122"/>
      <c r="L32" s="122"/>
      <c r="M32" s="125"/>
      <c r="N32" s="2"/>
      <c r="O32" s="2"/>
      <c r="P32" s="2"/>
      <c r="Q32" s="2" t="s">
        <v>62</v>
      </c>
      <c r="R32" s="2"/>
      <c r="S32" s="2"/>
      <c r="T32" s="2"/>
      <c r="U32" s="3"/>
      <c r="V32" s="3"/>
      <c r="W32" s="3"/>
      <c r="X32" s="3"/>
      <c r="Y32" s="3"/>
      <c r="Z32" s="3"/>
      <c r="AA32" s="3"/>
      <c r="AB32" s="3"/>
      <c r="AC32" s="3"/>
      <c r="AD32" s="3"/>
      <c r="AE32" s="3"/>
      <c r="AF32" s="3"/>
      <c r="AG32" s="3"/>
      <c r="AH32" s="3"/>
      <c r="AI32" s="3"/>
      <c r="AJ32" s="3"/>
      <c r="AK32" s="3"/>
      <c r="AL32" s="3"/>
      <c r="AM32" s="3"/>
      <c r="AN32" s="3"/>
      <c r="AO32" s="3"/>
      <c r="AP32" s="3"/>
      <c r="AQ32" s="3"/>
      <c r="AR32" s="2"/>
      <c r="AS32" s="2"/>
      <c r="AT32" s="3"/>
      <c r="AU32" s="2"/>
      <c r="AV32" s="3"/>
    </row>
    <row r="33" spans="1:48" ht="30" customHeight="1">
      <c r="A33" s="123"/>
      <c r="B33" s="124"/>
      <c r="C33" s="124"/>
      <c r="D33" s="114"/>
      <c r="E33" s="122"/>
      <c r="F33" s="122"/>
      <c r="G33" s="122"/>
      <c r="H33" s="122"/>
      <c r="I33" s="122"/>
      <c r="J33" s="122"/>
      <c r="K33" s="122"/>
      <c r="L33" s="122"/>
      <c r="M33" s="125"/>
      <c r="N33" s="2"/>
      <c r="O33" s="2"/>
      <c r="P33" s="2"/>
      <c r="Q33" s="2" t="s">
        <v>62</v>
      </c>
      <c r="R33" s="2"/>
      <c r="S33" s="2"/>
      <c r="T33" s="2"/>
      <c r="U33" s="3"/>
      <c r="V33" s="3"/>
      <c r="W33" s="3"/>
      <c r="X33" s="3"/>
      <c r="Y33" s="3"/>
      <c r="Z33" s="3"/>
      <c r="AA33" s="3"/>
      <c r="AB33" s="3"/>
      <c r="AC33" s="3"/>
      <c r="AD33" s="3"/>
      <c r="AE33" s="3"/>
      <c r="AF33" s="3"/>
      <c r="AG33" s="3"/>
      <c r="AH33" s="3"/>
      <c r="AI33" s="3"/>
      <c r="AJ33" s="3"/>
      <c r="AK33" s="3"/>
      <c r="AL33" s="3"/>
      <c r="AM33" s="3"/>
      <c r="AN33" s="3"/>
      <c r="AO33" s="3"/>
      <c r="AP33" s="3"/>
      <c r="AQ33" s="3"/>
      <c r="AR33" s="2"/>
      <c r="AS33" s="2"/>
      <c r="AT33" s="3"/>
      <c r="AU33" s="2"/>
      <c r="AV33" s="3"/>
    </row>
    <row r="34" spans="1:48" ht="30" customHeight="1">
      <c r="A34" s="123"/>
      <c r="B34" s="124"/>
      <c r="C34" s="124"/>
      <c r="D34" s="114"/>
      <c r="E34" s="122"/>
      <c r="F34" s="122"/>
      <c r="G34" s="122"/>
      <c r="H34" s="122"/>
      <c r="I34" s="122"/>
      <c r="J34" s="122"/>
      <c r="K34" s="122"/>
      <c r="L34" s="122"/>
      <c r="M34" s="125"/>
      <c r="N34" s="2"/>
      <c r="O34" s="2"/>
      <c r="P34" s="2"/>
      <c r="Q34" s="2" t="s">
        <v>62</v>
      </c>
      <c r="R34" s="2"/>
      <c r="S34" s="2"/>
      <c r="T34" s="2"/>
      <c r="U34" s="3"/>
      <c r="V34" s="3"/>
      <c r="W34" s="3"/>
      <c r="X34" s="3"/>
      <c r="Y34" s="3"/>
      <c r="Z34" s="3"/>
      <c r="AA34" s="3"/>
      <c r="AB34" s="3"/>
      <c r="AC34" s="3"/>
      <c r="AD34" s="3"/>
      <c r="AE34" s="3"/>
      <c r="AF34" s="3"/>
      <c r="AG34" s="3"/>
      <c r="AH34" s="3"/>
      <c r="AI34" s="3"/>
      <c r="AJ34" s="3"/>
      <c r="AK34" s="3"/>
      <c r="AL34" s="3"/>
      <c r="AM34" s="3"/>
      <c r="AN34" s="3"/>
      <c r="AO34" s="3"/>
      <c r="AP34" s="3"/>
      <c r="AQ34" s="3"/>
      <c r="AR34" s="2"/>
      <c r="AS34" s="2"/>
      <c r="AT34" s="3"/>
      <c r="AU34" s="2"/>
      <c r="AV34" s="3"/>
    </row>
    <row r="35" spans="1:48" ht="30" customHeight="1">
      <c r="A35" s="123"/>
      <c r="B35" s="124"/>
      <c r="C35" s="124"/>
      <c r="D35" s="114"/>
      <c r="E35" s="122"/>
      <c r="F35" s="122"/>
      <c r="G35" s="122"/>
      <c r="H35" s="122"/>
      <c r="I35" s="122"/>
      <c r="J35" s="122"/>
      <c r="K35" s="122"/>
      <c r="L35" s="122"/>
      <c r="M35" s="125"/>
      <c r="N35" s="2"/>
      <c r="O35" s="2"/>
      <c r="P35" s="2"/>
      <c r="Q35" s="2" t="s">
        <v>62</v>
      </c>
      <c r="R35" s="2"/>
      <c r="S35" s="2"/>
      <c r="T35" s="2"/>
      <c r="U35" s="3"/>
      <c r="V35" s="3"/>
      <c r="W35" s="3"/>
      <c r="X35" s="3"/>
      <c r="Y35" s="3"/>
      <c r="Z35" s="3"/>
      <c r="AA35" s="3"/>
      <c r="AB35" s="3"/>
      <c r="AC35" s="3"/>
      <c r="AD35" s="3"/>
      <c r="AE35" s="3"/>
      <c r="AF35" s="3"/>
      <c r="AG35" s="3"/>
      <c r="AH35" s="3"/>
      <c r="AI35" s="3"/>
      <c r="AJ35" s="3"/>
      <c r="AK35" s="3"/>
      <c r="AL35" s="3"/>
      <c r="AM35" s="3"/>
      <c r="AN35" s="3"/>
      <c r="AO35" s="3"/>
      <c r="AP35" s="3"/>
      <c r="AQ35" s="3"/>
      <c r="AR35" s="2"/>
      <c r="AS35" s="2"/>
      <c r="AT35" s="3"/>
      <c r="AU35" s="2"/>
      <c r="AV35" s="3"/>
    </row>
    <row r="36" spans="1:48" ht="30" customHeight="1">
      <c r="A36" s="123"/>
      <c r="B36" s="124"/>
      <c r="C36" s="124"/>
      <c r="D36" s="114"/>
      <c r="E36" s="122"/>
      <c r="F36" s="122"/>
      <c r="G36" s="122"/>
      <c r="H36" s="122"/>
      <c r="I36" s="122"/>
      <c r="J36" s="122"/>
      <c r="K36" s="122"/>
      <c r="L36" s="122"/>
      <c r="M36" s="125"/>
      <c r="N36" s="2"/>
      <c r="O36" s="2"/>
      <c r="P36" s="2"/>
      <c r="Q36" s="2" t="s">
        <v>62</v>
      </c>
      <c r="R36" s="2"/>
      <c r="S36" s="2"/>
      <c r="T36" s="2"/>
      <c r="U36" s="3"/>
      <c r="V36" s="3"/>
      <c r="W36" s="3"/>
      <c r="X36" s="3"/>
      <c r="Y36" s="3"/>
      <c r="Z36" s="3"/>
      <c r="AA36" s="3"/>
      <c r="AB36" s="3"/>
      <c r="AC36" s="3"/>
      <c r="AD36" s="3"/>
      <c r="AE36" s="3"/>
      <c r="AF36" s="3"/>
      <c r="AG36" s="3"/>
      <c r="AH36" s="3"/>
      <c r="AI36" s="3"/>
      <c r="AJ36" s="3"/>
      <c r="AK36" s="3"/>
      <c r="AL36" s="3"/>
      <c r="AM36" s="3"/>
      <c r="AN36" s="3"/>
      <c r="AO36" s="3"/>
      <c r="AP36" s="3"/>
      <c r="AQ36" s="3"/>
      <c r="AR36" s="2"/>
      <c r="AS36" s="2"/>
      <c r="AT36" s="3"/>
      <c r="AU36" s="2"/>
      <c r="AV36" s="3"/>
    </row>
    <row r="37" spans="1:48" ht="30" customHeight="1">
      <c r="A37" s="123"/>
      <c r="B37" s="124"/>
      <c r="C37" s="124"/>
      <c r="D37" s="114"/>
      <c r="E37" s="122"/>
      <c r="F37" s="122"/>
      <c r="G37" s="122"/>
      <c r="H37" s="122"/>
      <c r="I37" s="122"/>
      <c r="J37" s="122"/>
      <c r="K37" s="122"/>
      <c r="L37" s="122"/>
      <c r="M37" s="125"/>
      <c r="N37" s="2"/>
      <c r="O37" s="2"/>
      <c r="P37" s="2"/>
      <c r="Q37" s="2" t="s">
        <v>62</v>
      </c>
      <c r="R37" s="2"/>
      <c r="S37" s="2"/>
      <c r="T37" s="2"/>
      <c r="U37" s="3"/>
      <c r="V37" s="3"/>
      <c r="W37" s="3"/>
      <c r="X37" s="3"/>
      <c r="Y37" s="3"/>
      <c r="Z37" s="3"/>
      <c r="AA37" s="3"/>
      <c r="AB37" s="3"/>
      <c r="AC37" s="3"/>
      <c r="AD37" s="3"/>
      <c r="AE37" s="3"/>
      <c r="AF37" s="3"/>
      <c r="AG37" s="3"/>
      <c r="AH37" s="3"/>
      <c r="AI37" s="3"/>
      <c r="AJ37" s="3"/>
      <c r="AK37" s="3"/>
      <c r="AL37" s="3"/>
      <c r="AM37" s="3"/>
      <c r="AN37" s="3"/>
      <c r="AO37" s="3"/>
      <c r="AP37" s="3"/>
      <c r="AQ37" s="3"/>
      <c r="AR37" s="2"/>
      <c r="AS37" s="2"/>
      <c r="AT37" s="3"/>
      <c r="AU37" s="2"/>
      <c r="AV37" s="3"/>
    </row>
    <row r="38" spans="1:48" ht="30" customHeight="1">
      <c r="A38" s="113"/>
      <c r="B38" s="114"/>
      <c r="C38" s="114"/>
      <c r="D38" s="114"/>
      <c r="E38" s="122"/>
      <c r="F38" s="122"/>
      <c r="G38" s="122"/>
      <c r="H38" s="122"/>
      <c r="I38" s="122"/>
      <c r="J38" s="122"/>
      <c r="K38" s="122"/>
      <c r="L38" s="122"/>
      <c r="M38" s="115"/>
      <c r="N38" s="2"/>
      <c r="O38" s="2"/>
      <c r="P38" s="2"/>
      <c r="Q38" s="2" t="s">
        <v>62</v>
      </c>
      <c r="R38" s="2"/>
      <c r="S38" s="2"/>
      <c r="T38" s="2"/>
      <c r="U38" s="3"/>
      <c r="V38" s="3"/>
      <c r="W38" s="3"/>
      <c r="X38" s="3"/>
      <c r="Y38" s="3"/>
      <c r="Z38" s="3"/>
      <c r="AA38" s="3"/>
      <c r="AB38" s="3"/>
      <c r="AC38" s="3"/>
      <c r="AD38" s="3"/>
      <c r="AE38" s="3"/>
      <c r="AF38" s="3"/>
      <c r="AG38" s="3"/>
      <c r="AH38" s="3"/>
      <c r="AI38" s="3"/>
      <c r="AJ38" s="3"/>
      <c r="AK38" s="3"/>
      <c r="AL38" s="3"/>
      <c r="AM38" s="3"/>
      <c r="AN38" s="3"/>
      <c r="AO38" s="3"/>
      <c r="AP38" s="3"/>
      <c r="AQ38" s="3"/>
      <c r="AR38" s="2"/>
      <c r="AS38" s="2"/>
      <c r="AT38" s="3"/>
      <c r="AU38" s="2"/>
      <c r="AV38" s="3"/>
    </row>
    <row r="39" spans="1:48" ht="30" customHeight="1">
      <c r="A39" s="113"/>
      <c r="B39" s="114"/>
      <c r="C39" s="114"/>
      <c r="D39" s="114"/>
      <c r="E39" s="122"/>
      <c r="F39" s="122"/>
      <c r="G39" s="122"/>
      <c r="H39" s="122"/>
      <c r="I39" s="122"/>
      <c r="J39" s="122"/>
      <c r="K39" s="122"/>
      <c r="L39" s="122"/>
      <c r="M39" s="115"/>
      <c r="N39" s="2"/>
      <c r="O39" s="2"/>
      <c r="P39" s="2"/>
      <c r="Q39" s="2" t="s">
        <v>62</v>
      </c>
      <c r="R39" s="2"/>
      <c r="S39" s="2"/>
      <c r="T39" s="2"/>
      <c r="U39" s="3"/>
      <c r="V39" s="3"/>
      <c r="W39" s="3"/>
      <c r="X39" s="3"/>
      <c r="Y39" s="3"/>
      <c r="Z39" s="3"/>
      <c r="AA39" s="3"/>
      <c r="AB39" s="3"/>
      <c r="AC39" s="3"/>
      <c r="AD39" s="3"/>
      <c r="AE39" s="3"/>
      <c r="AF39" s="3"/>
      <c r="AG39" s="3"/>
      <c r="AH39" s="3"/>
      <c r="AI39" s="3"/>
      <c r="AJ39" s="3"/>
      <c r="AK39" s="3"/>
      <c r="AL39" s="3"/>
      <c r="AM39" s="3"/>
      <c r="AN39" s="3"/>
      <c r="AO39" s="3"/>
      <c r="AP39" s="3"/>
      <c r="AQ39" s="3"/>
      <c r="AR39" s="2"/>
      <c r="AS39" s="2"/>
      <c r="AT39" s="3"/>
      <c r="AU39" s="2"/>
      <c r="AV39" s="3"/>
    </row>
    <row r="40" spans="1:48" ht="30" customHeight="1">
      <c r="A40" s="113"/>
      <c r="B40" s="114"/>
      <c r="C40" s="114"/>
      <c r="D40" s="114"/>
      <c r="E40" s="122"/>
      <c r="F40" s="122"/>
      <c r="G40" s="122"/>
      <c r="H40" s="122"/>
      <c r="I40" s="122"/>
      <c r="J40" s="122"/>
      <c r="K40" s="122"/>
      <c r="L40" s="122"/>
      <c r="M40" s="115"/>
      <c r="N40" s="2"/>
      <c r="O40" s="2"/>
      <c r="P40" s="2"/>
      <c r="Q40" s="2" t="s">
        <v>62</v>
      </c>
      <c r="R40" s="2"/>
      <c r="S40" s="2"/>
      <c r="T40" s="2"/>
      <c r="U40" s="3"/>
      <c r="V40" s="3"/>
      <c r="W40" s="3"/>
      <c r="X40" s="3"/>
      <c r="Y40" s="3"/>
      <c r="Z40" s="3"/>
      <c r="AA40" s="3"/>
      <c r="AB40" s="3"/>
      <c r="AC40" s="3"/>
      <c r="AD40" s="3"/>
      <c r="AE40" s="3"/>
      <c r="AF40" s="3"/>
      <c r="AG40" s="3"/>
      <c r="AH40" s="3"/>
      <c r="AI40" s="3"/>
      <c r="AJ40" s="3"/>
      <c r="AK40" s="3"/>
      <c r="AL40" s="3"/>
      <c r="AM40" s="3"/>
      <c r="AN40" s="3"/>
      <c r="AO40" s="3"/>
      <c r="AP40" s="3"/>
      <c r="AQ40" s="3"/>
      <c r="AR40" s="2"/>
      <c r="AS40" s="2"/>
      <c r="AT40" s="3"/>
      <c r="AU40" s="2"/>
      <c r="AV40" s="3"/>
    </row>
    <row r="41" spans="1:48" ht="30" customHeight="1">
      <c r="A41" s="113"/>
      <c r="B41" s="114"/>
      <c r="C41" s="114"/>
      <c r="D41" s="114"/>
      <c r="E41" s="122"/>
      <c r="F41" s="122"/>
      <c r="G41" s="122"/>
      <c r="H41" s="122"/>
      <c r="I41" s="122"/>
      <c r="J41" s="122"/>
      <c r="K41" s="122"/>
      <c r="L41" s="122"/>
      <c r="M41" s="115"/>
      <c r="N41" s="2"/>
      <c r="O41" s="2"/>
      <c r="P41" s="2"/>
      <c r="Q41" s="2" t="s">
        <v>62</v>
      </c>
      <c r="R41" s="2"/>
      <c r="S41" s="2"/>
      <c r="T41" s="2"/>
      <c r="U41" s="3"/>
      <c r="V41" s="3"/>
      <c r="W41" s="3"/>
      <c r="X41" s="3"/>
      <c r="Y41" s="3"/>
      <c r="Z41" s="3"/>
      <c r="AA41" s="3"/>
      <c r="AB41" s="3"/>
      <c r="AC41" s="3"/>
      <c r="AD41" s="3"/>
      <c r="AE41" s="3"/>
      <c r="AF41" s="3"/>
      <c r="AG41" s="3"/>
      <c r="AH41" s="3"/>
      <c r="AI41" s="3"/>
      <c r="AJ41" s="3"/>
      <c r="AK41" s="3"/>
      <c r="AL41" s="3"/>
      <c r="AM41" s="3"/>
      <c r="AN41" s="3"/>
      <c r="AO41" s="3"/>
      <c r="AP41" s="3"/>
      <c r="AQ41" s="3"/>
      <c r="AR41" s="2"/>
      <c r="AS41" s="2"/>
      <c r="AT41" s="3"/>
      <c r="AU41" s="2"/>
      <c r="AV41" s="3"/>
    </row>
    <row r="42" spans="1:48" ht="30" customHeight="1">
      <c r="A42" s="113"/>
      <c r="B42" s="114"/>
      <c r="C42" s="114"/>
      <c r="D42" s="114"/>
      <c r="E42" s="122"/>
      <c r="F42" s="122"/>
      <c r="G42" s="122"/>
      <c r="H42" s="122"/>
      <c r="I42" s="122"/>
      <c r="J42" s="122"/>
      <c r="K42" s="122"/>
      <c r="L42" s="122"/>
      <c r="M42" s="115"/>
      <c r="N42" s="2"/>
      <c r="O42" s="2"/>
      <c r="P42" s="2"/>
      <c r="Q42" s="2" t="s">
        <v>62</v>
      </c>
      <c r="R42" s="2"/>
      <c r="S42" s="2"/>
      <c r="T42" s="2"/>
      <c r="U42" s="3"/>
      <c r="V42" s="3"/>
      <c r="W42" s="3"/>
      <c r="X42" s="3"/>
      <c r="Y42" s="3"/>
      <c r="Z42" s="3"/>
      <c r="AA42" s="3"/>
      <c r="AB42" s="3"/>
      <c r="AC42" s="3"/>
      <c r="AD42" s="3"/>
      <c r="AE42" s="3"/>
      <c r="AF42" s="3"/>
      <c r="AG42" s="3"/>
      <c r="AH42" s="3"/>
      <c r="AI42" s="3"/>
      <c r="AJ42" s="3"/>
      <c r="AK42" s="3"/>
      <c r="AL42" s="3"/>
      <c r="AM42" s="3"/>
      <c r="AN42" s="3"/>
      <c r="AO42" s="3"/>
      <c r="AP42" s="3"/>
      <c r="AQ42" s="3"/>
      <c r="AR42" s="2"/>
      <c r="AS42" s="2"/>
      <c r="AT42" s="3"/>
      <c r="AU42" s="2"/>
      <c r="AV42" s="3"/>
    </row>
    <row r="43" spans="1:48" ht="30" customHeight="1">
      <c r="A43" s="113"/>
      <c r="B43" s="114"/>
      <c r="C43" s="114"/>
      <c r="D43" s="114"/>
      <c r="E43" s="122"/>
      <c r="F43" s="122"/>
      <c r="G43" s="122"/>
      <c r="H43" s="122"/>
      <c r="I43" s="122"/>
      <c r="J43" s="122"/>
      <c r="K43" s="122"/>
      <c r="L43" s="122"/>
      <c r="M43" s="115"/>
      <c r="N43" s="2"/>
      <c r="O43" s="2"/>
      <c r="P43" s="2"/>
      <c r="Q43" s="2" t="s">
        <v>62</v>
      </c>
      <c r="R43" s="2"/>
      <c r="S43" s="2"/>
      <c r="T43" s="2"/>
      <c r="U43" s="3"/>
      <c r="V43" s="3"/>
      <c r="W43" s="3"/>
      <c r="X43" s="3"/>
      <c r="Y43" s="3"/>
      <c r="Z43" s="3"/>
      <c r="AA43" s="3"/>
      <c r="AB43" s="3"/>
      <c r="AC43" s="3"/>
      <c r="AD43" s="3"/>
      <c r="AE43" s="3"/>
      <c r="AF43" s="3"/>
      <c r="AG43" s="3"/>
      <c r="AH43" s="3"/>
      <c r="AI43" s="3"/>
      <c r="AJ43" s="3"/>
      <c r="AK43" s="3"/>
      <c r="AL43" s="3"/>
      <c r="AM43" s="3"/>
      <c r="AN43" s="3"/>
      <c r="AO43" s="3"/>
      <c r="AP43" s="3"/>
      <c r="AQ43" s="3"/>
      <c r="AR43" s="2"/>
      <c r="AS43" s="2"/>
      <c r="AT43" s="3"/>
      <c r="AU43" s="2"/>
      <c r="AV43" s="3"/>
    </row>
    <row r="44" spans="1:48" ht="30" customHeight="1">
      <c r="A44" s="113"/>
      <c r="B44" s="114"/>
      <c r="C44" s="114"/>
      <c r="D44" s="114"/>
      <c r="E44" s="122"/>
      <c r="F44" s="122"/>
      <c r="G44" s="122"/>
      <c r="H44" s="122"/>
      <c r="I44" s="122"/>
      <c r="J44" s="122"/>
      <c r="K44" s="122"/>
      <c r="L44" s="122"/>
      <c r="M44" s="115"/>
      <c r="N44" s="2"/>
      <c r="O44" s="2"/>
      <c r="P44" s="2"/>
      <c r="Q44" s="2" t="s">
        <v>62</v>
      </c>
      <c r="R44" s="2"/>
      <c r="S44" s="2"/>
      <c r="T44" s="2"/>
      <c r="U44" s="3"/>
      <c r="V44" s="3"/>
      <c r="W44" s="3"/>
      <c r="X44" s="3"/>
      <c r="Y44" s="3"/>
      <c r="Z44" s="3"/>
      <c r="AA44" s="3"/>
      <c r="AB44" s="3"/>
      <c r="AC44" s="3"/>
      <c r="AD44" s="3"/>
      <c r="AE44" s="3"/>
      <c r="AF44" s="3"/>
      <c r="AG44" s="3"/>
      <c r="AH44" s="3"/>
      <c r="AI44" s="3"/>
      <c r="AJ44" s="3"/>
      <c r="AK44" s="3"/>
      <c r="AL44" s="3"/>
      <c r="AM44" s="3"/>
      <c r="AN44" s="3"/>
      <c r="AO44" s="3"/>
      <c r="AP44" s="3"/>
      <c r="AQ44" s="3"/>
      <c r="AR44" s="2"/>
      <c r="AS44" s="2"/>
      <c r="AT44" s="3"/>
      <c r="AU44" s="2"/>
      <c r="AV44" s="3"/>
    </row>
    <row r="45" spans="1:48" ht="30" customHeight="1">
      <c r="A45" s="113"/>
      <c r="B45" s="114"/>
      <c r="C45" s="114"/>
      <c r="D45" s="114"/>
      <c r="E45" s="122"/>
      <c r="F45" s="122"/>
      <c r="G45" s="122"/>
      <c r="H45" s="122"/>
      <c r="I45" s="122"/>
      <c r="J45" s="122"/>
      <c r="K45" s="122"/>
      <c r="L45" s="122"/>
      <c r="M45" s="115"/>
      <c r="N45" s="2"/>
      <c r="O45" s="2"/>
      <c r="P45" s="2"/>
      <c r="Q45" s="2" t="s">
        <v>62</v>
      </c>
      <c r="R45" s="2"/>
      <c r="S45" s="2"/>
      <c r="T45" s="2"/>
      <c r="U45" s="3"/>
      <c r="V45" s="3"/>
      <c r="W45" s="3"/>
      <c r="X45" s="3"/>
      <c r="Y45" s="3"/>
      <c r="Z45" s="3"/>
      <c r="AA45" s="3"/>
      <c r="AB45" s="3"/>
      <c r="AC45" s="3"/>
      <c r="AD45" s="3"/>
      <c r="AE45" s="3"/>
      <c r="AF45" s="3"/>
      <c r="AG45" s="3"/>
      <c r="AH45" s="3"/>
      <c r="AI45" s="3"/>
      <c r="AJ45" s="3"/>
      <c r="AK45" s="3"/>
      <c r="AL45" s="3"/>
      <c r="AM45" s="3"/>
      <c r="AN45" s="3"/>
      <c r="AO45" s="3"/>
      <c r="AP45" s="3"/>
      <c r="AQ45" s="3"/>
      <c r="AR45" s="2"/>
      <c r="AS45" s="2"/>
      <c r="AT45" s="3"/>
      <c r="AU45" s="2"/>
      <c r="AV45" s="3"/>
    </row>
    <row r="46" spans="1:48" ht="30" customHeight="1">
      <c r="A46" s="113"/>
      <c r="B46" s="114"/>
      <c r="C46" s="114"/>
      <c r="D46" s="114"/>
      <c r="E46" s="122"/>
      <c r="F46" s="122"/>
      <c r="G46" s="122"/>
      <c r="H46" s="122"/>
      <c r="I46" s="122"/>
      <c r="J46" s="122"/>
      <c r="K46" s="122"/>
      <c r="L46" s="122"/>
      <c r="M46" s="115"/>
      <c r="N46" s="2"/>
      <c r="O46" s="2"/>
      <c r="P46" s="2"/>
      <c r="Q46" s="2" t="s">
        <v>62</v>
      </c>
      <c r="R46" s="2"/>
      <c r="S46" s="2"/>
      <c r="T46" s="2"/>
      <c r="U46" s="3"/>
      <c r="V46" s="3"/>
      <c r="W46" s="3"/>
      <c r="X46" s="3"/>
      <c r="Y46" s="3"/>
      <c r="Z46" s="3"/>
      <c r="AA46" s="3"/>
      <c r="AB46" s="3"/>
      <c r="AC46" s="3"/>
      <c r="AD46" s="3"/>
      <c r="AE46" s="3"/>
      <c r="AF46" s="3"/>
      <c r="AG46" s="3"/>
      <c r="AH46" s="3"/>
      <c r="AI46" s="3"/>
      <c r="AJ46" s="3"/>
      <c r="AK46" s="3"/>
      <c r="AL46" s="3"/>
      <c r="AM46" s="3"/>
      <c r="AN46" s="3"/>
      <c r="AO46" s="3"/>
      <c r="AP46" s="3"/>
      <c r="AQ46" s="3"/>
      <c r="AR46" s="2"/>
      <c r="AS46" s="2"/>
      <c r="AT46" s="3"/>
      <c r="AU46" s="2"/>
      <c r="AV46" s="3"/>
    </row>
    <row r="47" spans="1:48" ht="30" customHeight="1">
      <c r="A47" s="113"/>
      <c r="B47" s="114"/>
      <c r="C47" s="114"/>
      <c r="D47" s="114"/>
      <c r="E47" s="122"/>
      <c r="F47" s="122"/>
      <c r="G47" s="122"/>
      <c r="H47" s="122"/>
      <c r="I47" s="122"/>
      <c r="J47" s="122"/>
      <c r="K47" s="122"/>
      <c r="L47" s="122"/>
      <c r="M47" s="115"/>
      <c r="N47" s="2"/>
      <c r="O47" s="2"/>
      <c r="P47" s="2"/>
      <c r="Q47" s="2" t="s">
        <v>62</v>
      </c>
      <c r="R47" s="2"/>
      <c r="S47" s="2"/>
      <c r="T47" s="2"/>
      <c r="U47" s="3"/>
      <c r="V47" s="3"/>
      <c r="W47" s="3"/>
      <c r="X47" s="3"/>
      <c r="Y47" s="3"/>
      <c r="Z47" s="3"/>
      <c r="AA47" s="3"/>
      <c r="AB47" s="3"/>
      <c r="AC47" s="3"/>
      <c r="AD47" s="3"/>
      <c r="AE47" s="3"/>
      <c r="AF47" s="3"/>
      <c r="AG47" s="3"/>
      <c r="AH47" s="3"/>
      <c r="AI47" s="3"/>
      <c r="AJ47" s="3"/>
      <c r="AK47" s="3"/>
      <c r="AL47" s="3"/>
      <c r="AM47" s="3"/>
      <c r="AN47" s="3"/>
      <c r="AO47" s="3"/>
      <c r="AP47" s="3"/>
      <c r="AQ47" s="3"/>
      <c r="AR47" s="2"/>
      <c r="AS47" s="2"/>
      <c r="AT47" s="3"/>
      <c r="AU47" s="2"/>
      <c r="AV47" s="3"/>
    </row>
    <row r="48" spans="1:48" ht="30" customHeight="1">
      <c r="A48" s="113"/>
      <c r="B48" s="114"/>
      <c r="C48" s="114"/>
      <c r="D48" s="114"/>
      <c r="E48" s="122"/>
      <c r="F48" s="122"/>
      <c r="G48" s="122"/>
      <c r="H48" s="122"/>
      <c r="I48" s="122"/>
      <c r="J48" s="122"/>
      <c r="K48" s="122"/>
      <c r="L48" s="122"/>
      <c r="M48" s="115"/>
      <c r="N48" s="2"/>
      <c r="O48" s="2"/>
      <c r="P48" s="2"/>
      <c r="Q48" s="2" t="s">
        <v>62</v>
      </c>
      <c r="R48" s="2"/>
      <c r="S48" s="2"/>
      <c r="T48" s="2"/>
      <c r="U48" s="3"/>
      <c r="V48" s="3"/>
      <c r="W48" s="3"/>
      <c r="X48" s="3"/>
      <c r="Y48" s="3"/>
      <c r="Z48" s="3"/>
      <c r="AA48" s="3"/>
      <c r="AB48" s="3"/>
      <c r="AC48" s="3"/>
      <c r="AD48" s="3"/>
      <c r="AE48" s="3"/>
      <c r="AF48" s="3"/>
      <c r="AG48" s="3"/>
      <c r="AH48" s="3"/>
      <c r="AI48" s="3"/>
      <c r="AJ48" s="3"/>
      <c r="AK48" s="3"/>
      <c r="AL48" s="3"/>
      <c r="AM48" s="3"/>
      <c r="AN48" s="3"/>
      <c r="AO48" s="3"/>
      <c r="AP48" s="3"/>
      <c r="AQ48" s="3"/>
      <c r="AR48" s="2"/>
      <c r="AS48" s="2"/>
      <c r="AT48" s="3"/>
      <c r="AU48" s="2"/>
      <c r="AV48" s="3"/>
    </row>
    <row r="49" spans="1:48" ht="30" customHeight="1">
      <c r="A49" s="113"/>
      <c r="B49" s="114"/>
      <c r="C49" s="114"/>
      <c r="D49" s="114"/>
      <c r="E49" s="122"/>
      <c r="F49" s="122"/>
      <c r="G49" s="122"/>
      <c r="H49" s="122"/>
      <c r="I49" s="122"/>
      <c r="J49" s="122"/>
      <c r="K49" s="122"/>
      <c r="L49" s="122"/>
      <c r="M49" s="115"/>
      <c r="N49" s="2"/>
      <c r="O49" s="2"/>
      <c r="P49" s="2"/>
      <c r="Q49" s="2" t="s">
        <v>62</v>
      </c>
      <c r="R49" s="2"/>
      <c r="S49" s="2"/>
      <c r="T49" s="2"/>
      <c r="U49" s="3"/>
      <c r="V49" s="3"/>
      <c r="W49" s="3"/>
      <c r="X49" s="3"/>
      <c r="Y49" s="3"/>
      <c r="Z49" s="3"/>
      <c r="AA49" s="3"/>
      <c r="AB49" s="3"/>
      <c r="AC49" s="3"/>
      <c r="AD49" s="3"/>
      <c r="AE49" s="3"/>
      <c r="AF49" s="3"/>
      <c r="AG49" s="3"/>
      <c r="AH49" s="3"/>
      <c r="AI49" s="3"/>
      <c r="AJ49" s="3"/>
      <c r="AK49" s="3"/>
      <c r="AL49" s="3"/>
      <c r="AM49" s="3"/>
      <c r="AN49" s="3"/>
      <c r="AO49" s="3"/>
      <c r="AP49" s="3"/>
      <c r="AQ49" s="3"/>
      <c r="AR49" s="2"/>
      <c r="AS49" s="2"/>
      <c r="AT49" s="3"/>
      <c r="AU49" s="2"/>
      <c r="AV49" s="3"/>
    </row>
    <row r="50" spans="1:48" ht="30" customHeight="1">
      <c r="A50" s="113"/>
      <c r="B50" s="114"/>
      <c r="C50" s="114"/>
      <c r="D50" s="114"/>
      <c r="E50" s="122"/>
      <c r="F50" s="122"/>
      <c r="G50" s="122"/>
      <c r="H50" s="122"/>
      <c r="I50" s="122"/>
      <c r="J50" s="122"/>
      <c r="K50" s="122"/>
      <c r="L50" s="122"/>
      <c r="M50" s="115"/>
      <c r="N50" s="2"/>
      <c r="O50" s="2"/>
      <c r="P50" s="2"/>
      <c r="Q50" s="2" t="s">
        <v>62</v>
      </c>
      <c r="R50" s="2"/>
      <c r="S50" s="2"/>
      <c r="T50" s="2"/>
      <c r="U50" s="3"/>
      <c r="V50" s="3"/>
      <c r="W50" s="3"/>
      <c r="X50" s="3"/>
      <c r="Y50" s="3"/>
      <c r="Z50" s="3"/>
      <c r="AA50" s="3"/>
      <c r="AB50" s="3"/>
      <c r="AC50" s="3"/>
      <c r="AD50" s="3"/>
      <c r="AE50" s="3"/>
      <c r="AF50" s="3"/>
      <c r="AG50" s="3"/>
      <c r="AH50" s="3"/>
      <c r="AI50" s="3"/>
      <c r="AJ50" s="3"/>
      <c r="AK50" s="3"/>
      <c r="AL50" s="3"/>
      <c r="AM50" s="3"/>
      <c r="AN50" s="3"/>
      <c r="AO50" s="3"/>
      <c r="AP50" s="3"/>
      <c r="AQ50" s="3"/>
      <c r="AR50" s="2"/>
      <c r="AS50" s="2"/>
      <c r="AT50" s="3"/>
      <c r="AU50" s="2"/>
      <c r="AV50" s="3"/>
    </row>
    <row r="51" spans="1:48" ht="30" customHeight="1">
      <c r="A51" s="126" t="s">
        <v>60</v>
      </c>
      <c r="B51" s="116"/>
      <c r="C51" s="116"/>
      <c r="D51" s="116"/>
      <c r="E51" s="116"/>
      <c r="F51" s="127">
        <f>SUMIF(Q29:Q50,"010102",F29:F50)</f>
        <v>16835906</v>
      </c>
      <c r="G51" s="116"/>
      <c r="H51" s="127">
        <f>SUMIF(Q29:Q50,"010102",H29:H50)</f>
        <v>0</v>
      </c>
      <c r="I51" s="116"/>
      <c r="J51" s="127">
        <f>SUMIF(Q29:Q50,"010102",J29:J50)</f>
        <v>16835906</v>
      </c>
      <c r="K51" s="116"/>
      <c r="L51" s="127">
        <f>SUMIF(Q29:Q50,"010102",L29:L50)</f>
        <v>0</v>
      </c>
      <c r="M51" s="117"/>
      <c r="N51" s="2" t="s">
        <v>61</v>
      </c>
      <c r="O51" s="2"/>
      <c r="P51" s="2"/>
      <c r="Q51" s="2"/>
      <c r="R51" s="2"/>
      <c r="S51" s="2"/>
      <c r="T51" s="2"/>
      <c r="U51" s="3"/>
      <c r="V51" s="3"/>
      <c r="W51" s="3"/>
      <c r="X51" s="3"/>
      <c r="Y51" s="3"/>
      <c r="Z51" s="3"/>
      <c r="AA51" s="3"/>
      <c r="AB51" s="3"/>
      <c r="AC51" s="3"/>
      <c r="AD51" s="3"/>
      <c r="AE51" s="3"/>
      <c r="AF51" s="3"/>
      <c r="AG51" s="3"/>
      <c r="AH51" s="3"/>
      <c r="AI51" s="3"/>
      <c r="AJ51" s="3"/>
      <c r="AK51" s="3"/>
      <c r="AL51" s="3"/>
      <c r="AM51" s="3"/>
      <c r="AN51" s="3"/>
      <c r="AO51" s="3"/>
      <c r="AP51" s="3"/>
      <c r="AQ51" s="3"/>
      <c r="AR51" s="2"/>
      <c r="AS51" s="2"/>
      <c r="AT51" s="3"/>
      <c r="AU51" s="2"/>
      <c r="AV51" s="3"/>
    </row>
  </sheetData>
  <mergeCells count="9">
    <mergeCell ref="I2:J2"/>
    <mergeCell ref="K2:L2"/>
    <mergeCell ref="E2:F2"/>
    <mergeCell ref="M2:M3"/>
    <mergeCell ref="A2:A3"/>
    <mergeCell ref="B2:B3"/>
    <mergeCell ref="C2:C3"/>
    <mergeCell ref="D2:D3"/>
    <mergeCell ref="G2:H2"/>
  </mergeCells>
  <phoneticPr fontId="1" type="noConversion"/>
  <conditionalFormatting sqref="E52:L1048576 E1:L27">
    <cfRule type="cellIs" dxfId="3" priority="80" operator="equal">
      <formula>0</formula>
    </cfRule>
  </conditionalFormatting>
  <conditionalFormatting sqref="E28:L51">
    <cfRule type="cellIs" dxfId="2" priority="79" operator="equal">
      <formula>0</formula>
    </cfRule>
  </conditionalFormatting>
  <printOptions horizontalCentered="1"/>
  <pageMargins left="0.70866141732283472" right="0.55118110236220474" top="0.59055118110236227" bottom="0.59055118110236227" header="0" footer="0"/>
  <pageSetup paperSize="9" scale="62" fitToHeight="0" orientation="landscape" r:id="rId1"/>
  <rowBreaks count="1" manualBreakCount="1">
    <brk id="2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29"/>
  <sheetViews>
    <sheetView view="pageBreakPreview" topLeftCell="B1" zoomScaleNormal="100" zoomScaleSheetLayoutView="100" workbookViewId="0">
      <selection activeCell="G7" sqref="G7"/>
    </sheetView>
  </sheetViews>
  <sheetFormatPr defaultRowHeight="16.5"/>
  <cols>
    <col min="1" max="1" width="11.625" hidden="1" customWidth="1"/>
    <col min="2" max="3" width="50.625" customWidth="1"/>
    <col min="4" max="4" width="5.625" style="118" customWidth="1"/>
    <col min="5" max="8" width="20.625" customWidth="1"/>
    <col min="9" max="9" width="10.625" style="118" customWidth="1"/>
    <col min="10" max="10" width="12.625" customWidth="1"/>
    <col min="11" max="12" width="2.625" hidden="1" customWidth="1"/>
    <col min="13" max="13" width="20.625" hidden="1" customWidth="1"/>
    <col min="14" max="14" width="2.625" hidden="1" customWidth="1"/>
  </cols>
  <sheetData>
    <row r="1" spans="1:14" ht="30" customHeight="1">
      <c r="A1" s="144"/>
      <c r="B1" s="357" t="s">
        <v>70</v>
      </c>
      <c r="C1" s="357"/>
      <c r="D1" s="357"/>
      <c r="E1" s="357"/>
      <c r="F1" s="357"/>
      <c r="G1" s="357"/>
      <c r="H1" s="357"/>
      <c r="I1" s="357"/>
      <c r="J1" s="357"/>
      <c r="K1" s="4"/>
      <c r="L1" s="4"/>
      <c r="M1" s="4"/>
    </row>
    <row r="2" spans="1:14" ht="30" customHeight="1">
      <c r="A2" s="172"/>
      <c r="B2" s="172" t="s">
        <v>321</v>
      </c>
      <c r="C2" s="128"/>
      <c r="D2" s="128"/>
      <c r="E2" s="128"/>
      <c r="F2" s="128"/>
      <c r="G2" s="128"/>
      <c r="H2" s="128"/>
      <c r="I2" s="128"/>
      <c r="J2" s="129"/>
      <c r="K2" s="6"/>
      <c r="L2" s="6"/>
      <c r="M2" s="7"/>
    </row>
    <row r="3" spans="1:14" ht="30" customHeight="1">
      <c r="A3" s="130" t="s">
        <v>71</v>
      </c>
      <c r="B3" s="131" t="s">
        <v>0</v>
      </c>
      <c r="C3" s="132" t="s">
        <v>1</v>
      </c>
      <c r="D3" s="132" t="s">
        <v>2</v>
      </c>
      <c r="E3" s="132" t="s">
        <v>75</v>
      </c>
      <c r="F3" s="132" t="s">
        <v>72</v>
      </c>
      <c r="G3" s="132" t="s">
        <v>73</v>
      </c>
      <c r="H3" s="132" t="s">
        <v>74</v>
      </c>
      <c r="I3" s="132" t="s">
        <v>76</v>
      </c>
      <c r="J3" s="133" t="s">
        <v>77</v>
      </c>
      <c r="K3" s="130" t="s">
        <v>78</v>
      </c>
      <c r="L3" s="130" t="s">
        <v>79</v>
      </c>
      <c r="M3" s="130" t="s">
        <v>80</v>
      </c>
      <c r="N3" s="8" t="s">
        <v>81</v>
      </c>
    </row>
    <row r="4" spans="1:14" ht="30" customHeight="1">
      <c r="A4" s="134" t="s">
        <v>65</v>
      </c>
      <c r="B4" s="120" t="s">
        <v>265</v>
      </c>
      <c r="C4" s="121" t="s">
        <v>271</v>
      </c>
      <c r="D4" s="135" t="s">
        <v>53</v>
      </c>
      <c r="E4" s="136">
        <f>F4+G4+H4</f>
        <v>8417953</v>
      </c>
      <c r="F4" s="136">
        <f>일위대가!H6</f>
        <v>0</v>
      </c>
      <c r="G4" s="136">
        <f>일위대가!J6</f>
        <v>8417953</v>
      </c>
      <c r="H4" s="136">
        <f>일위대가!L6</f>
        <v>0</v>
      </c>
      <c r="I4" s="135" t="s">
        <v>64</v>
      </c>
      <c r="J4" s="137" t="s">
        <v>49</v>
      </c>
      <c r="K4" s="134" t="s">
        <v>49</v>
      </c>
      <c r="L4" s="134" t="s">
        <v>49</v>
      </c>
      <c r="M4" s="134" t="s">
        <v>49</v>
      </c>
      <c r="N4" s="2" t="s">
        <v>49</v>
      </c>
    </row>
    <row r="5" spans="1:14" ht="30" customHeight="1">
      <c r="A5" s="134" t="s">
        <v>68</v>
      </c>
      <c r="B5" s="123" t="s">
        <v>267</v>
      </c>
      <c r="C5" s="124" t="s">
        <v>271</v>
      </c>
      <c r="D5" s="138" t="s">
        <v>53</v>
      </c>
      <c r="E5" s="139">
        <f>F5+G5+H5</f>
        <v>8417953</v>
      </c>
      <c r="F5" s="139">
        <f>일위대가!H10</f>
        <v>0</v>
      </c>
      <c r="G5" s="139">
        <f>일위대가!J10</f>
        <v>8417953</v>
      </c>
      <c r="H5" s="139">
        <f>일위대가!L10</f>
        <v>0</v>
      </c>
      <c r="I5" s="138" t="s">
        <v>67</v>
      </c>
      <c r="J5" s="125" t="s">
        <v>49</v>
      </c>
      <c r="K5" s="134" t="s">
        <v>49</v>
      </c>
      <c r="L5" s="134" t="s">
        <v>49</v>
      </c>
      <c r="M5" s="134" t="s">
        <v>49</v>
      </c>
      <c r="N5" s="2" t="s">
        <v>49</v>
      </c>
    </row>
    <row r="6" spans="1:14" ht="30" customHeight="1">
      <c r="A6" s="134" t="s">
        <v>93</v>
      </c>
      <c r="B6" s="123" t="s">
        <v>271</v>
      </c>
      <c r="C6" s="124" t="s">
        <v>98</v>
      </c>
      <c r="D6" s="138" t="s">
        <v>91</v>
      </c>
      <c r="E6" s="139">
        <f>F6+G6+H6</f>
        <v>6734363</v>
      </c>
      <c r="F6" s="139">
        <f>일위대가!H14</f>
        <v>0</v>
      </c>
      <c r="G6" s="139">
        <f>일위대가!J14</f>
        <v>6734363</v>
      </c>
      <c r="H6" s="139">
        <f>일위대가!L14</f>
        <v>0</v>
      </c>
      <c r="I6" s="138" t="s">
        <v>92</v>
      </c>
      <c r="J6" s="125" t="s">
        <v>49</v>
      </c>
      <c r="K6" s="134" t="s">
        <v>49</v>
      </c>
      <c r="L6" s="134" t="s">
        <v>49</v>
      </c>
      <c r="M6" s="134" t="s">
        <v>97</v>
      </c>
      <c r="N6" s="2" t="s">
        <v>49</v>
      </c>
    </row>
    <row r="7" spans="1:14" ht="30" customHeight="1">
      <c r="A7" s="134" t="s">
        <v>100</v>
      </c>
      <c r="B7" s="123" t="s">
        <v>63</v>
      </c>
      <c r="C7" s="124" t="s">
        <v>98</v>
      </c>
      <c r="D7" s="138" t="s">
        <v>91</v>
      </c>
      <c r="E7" s="139">
        <f>F7+G7+H7</f>
        <v>4208977</v>
      </c>
      <c r="F7" s="139">
        <f>일위대가!H23</f>
        <v>0</v>
      </c>
      <c r="G7" s="139">
        <f>일위대가!J23</f>
        <v>4208977</v>
      </c>
      <c r="H7" s="139">
        <f>일위대가!L23</f>
        <v>0</v>
      </c>
      <c r="I7" s="138" t="s">
        <v>99</v>
      </c>
      <c r="J7" s="125" t="s">
        <v>49</v>
      </c>
      <c r="K7" s="134" t="s">
        <v>49</v>
      </c>
      <c r="L7" s="134" t="s">
        <v>49</v>
      </c>
      <c r="M7" s="134" t="s">
        <v>97</v>
      </c>
      <c r="N7" s="2" t="s">
        <v>49</v>
      </c>
    </row>
    <row r="8" spans="1:14" ht="30" customHeight="1">
      <c r="A8" s="134"/>
      <c r="B8" s="123"/>
      <c r="C8" s="124"/>
      <c r="D8" s="138"/>
      <c r="E8" s="139"/>
      <c r="F8" s="139"/>
      <c r="G8" s="139"/>
      <c r="H8" s="139"/>
      <c r="I8" s="138"/>
      <c r="J8" s="125"/>
      <c r="K8" s="134"/>
      <c r="L8" s="134"/>
      <c r="M8" s="134"/>
      <c r="N8" s="2"/>
    </row>
    <row r="9" spans="1:14" ht="30" customHeight="1">
      <c r="A9" s="134"/>
      <c r="B9" s="123"/>
      <c r="C9" s="124"/>
      <c r="D9" s="138"/>
      <c r="E9" s="139"/>
      <c r="F9" s="139"/>
      <c r="G9" s="139"/>
      <c r="H9" s="139"/>
      <c r="I9" s="138"/>
      <c r="J9" s="125"/>
      <c r="K9" s="134"/>
      <c r="L9" s="134"/>
      <c r="M9" s="134"/>
      <c r="N9" s="2"/>
    </row>
    <row r="10" spans="1:14" ht="30" customHeight="1">
      <c r="A10" s="134"/>
      <c r="B10" s="123"/>
      <c r="C10" s="124"/>
      <c r="D10" s="138"/>
      <c r="E10" s="139"/>
      <c r="F10" s="139"/>
      <c r="G10" s="139"/>
      <c r="H10" s="139"/>
      <c r="I10" s="138"/>
      <c r="J10" s="125"/>
      <c r="K10" s="134"/>
      <c r="L10" s="134"/>
      <c r="M10" s="134"/>
      <c r="N10" s="2"/>
    </row>
    <row r="11" spans="1:14" ht="30" customHeight="1">
      <c r="A11" s="134"/>
      <c r="B11" s="123"/>
      <c r="C11" s="124"/>
      <c r="D11" s="138"/>
      <c r="E11" s="139"/>
      <c r="F11" s="139"/>
      <c r="G11" s="139"/>
      <c r="H11" s="139"/>
      <c r="I11" s="138"/>
      <c r="J11" s="125"/>
      <c r="K11" s="134"/>
      <c r="L11" s="134"/>
      <c r="M11" s="134"/>
      <c r="N11" s="2"/>
    </row>
    <row r="12" spans="1:14" ht="30" customHeight="1">
      <c r="A12" s="134"/>
      <c r="B12" s="123"/>
      <c r="C12" s="124"/>
      <c r="D12" s="138"/>
      <c r="E12" s="139"/>
      <c r="F12" s="139"/>
      <c r="G12" s="139"/>
      <c r="H12" s="139"/>
      <c r="I12" s="138"/>
      <c r="J12" s="125"/>
      <c r="K12" s="134"/>
      <c r="L12" s="134"/>
      <c r="M12" s="134"/>
      <c r="N12" s="2"/>
    </row>
    <row r="13" spans="1:14" ht="30" customHeight="1">
      <c r="A13" s="134"/>
      <c r="B13" s="123"/>
      <c r="C13" s="124"/>
      <c r="D13" s="138"/>
      <c r="E13" s="139"/>
      <c r="F13" s="139"/>
      <c r="G13" s="139"/>
      <c r="H13" s="139"/>
      <c r="I13" s="138"/>
      <c r="J13" s="125"/>
      <c r="K13" s="134"/>
      <c r="L13" s="134"/>
      <c r="M13" s="134"/>
      <c r="N13" s="2"/>
    </row>
    <row r="14" spans="1:14" ht="30" customHeight="1">
      <c r="A14" s="134"/>
      <c r="B14" s="123"/>
      <c r="C14" s="124"/>
      <c r="D14" s="138"/>
      <c r="E14" s="139"/>
      <c r="F14" s="139"/>
      <c r="G14" s="139"/>
      <c r="H14" s="139"/>
      <c r="I14" s="138"/>
      <c r="J14" s="125"/>
      <c r="K14" s="134"/>
      <c r="L14" s="134"/>
      <c r="M14" s="134"/>
      <c r="N14" s="2"/>
    </row>
    <row r="15" spans="1:14" ht="30" customHeight="1">
      <c r="A15" s="134"/>
      <c r="B15" s="123"/>
      <c r="C15" s="124"/>
      <c r="D15" s="138"/>
      <c r="E15" s="139"/>
      <c r="F15" s="139"/>
      <c r="G15" s="139"/>
      <c r="H15" s="139"/>
      <c r="I15" s="138"/>
      <c r="J15" s="125"/>
      <c r="K15" s="134"/>
      <c r="L15" s="134"/>
      <c r="M15" s="134"/>
      <c r="N15" s="2"/>
    </row>
    <row r="16" spans="1:14" ht="30" customHeight="1">
      <c r="A16" s="134"/>
      <c r="B16" s="123"/>
      <c r="C16" s="124"/>
      <c r="D16" s="138"/>
      <c r="E16" s="139"/>
      <c r="F16" s="139"/>
      <c r="G16" s="139"/>
      <c r="H16" s="139"/>
      <c r="I16" s="138"/>
      <c r="J16" s="125"/>
      <c r="K16" s="134"/>
      <c r="L16" s="134"/>
      <c r="M16" s="134"/>
      <c r="N16" s="2"/>
    </row>
    <row r="17" spans="1:14" ht="30" customHeight="1">
      <c r="A17" s="134"/>
      <c r="B17" s="123"/>
      <c r="C17" s="124"/>
      <c r="D17" s="138"/>
      <c r="E17" s="139"/>
      <c r="F17" s="139"/>
      <c r="G17" s="139"/>
      <c r="H17" s="139"/>
      <c r="I17" s="138"/>
      <c r="J17" s="125"/>
      <c r="K17" s="134"/>
      <c r="L17" s="134"/>
      <c r="M17" s="134"/>
      <c r="N17" s="2"/>
    </row>
    <row r="18" spans="1:14" ht="30" customHeight="1">
      <c r="A18" s="134"/>
      <c r="B18" s="123"/>
      <c r="C18" s="124"/>
      <c r="D18" s="138"/>
      <c r="E18" s="139"/>
      <c r="F18" s="139"/>
      <c r="G18" s="139"/>
      <c r="H18" s="139"/>
      <c r="I18" s="138"/>
      <c r="J18" s="125"/>
      <c r="K18" s="134"/>
      <c r="L18" s="134"/>
      <c r="M18" s="134"/>
      <c r="N18" s="2"/>
    </row>
    <row r="19" spans="1:14" ht="30" customHeight="1">
      <c r="A19" s="134"/>
      <c r="B19" s="123"/>
      <c r="C19" s="124"/>
      <c r="D19" s="138"/>
      <c r="E19" s="139"/>
      <c r="F19" s="139"/>
      <c r="G19" s="139"/>
      <c r="H19" s="139"/>
      <c r="I19" s="138"/>
      <c r="J19" s="125"/>
      <c r="K19" s="134"/>
      <c r="L19" s="134"/>
      <c r="M19" s="134"/>
      <c r="N19" s="2"/>
    </row>
    <row r="20" spans="1:14" ht="30" customHeight="1">
      <c r="A20" s="134"/>
      <c r="B20" s="123"/>
      <c r="C20" s="124"/>
      <c r="D20" s="138"/>
      <c r="E20" s="139"/>
      <c r="F20" s="139"/>
      <c r="G20" s="139"/>
      <c r="H20" s="139"/>
      <c r="I20" s="138"/>
      <c r="J20" s="125"/>
      <c r="K20" s="134"/>
      <c r="L20" s="134"/>
      <c r="M20" s="134"/>
      <c r="N20" s="2"/>
    </row>
    <row r="21" spans="1:14" ht="30" customHeight="1">
      <c r="A21" s="134"/>
      <c r="B21" s="123"/>
      <c r="C21" s="124"/>
      <c r="D21" s="138"/>
      <c r="E21" s="139"/>
      <c r="F21" s="139"/>
      <c r="G21" s="139"/>
      <c r="H21" s="139"/>
      <c r="I21" s="138"/>
      <c r="J21" s="125"/>
      <c r="K21" s="134"/>
      <c r="L21" s="134"/>
      <c r="M21" s="134"/>
      <c r="N21" s="2"/>
    </row>
    <row r="22" spans="1:14" ht="30" customHeight="1">
      <c r="A22" s="134"/>
      <c r="B22" s="123"/>
      <c r="C22" s="124"/>
      <c r="D22" s="138"/>
      <c r="E22" s="139"/>
      <c r="F22" s="139"/>
      <c r="G22" s="139"/>
      <c r="H22" s="139"/>
      <c r="I22" s="138"/>
      <c r="J22" s="125"/>
      <c r="K22" s="134"/>
      <c r="L22" s="134"/>
      <c r="M22" s="134"/>
      <c r="N22" s="2"/>
    </row>
    <row r="23" spans="1:14" ht="30" customHeight="1">
      <c r="A23" s="134"/>
      <c r="B23" s="123"/>
      <c r="C23" s="124"/>
      <c r="D23" s="138"/>
      <c r="E23" s="139"/>
      <c r="F23" s="139"/>
      <c r="G23" s="139"/>
      <c r="H23" s="139"/>
      <c r="I23" s="138"/>
      <c r="J23" s="125"/>
      <c r="K23" s="134"/>
      <c r="L23" s="134"/>
      <c r="M23" s="134"/>
      <c r="N23" s="2"/>
    </row>
    <row r="24" spans="1:14" ht="30" customHeight="1">
      <c r="A24" s="134"/>
      <c r="B24" s="123"/>
      <c r="C24" s="124"/>
      <c r="D24" s="138"/>
      <c r="E24" s="139"/>
      <c r="F24" s="139"/>
      <c r="G24" s="139"/>
      <c r="H24" s="139"/>
      <c r="I24" s="138"/>
      <c r="J24" s="125"/>
      <c r="K24" s="134"/>
      <c r="L24" s="134"/>
      <c r="M24" s="134"/>
      <c r="N24" s="2"/>
    </row>
    <row r="25" spans="1:14" ht="30" customHeight="1">
      <c r="A25" s="134"/>
      <c r="B25" s="123"/>
      <c r="C25" s="124"/>
      <c r="D25" s="138"/>
      <c r="E25" s="139"/>
      <c r="F25" s="139"/>
      <c r="G25" s="139"/>
      <c r="H25" s="139"/>
      <c r="I25" s="138"/>
      <c r="J25" s="125"/>
      <c r="K25" s="134"/>
      <c r="L25" s="134"/>
      <c r="M25" s="134"/>
      <c r="N25" s="2"/>
    </row>
    <row r="26" spans="1:14" ht="30" customHeight="1">
      <c r="A26" s="134"/>
      <c r="B26" s="123"/>
      <c r="C26" s="124"/>
      <c r="D26" s="138"/>
      <c r="E26" s="139"/>
      <c r="F26" s="139"/>
      <c r="G26" s="139"/>
      <c r="H26" s="139"/>
      <c r="I26" s="138"/>
      <c r="J26" s="125"/>
      <c r="K26" s="134"/>
      <c r="L26" s="134"/>
      <c r="M26" s="134"/>
      <c r="N26" s="2"/>
    </row>
    <row r="27" spans="1:14" ht="30" customHeight="1">
      <c r="A27" s="134"/>
      <c r="B27" s="123"/>
      <c r="C27" s="124"/>
      <c r="D27" s="138"/>
      <c r="E27" s="139"/>
      <c r="F27" s="139"/>
      <c r="G27" s="139"/>
      <c r="H27" s="139"/>
      <c r="I27" s="138"/>
      <c r="J27" s="125"/>
      <c r="K27" s="134"/>
      <c r="L27" s="134"/>
      <c r="M27" s="134"/>
      <c r="N27" s="2"/>
    </row>
    <row r="28" spans="1:14" ht="30" customHeight="1">
      <c r="A28" s="134"/>
      <c r="B28" s="123"/>
      <c r="C28" s="124"/>
      <c r="D28" s="138"/>
      <c r="E28" s="139"/>
      <c r="F28" s="139"/>
      <c r="G28" s="139"/>
      <c r="H28" s="139"/>
      <c r="I28" s="138"/>
      <c r="J28" s="125"/>
      <c r="K28" s="134"/>
      <c r="L28" s="134"/>
      <c r="M28" s="134"/>
      <c r="N28" s="2"/>
    </row>
    <row r="29" spans="1:14" ht="30" customHeight="1">
      <c r="A29" s="134"/>
      <c r="B29" s="126"/>
      <c r="C29" s="140"/>
      <c r="D29" s="141"/>
      <c r="E29" s="142"/>
      <c r="F29" s="142"/>
      <c r="G29" s="142"/>
      <c r="H29" s="142"/>
      <c r="I29" s="141"/>
      <c r="J29" s="143"/>
      <c r="K29" s="134"/>
      <c r="L29" s="134"/>
      <c r="M29" s="134"/>
      <c r="N29" s="2"/>
    </row>
  </sheetData>
  <mergeCells count="1">
    <mergeCell ref="B1:J1"/>
  </mergeCells>
  <phoneticPr fontId="1" type="noConversion"/>
  <conditionalFormatting sqref="E4:H29">
    <cfRule type="cellIs" dxfId="1" priority="5" operator="equal">
      <formula>0</formula>
    </cfRule>
  </conditionalFormatting>
  <printOptions horizontalCentered="1"/>
  <pageMargins left="0.70866141732283472" right="0.55118110236220474" top="0.59055118110236227" bottom="0.59055118110236227" header="0" footer="0"/>
  <pageSetup paperSize="9" scale="57"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Z27"/>
  <sheetViews>
    <sheetView tabSelected="1" view="pageBreakPreview" zoomScaleNormal="100" zoomScaleSheetLayoutView="100" workbookViewId="0">
      <selection activeCell="C9" sqref="C9"/>
    </sheetView>
  </sheetViews>
  <sheetFormatPr defaultRowHeight="16.5"/>
  <cols>
    <col min="1" max="1" width="30.625" style="3" customWidth="1"/>
    <col min="2" max="2" width="30.625" customWidth="1"/>
    <col min="3" max="3" width="4.625" customWidth="1"/>
    <col min="4" max="4" width="8.625" customWidth="1"/>
    <col min="5" max="12" width="13.625" style="158" customWidth="1"/>
    <col min="13" max="13" width="12.625" customWidth="1"/>
    <col min="14" max="47" width="2.625" hidden="1" customWidth="1"/>
    <col min="48" max="48" width="1.625" hidden="1" customWidth="1"/>
    <col min="49" max="49" width="24.625" hidden="1" customWidth="1"/>
    <col min="50" max="51" width="2.625" hidden="1" customWidth="1"/>
    <col min="52" max="52" width="1.625" hidden="1" customWidth="1"/>
  </cols>
  <sheetData>
    <row r="1" spans="1:52" ht="30" customHeight="1">
      <c r="A1" s="296" t="s">
        <v>321</v>
      </c>
      <c r="B1" s="10"/>
      <c r="C1" s="10"/>
      <c r="D1" s="10"/>
      <c r="E1" s="145"/>
      <c r="F1" s="145"/>
      <c r="G1" s="145"/>
      <c r="H1" s="145"/>
      <c r="I1" s="145"/>
      <c r="J1" s="145"/>
      <c r="K1" s="145"/>
      <c r="L1" s="145"/>
      <c r="M1" s="10"/>
    </row>
    <row r="2" spans="1:52" ht="30" customHeight="1">
      <c r="A2" s="348" t="s">
        <v>0</v>
      </c>
      <c r="B2" s="350" t="s">
        <v>1</v>
      </c>
      <c r="C2" s="350" t="s">
        <v>2</v>
      </c>
      <c r="D2" s="350" t="s">
        <v>3</v>
      </c>
      <c r="E2" s="358" t="s">
        <v>9</v>
      </c>
      <c r="F2" s="358"/>
      <c r="G2" s="358" t="s">
        <v>4</v>
      </c>
      <c r="H2" s="358"/>
      <c r="I2" s="358" t="s">
        <v>7</v>
      </c>
      <c r="J2" s="358"/>
      <c r="K2" s="358" t="s">
        <v>8</v>
      </c>
      <c r="L2" s="358"/>
      <c r="M2" s="352" t="s">
        <v>10</v>
      </c>
      <c r="N2" s="2" t="s">
        <v>82</v>
      </c>
      <c r="O2" s="2" t="s">
        <v>18</v>
      </c>
      <c r="P2" s="2" t="s">
        <v>20</v>
      </c>
      <c r="Q2" s="2" t="s">
        <v>21</v>
      </c>
      <c r="R2" s="2" t="s">
        <v>22</v>
      </c>
      <c r="S2" s="2" t="s">
        <v>23</v>
      </c>
      <c r="T2" s="2" t="s">
        <v>24</v>
      </c>
      <c r="U2" s="2" t="s">
        <v>25</v>
      </c>
      <c r="V2" s="2" t="s">
        <v>26</v>
      </c>
      <c r="W2" s="2" t="s">
        <v>27</v>
      </c>
      <c r="X2" s="2" t="s">
        <v>28</v>
      </c>
      <c r="Y2" s="2" t="s">
        <v>29</v>
      </c>
      <c r="Z2" s="2" t="s">
        <v>30</v>
      </c>
      <c r="AA2" s="2" t="s">
        <v>31</v>
      </c>
      <c r="AB2" s="2" t="s">
        <v>32</v>
      </c>
      <c r="AC2" s="2" t="s">
        <v>33</v>
      </c>
      <c r="AD2" s="2" t="s">
        <v>34</v>
      </c>
      <c r="AE2" s="2" t="s">
        <v>35</v>
      </c>
      <c r="AF2" s="2" t="s">
        <v>36</v>
      </c>
      <c r="AG2" s="2" t="s">
        <v>37</v>
      </c>
      <c r="AH2" s="2" t="s">
        <v>38</v>
      </c>
      <c r="AI2" s="2" t="s">
        <v>39</v>
      </c>
      <c r="AJ2" s="2" t="s">
        <v>40</v>
      </c>
      <c r="AK2" s="2" t="s">
        <v>41</v>
      </c>
      <c r="AL2" s="2" t="s">
        <v>42</v>
      </c>
      <c r="AM2" s="2" t="s">
        <v>43</v>
      </c>
      <c r="AN2" s="2" t="s">
        <v>44</v>
      </c>
      <c r="AO2" s="2" t="s">
        <v>45</v>
      </c>
      <c r="AP2" s="2" t="s">
        <v>83</v>
      </c>
      <c r="AQ2" s="2" t="s">
        <v>84</v>
      </c>
      <c r="AR2" s="2" t="s">
        <v>85</v>
      </c>
      <c r="AS2" s="2" t="s">
        <v>86</v>
      </c>
      <c r="AT2" s="2" t="s">
        <v>87</v>
      </c>
      <c r="AU2" s="2" t="s">
        <v>88</v>
      </c>
      <c r="AV2" s="2" t="s">
        <v>46</v>
      </c>
      <c r="AW2" s="2" t="s">
        <v>89</v>
      </c>
      <c r="AX2" s="8" t="s">
        <v>81</v>
      </c>
      <c r="AY2" s="8" t="s">
        <v>19</v>
      </c>
      <c r="AZ2" s="8" t="s">
        <v>90</v>
      </c>
    </row>
    <row r="3" spans="1:52" ht="30" customHeight="1">
      <c r="A3" s="355"/>
      <c r="B3" s="356"/>
      <c r="C3" s="356"/>
      <c r="D3" s="356"/>
      <c r="E3" s="146" t="s">
        <v>5</v>
      </c>
      <c r="F3" s="146" t="s">
        <v>6</v>
      </c>
      <c r="G3" s="146" t="s">
        <v>5</v>
      </c>
      <c r="H3" s="146" t="s">
        <v>6</v>
      </c>
      <c r="I3" s="146" t="s">
        <v>5</v>
      </c>
      <c r="J3" s="146" t="s">
        <v>6</v>
      </c>
      <c r="K3" s="146" t="s">
        <v>5</v>
      </c>
      <c r="L3" s="146" t="s">
        <v>6</v>
      </c>
      <c r="M3" s="354"/>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row>
    <row r="4" spans="1:52" ht="30" customHeight="1">
      <c r="A4" s="147" t="s">
        <v>266</v>
      </c>
      <c r="B4" s="148"/>
      <c r="C4" s="148"/>
      <c r="D4" s="148"/>
      <c r="E4" s="149"/>
      <c r="F4" s="149"/>
      <c r="G4" s="149"/>
      <c r="H4" s="149"/>
      <c r="I4" s="149"/>
      <c r="J4" s="149"/>
      <c r="K4" s="149"/>
      <c r="L4" s="149"/>
      <c r="M4" s="150"/>
      <c r="N4" s="8" t="s">
        <v>65</v>
      </c>
    </row>
    <row r="5" spans="1:52" ht="30" customHeight="1">
      <c r="A5" s="153" t="s">
        <v>270</v>
      </c>
      <c r="B5" s="154" t="s">
        <v>98</v>
      </c>
      <c r="C5" s="100" t="s">
        <v>91</v>
      </c>
      <c r="D5" s="114">
        <v>1.25</v>
      </c>
      <c r="E5" s="139">
        <f>TRUNC(G5+I5+K5,1)</f>
        <v>6734363</v>
      </c>
      <c r="F5" s="139">
        <f>TRUNC(H5+J5+L5,1)</f>
        <v>8417953.6999999993</v>
      </c>
      <c r="G5" s="139">
        <f>일위대가목록!F6</f>
        <v>0</v>
      </c>
      <c r="H5" s="139">
        <f>TRUNC(G5*D5,1)</f>
        <v>0</v>
      </c>
      <c r="I5" s="139">
        <f>일위대가목록!G6</f>
        <v>6734363</v>
      </c>
      <c r="J5" s="139">
        <f>TRUNC(I5*D5,1)</f>
        <v>8417953.6999999993</v>
      </c>
      <c r="K5" s="139">
        <f>일위대가목록!H6</f>
        <v>0</v>
      </c>
      <c r="L5" s="139">
        <f>TRUNC(K5*D5,1)</f>
        <v>0</v>
      </c>
      <c r="M5" s="104" t="s">
        <v>92</v>
      </c>
      <c r="N5" s="2" t="s">
        <v>65</v>
      </c>
      <c r="O5" s="2" t="s">
        <v>93</v>
      </c>
      <c r="P5" s="2" t="s">
        <v>56</v>
      </c>
      <c r="Q5" s="2" t="s">
        <v>55</v>
      </c>
      <c r="R5" s="2" t="s">
        <v>55</v>
      </c>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2" t="s">
        <v>49</v>
      </c>
      <c r="AW5" s="2" t="s">
        <v>94</v>
      </c>
      <c r="AX5" s="2" t="s">
        <v>49</v>
      </c>
      <c r="AY5" s="2" t="s">
        <v>49</v>
      </c>
      <c r="AZ5" s="2" t="s">
        <v>49</v>
      </c>
    </row>
    <row r="6" spans="1:52" ht="30" customHeight="1">
      <c r="A6" s="151" t="s">
        <v>95</v>
      </c>
      <c r="B6" s="100" t="s">
        <v>49</v>
      </c>
      <c r="C6" s="100" t="s">
        <v>49</v>
      </c>
      <c r="D6" s="114"/>
      <c r="E6" s="139"/>
      <c r="F6" s="139">
        <f>H6+J6+L6</f>
        <v>8417953</v>
      </c>
      <c r="G6" s="139"/>
      <c r="H6" s="139">
        <f>TRUNC(SUMIF(N5:N5, N4, H5:H5),0)</f>
        <v>0</v>
      </c>
      <c r="I6" s="139"/>
      <c r="J6" s="139">
        <f>TRUNC(SUMIF(N5:N5, N4, J5:J5),0)</f>
        <v>8417953</v>
      </c>
      <c r="K6" s="139"/>
      <c r="L6" s="139">
        <f>TRUNC(SUMIF(N5:N5, N4, L5:L5),0)</f>
        <v>0</v>
      </c>
      <c r="M6" s="104" t="s">
        <v>49</v>
      </c>
      <c r="N6" s="2" t="s">
        <v>61</v>
      </c>
      <c r="O6" s="2" t="s">
        <v>61</v>
      </c>
      <c r="P6" s="2" t="s">
        <v>49</v>
      </c>
      <c r="Q6" s="2" t="s">
        <v>49</v>
      </c>
      <c r="R6" s="2" t="s">
        <v>49</v>
      </c>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2" t="s">
        <v>49</v>
      </c>
      <c r="AW6" s="2" t="s">
        <v>49</v>
      </c>
      <c r="AX6" s="2" t="s">
        <v>49</v>
      </c>
      <c r="AY6" s="2" t="s">
        <v>49</v>
      </c>
      <c r="AZ6" s="2" t="s">
        <v>49</v>
      </c>
    </row>
    <row r="7" spans="1:52" ht="30" customHeight="1">
      <c r="A7" s="151"/>
      <c r="B7" s="100"/>
      <c r="C7" s="100"/>
      <c r="D7" s="114"/>
      <c r="E7" s="139"/>
      <c r="F7" s="139"/>
      <c r="G7" s="139"/>
      <c r="H7" s="139"/>
      <c r="I7" s="139"/>
      <c r="J7" s="139"/>
      <c r="K7" s="139"/>
      <c r="L7" s="139"/>
      <c r="M7" s="104"/>
      <c r="N7" s="2"/>
      <c r="O7" s="2"/>
      <c r="P7" s="2"/>
      <c r="Q7" s="2"/>
      <c r="R7" s="2"/>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2"/>
      <c r="AW7" s="2"/>
      <c r="AX7" s="2"/>
      <c r="AY7" s="2"/>
      <c r="AZ7" s="2"/>
    </row>
    <row r="8" spans="1:52" ht="30" customHeight="1">
      <c r="A8" s="152" t="s">
        <v>268</v>
      </c>
      <c r="B8" s="114"/>
      <c r="C8" s="114"/>
      <c r="D8" s="114"/>
      <c r="E8" s="139"/>
      <c r="F8" s="139"/>
      <c r="G8" s="139"/>
      <c r="H8" s="139"/>
      <c r="I8" s="139"/>
      <c r="J8" s="139"/>
      <c r="K8" s="139"/>
      <c r="L8" s="139"/>
      <c r="M8" s="115"/>
      <c r="N8" t="s">
        <v>68</v>
      </c>
    </row>
    <row r="9" spans="1:52" ht="30" customHeight="1">
      <c r="A9" s="153" t="s">
        <v>270</v>
      </c>
      <c r="B9" s="154" t="s">
        <v>98</v>
      </c>
      <c r="C9" s="154" t="s">
        <v>91</v>
      </c>
      <c r="D9" s="154">
        <v>1.25</v>
      </c>
      <c r="E9" s="155">
        <f>TRUNC(G9+I9+K9,1)</f>
        <v>6734363</v>
      </c>
      <c r="F9" s="155">
        <f>TRUNC(H9+J9+L9,1)</f>
        <v>8417953.6999999993</v>
      </c>
      <c r="G9" s="155">
        <f>일위대가목록!F6</f>
        <v>0</v>
      </c>
      <c r="H9" s="155">
        <f>TRUNC(G9*D9,1)</f>
        <v>0</v>
      </c>
      <c r="I9" s="155">
        <f>일위대가목록!G6</f>
        <v>6734363</v>
      </c>
      <c r="J9" s="155">
        <f>TRUNC(I9*D9,1)</f>
        <v>8417953.6999999993</v>
      </c>
      <c r="K9" s="155">
        <f>일위대가목록!H6</f>
        <v>0</v>
      </c>
      <c r="L9" s="155">
        <f>TRUNC(K9*D9,1)</f>
        <v>0</v>
      </c>
      <c r="M9" s="156" t="s">
        <v>92</v>
      </c>
      <c r="N9" s="8" t="s">
        <v>68</v>
      </c>
      <c r="O9" t="s">
        <v>93</v>
      </c>
      <c r="P9" t="s">
        <v>56</v>
      </c>
      <c r="Q9" t="s">
        <v>55</v>
      </c>
      <c r="R9" t="s">
        <v>55</v>
      </c>
      <c r="AV9" t="s">
        <v>49</v>
      </c>
      <c r="AW9" t="s">
        <v>96</v>
      </c>
      <c r="AX9" t="s">
        <v>49</v>
      </c>
      <c r="AY9" t="s">
        <v>49</v>
      </c>
      <c r="AZ9" t="s">
        <v>49</v>
      </c>
    </row>
    <row r="10" spans="1:52" ht="30" customHeight="1">
      <c r="A10" s="151" t="s">
        <v>95</v>
      </c>
      <c r="B10" s="100" t="s">
        <v>49</v>
      </c>
      <c r="C10" s="100" t="s">
        <v>49</v>
      </c>
      <c r="D10" s="114"/>
      <c r="E10" s="139"/>
      <c r="F10" s="139">
        <f>H10+J10+L10</f>
        <v>8417953</v>
      </c>
      <c r="G10" s="139"/>
      <c r="H10" s="139">
        <f>TRUNC(SUMIF(N9:N9, N8, H9:H9),0)</f>
        <v>0</v>
      </c>
      <c r="I10" s="139"/>
      <c r="J10" s="139">
        <f>TRUNC(SUMIF(N9:N9, N8, J9:J9),0)</f>
        <v>8417953</v>
      </c>
      <c r="K10" s="139"/>
      <c r="L10" s="139">
        <f>TRUNC(SUMIF(N9:N9, N8, L9:L9),0)</f>
        <v>0</v>
      </c>
      <c r="M10" s="104" t="s">
        <v>49</v>
      </c>
      <c r="N10" s="2" t="s">
        <v>61</v>
      </c>
      <c r="O10" s="2" t="s">
        <v>61</v>
      </c>
      <c r="P10" s="2" t="s">
        <v>49</v>
      </c>
      <c r="Q10" s="2" t="s">
        <v>49</v>
      </c>
      <c r="R10" s="2" t="s">
        <v>49</v>
      </c>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2" t="s">
        <v>49</v>
      </c>
      <c r="AW10" s="2" t="s">
        <v>49</v>
      </c>
      <c r="AX10" s="2" t="s">
        <v>49</v>
      </c>
      <c r="AY10" s="2" t="s">
        <v>49</v>
      </c>
      <c r="AZ10" s="2" t="s">
        <v>49</v>
      </c>
    </row>
    <row r="11" spans="1:52" ht="30" customHeight="1">
      <c r="A11" s="151"/>
      <c r="B11" s="100"/>
      <c r="C11" s="100"/>
      <c r="D11" s="114"/>
      <c r="E11" s="139"/>
      <c r="F11" s="139"/>
      <c r="G11" s="139"/>
      <c r="H11" s="139"/>
      <c r="I11" s="139"/>
      <c r="J11" s="139"/>
      <c r="K11" s="139"/>
      <c r="L11" s="139"/>
      <c r="M11" s="104"/>
      <c r="N11" s="2"/>
      <c r="O11" s="2"/>
      <c r="P11" s="2"/>
      <c r="Q11" s="2"/>
      <c r="R11" s="2"/>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2"/>
      <c r="AW11" s="2"/>
      <c r="AX11" s="2"/>
      <c r="AY11" s="2"/>
      <c r="AZ11" s="2"/>
    </row>
    <row r="12" spans="1:52" ht="30" customHeight="1">
      <c r="A12" s="152" t="s">
        <v>328</v>
      </c>
      <c r="B12" s="114"/>
      <c r="C12" s="114"/>
      <c r="D12" s="114"/>
      <c r="E12" s="139"/>
      <c r="F12" s="139"/>
      <c r="G12" s="139"/>
      <c r="H12" s="139"/>
      <c r="I12" s="139"/>
      <c r="J12" s="139"/>
      <c r="K12" s="139"/>
      <c r="L12" s="139"/>
      <c r="M12" s="115"/>
      <c r="N12" t="s">
        <v>93</v>
      </c>
    </row>
    <row r="13" spans="1:52" ht="30" customHeight="1">
      <c r="A13" s="153" t="s">
        <v>276</v>
      </c>
      <c r="B13" s="154" t="s">
        <v>98</v>
      </c>
      <c r="C13" s="154" t="s">
        <v>275</v>
      </c>
      <c r="D13" s="154">
        <v>1.6</v>
      </c>
      <c r="E13" s="155">
        <f>TRUNC(G13+I13+K13,1)</f>
        <v>4208977</v>
      </c>
      <c r="F13" s="155">
        <f>TRUNC(H13+J13+L13,1)</f>
        <v>6734363.2000000002</v>
      </c>
      <c r="G13" s="155">
        <f>일위대가목록!F7</f>
        <v>0</v>
      </c>
      <c r="H13" s="155">
        <f>TRUNC(G13*D13,1)</f>
        <v>0</v>
      </c>
      <c r="I13" s="155">
        <f>일위대가목록!G7</f>
        <v>4208977</v>
      </c>
      <c r="J13" s="155">
        <f>TRUNC(I13*D13,1)</f>
        <v>6734363.2000000002</v>
      </c>
      <c r="K13" s="155">
        <f>일위대가목록!H7</f>
        <v>0</v>
      </c>
      <c r="L13" s="155">
        <f>TRUNC(K13*D13,1)</f>
        <v>0</v>
      </c>
      <c r="M13" s="156" t="s">
        <v>99</v>
      </c>
      <c r="N13" s="8" t="s">
        <v>93</v>
      </c>
      <c r="O13" t="s">
        <v>100</v>
      </c>
      <c r="P13" t="s">
        <v>56</v>
      </c>
      <c r="Q13" t="s">
        <v>55</v>
      </c>
      <c r="R13" t="s">
        <v>55</v>
      </c>
      <c r="AV13" t="s">
        <v>49</v>
      </c>
      <c r="AW13" t="s">
        <v>101</v>
      </c>
      <c r="AX13" t="s">
        <v>49</v>
      </c>
      <c r="AY13" t="s">
        <v>49</v>
      </c>
      <c r="AZ13" t="s">
        <v>49</v>
      </c>
    </row>
    <row r="14" spans="1:52" ht="30" customHeight="1">
      <c r="A14" s="151" t="s">
        <v>95</v>
      </c>
      <c r="B14" s="100" t="s">
        <v>49</v>
      </c>
      <c r="C14" s="100" t="s">
        <v>49</v>
      </c>
      <c r="D14" s="114"/>
      <c r="E14" s="139"/>
      <c r="F14" s="139">
        <f>H14+J14+L14</f>
        <v>6734363</v>
      </c>
      <c r="G14" s="139"/>
      <c r="H14" s="139">
        <f>TRUNC(SUMIF(N13:N13, N12, H13:H13),0)</f>
        <v>0</v>
      </c>
      <c r="I14" s="139"/>
      <c r="J14" s="139">
        <f>TRUNC(SUMIF(N13:N13, N12, J13:J13),0)</f>
        <v>6734363</v>
      </c>
      <c r="K14" s="139"/>
      <c r="L14" s="139">
        <f>TRUNC(SUMIF(N13:N13, N12, L13:L13),0)</f>
        <v>0</v>
      </c>
      <c r="M14" s="104" t="s">
        <v>49</v>
      </c>
      <c r="N14" s="2" t="s">
        <v>61</v>
      </c>
      <c r="O14" s="2" t="s">
        <v>61</v>
      </c>
      <c r="P14" s="2" t="s">
        <v>49</v>
      </c>
      <c r="Q14" s="2" t="s">
        <v>49</v>
      </c>
      <c r="R14" s="2" t="s">
        <v>49</v>
      </c>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2" t="s">
        <v>49</v>
      </c>
      <c r="AW14" s="2" t="s">
        <v>49</v>
      </c>
      <c r="AX14" s="2" t="s">
        <v>49</v>
      </c>
      <c r="AY14" s="2" t="s">
        <v>49</v>
      </c>
      <c r="AZ14" s="2" t="s">
        <v>49</v>
      </c>
    </row>
    <row r="15" spans="1:52" ht="30" customHeight="1">
      <c r="A15" s="151"/>
      <c r="B15" s="100"/>
      <c r="C15" s="100"/>
      <c r="D15" s="114"/>
      <c r="E15" s="139"/>
      <c r="F15" s="139"/>
      <c r="G15" s="139"/>
      <c r="H15" s="139"/>
      <c r="I15" s="139"/>
      <c r="J15" s="139"/>
      <c r="K15" s="139"/>
      <c r="L15" s="139"/>
      <c r="M15" s="104"/>
      <c r="N15" s="2"/>
      <c r="O15" s="2"/>
      <c r="P15" s="2"/>
      <c r="Q15" s="2"/>
      <c r="R15" s="2"/>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2"/>
      <c r="AW15" s="2"/>
      <c r="AX15" s="2"/>
      <c r="AY15" s="2"/>
      <c r="AZ15" s="2"/>
    </row>
    <row r="16" spans="1:52" ht="30" customHeight="1">
      <c r="A16" s="152" t="s">
        <v>102</v>
      </c>
      <c r="B16" s="114"/>
      <c r="C16" s="114"/>
      <c r="D16" s="114"/>
      <c r="E16" s="139"/>
      <c r="F16" s="139"/>
      <c r="G16" s="139"/>
      <c r="H16" s="139"/>
      <c r="I16" s="139"/>
      <c r="J16" s="139"/>
      <c r="K16" s="139"/>
      <c r="L16" s="139"/>
      <c r="M16" s="115"/>
      <c r="N16" t="s">
        <v>100</v>
      </c>
    </row>
    <row r="17" spans="1:52" ht="30" customHeight="1">
      <c r="A17" s="153" t="s">
        <v>103</v>
      </c>
      <c r="B17" s="154" t="s">
        <v>104</v>
      </c>
      <c r="C17" s="154" t="s">
        <v>105</v>
      </c>
      <c r="D17" s="154">
        <v>0.5</v>
      </c>
      <c r="E17" s="155">
        <f t="shared" ref="E17:F22" si="0">TRUNC(G17+I17+K17,1)</f>
        <v>263602</v>
      </c>
      <c r="F17" s="155">
        <f t="shared" si="0"/>
        <v>131801</v>
      </c>
      <c r="G17" s="155">
        <f>단가대비표!O11</f>
        <v>0</v>
      </c>
      <c r="H17" s="155">
        <f t="shared" ref="H17:H22" si="1">TRUNC(G17*D17,1)</f>
        <v>0</v>
      </c>
      <c r="I17" s="155">
        <f>단가대비표!P11</f>
        <v>263602</v>
      </c>
      <c r="J17" s="155">
        <f t="shared" ref="J17:J22" si="2">TRUNC(I17*D17,1)</f>
        <v>131801</v>
      </c>
      <c r="K17" s="155">
        <f>단가대비표!V11</f>
        <v>0</v>
      </c>
      <c r="L17" s="155">
        <f t="shared" ref="L17:L22" si="3">TRUNC(K17*D17,1)</f>
        <v>0</v>
      </c>
      <c r="M17" s="156" t="s">
        <v>49</v>
      </c>
      <c r="N17" s="8" t="s">
        <v>100</v>
      </c>
      <c r="O17" t="s">
        <v>106</v>
      </c>
      <c r="P17" t="s">
        <v>55</v>
      </c>
      <c r="Q17" t="s">
        <v>55</v>
      </c>
      <c r="R17" t="s">
        <v>56</v>
      </c>
      <c r="AV17" t="s">
        <v>49</v>
      </c>
      <c r="AW17" t="s">
        <v>107</v>
      </c>
      <c r="AX17" t="s">
        <v>49</v>
      </c>
      <c r="AY17" t="s">
        <v>49</v>
      </c>
      <c r="AZ17" t="s">
        <v>49</v>
      </c>
    </row>
    <row r="18" spans="1:52" ht="30" customHeight="1">
      <c r="A18" s="151" t="s">
        <v>108</v>
      </c>
      <c r="B18" s="100" t="s">
        <v>109</v>
      </c>
      <c r="C18" s="100" t="s">
        <v>105</v>
      </c>
      <c r="D18" s="114">
        <v>7.24</v>
      </c>
      <c r="E18" s="139">
        <f t="shared" si="0"/>
        <v>241698</v>
      </c>
      <c r="F18" s="139">
        <f t="shared" si="0"/>
        <v>1749893.5</v>
      </c>
      <c r="G18" s="139">
        <f>단가대비표!O10</f>
        <v>0</v>
      </c>
      <c r="H18" s="139">
        <f t="shared" si="1"/>
        <v>0</v>
      </c>
      <c r="I18" s="139">
        <f>단가대비표!P10</f>
        <v>241698</v>
      </c>
      <c r="J18" s="139">
        <f t="shared" si="2"/>
        <v>1749893.5</v>
      </c>
      <c r="K18" s="139">
        <f>단가대비표!V10</f>
        <v>0</v>
      </c>
      <c r="L18" s="139">
        <f t="shared" si="3"/>
        <v>0</v>
      </c>
      <c r="M18" s="104" t="s">
        <v>49</v>
      </c>
      <c r="N18" s="2" t="s">
        <v>100</v>
      </c>
      <c r="O18" s="2" t="s">
        <v>110</v>
      </c>
      <c r="P18" s="2" t="s">
        <v>55</v>
      </c>
      <c r="Q18" s="2" t="s">
        <v>55</v>
      </c>
      <c r="R18" s="2" t="s">
        <v>56</v>
      </c>
      <c r="S18" s="3"/>
      <c r="T18" s="3"/>
      <c r="U18" s="3"/>
      <c r="V18" s="3">
        <v>1</v>
      </c>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2" t="s">
        <v>49</v>
      </c>
      <c r="AW18" s="2" t="s">
        <v>111</v>
      </c>
      <c r="AX18" s="2" t="s">
        <v>49</v>
      </c>
      <c r="AY18" s="2" t="s">
        <v>49</v>
      </c>
      <c r="AZ18" s="2" t="s">
        <v>49</v>
      </c>
    </row>
    <row r="19" spans="1:52" ht="30" customHeight="1">
      <c r="A19" s="151" t="s">
        <v>112</v>
      </c>
      <c r="B19" s="100" t="s">
        <v>109</v>
      </c>
      <c r="C19" s="100" t="s">
        <v>105</v>
      </c>
      <c r="D19" s="114">
        <v>2.86</v>
      </c>
      <c r="E19" s="139">
        <f t="shared" si="0"/>
        <v>281939</v>
      </c>
      <c r="F19" s="139">
        <f t="shared" si="0"/>
        <v>806345.5</v>
      </c>
      <c r="G19" s="139">
        <f>단가대비표!O8</f>
        <v>0</v>
      </c>
      <c r="H19" s="139">
        <f t="shared" si="1"/>
        <v>0</v>
      </c>
      <c r="I19" s="139">
        <f>단가대비표!P8</f>
        <v>281939</v>
      </c>
      <c r="J19" s="139">
        <f t="shared" si="2"/>
        <v>806345.5</v>
      </c>
      <c r="K19" s="139">
        <f>단가대비표!V8</f>
        <v>0</v>
      </c>
      <c r="L19" s="139">
        <f t="shared" si="3"/>
        <v>0</v>
      </c>
      <c r="M19" s="104" t="s">
        <v>49</v>
      </c>
      <c r="N19" s="2" t="s">
        <v>100</v>
      </c>
      <c r="O19" s="2" t="s">
        <v>113</v>
      </c>
      <c r="P19" s="2" t="s">
        <v>55</v>
      </c>
      <c r="Q19" s="2" t="s">
        <v>55</v>
      </c>
      <c r="R19" s="2" t="s">
        <v>56</v>
      </c>
      <c r="S19" s="3"/>
      <c r="T19" s="3"/>
      <c r="U19" s="3"/>
      <c r="V19" s="3">
        <v>1</v>
      </c>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2" t="s">
        <v>49</v>
      </c>
      <c r="AW19" s="2" t="s">
        <v>114</v>
      </c>
      <c r="AX19" s="2" t="s">
        <v>49</v>
      </c>
      <c r="AY19" s="2" t="s">
        <v>49</v>
      </c>
      <c r="AZ19" s="2" t="s">
        <v>49</v>
      </c>
    </row>
    <row r="20" spans="1:52" ht="30" customHeight="1">
      <c r="A20" s="152" t="s">
        <v>115</v>
      </c>
      <c r="B20" s="114" t="s">
        <v>109</v>
      </c>
      <c r="C20" s="114" t="s">
        <v>105</v>
      </c>
      <c r="D20" s="114">
        <v>0.95</v>
      </c>
      <c r="E20" s="139">
        <f t="shared" si="0"/>
        <v>282536</v>
      </c>
      <c r="F20" s="139">
        <f t="shared" si="0"/>
        <v>268409.2</v>
      </c>
      <c r="G20" s="139">
        <f>단가대비표!O9</f>
        <v>0</v>
      </c>
      <c r="H20" s="139">
        <f t="shared" si="1"/>
        <v>0</v>
      </c>
      <c r="I20" s="139">
        <f>단가대비표!P9</f>
        <v>282536</v>
      </c>
      <c r="J20" s="139">
        <f t="shared" si="2"/>
        <v>268409.2</v>
      </c>
      <c r="K20" s="139">
        <f>단가대비표!V9</f>
        <v>0</v>
      </c>
      <c r="L20" s="139">
        <f t="shared" si="3"/>
        <v>0</v>
      </c>
      <c r="M20" s="115" t="s">
        <v>49</v>
      </c>
      <c r="N20" t="s">
        <v>100</v>
      </c>
      <c r="O20" t="s">
        <v>116</v>
      </c>
      <c r="P20" t="s">
        <v>55</v>
      </c>
      <c r="Q20" t="s">
        <v>55</v>
      </c>
      <c r="R20" t="s">
        <v>56</v>
      </c>
      <c r="V20">
        <v>1</v>
      </c>
      <c r="AV20" t="s">
        <v>49</v>
      </c>
      <c r="AW20" t="s">
        <v>117</v>
      </c>
      <c r="AX20" t="s">
        <v>49</v>
      </c>
      <c r="AY20" t="s">
        <v>49</v>
      </c>
      <c r="AZ20" t="s">
        <v>49</v>
      </c>
    </row>
    <row r="21" spans="1:52" ht="30" customHeight="1">
      <c r="A21" s="153" t="s">
        <v>118</v>
      </c>
      <c r="B21" s="154" t="s">
        <v>109</v>
      </c>
      <c r="C21" s="154" t="s">
        <v>105</v>
      </c>
      <c r="D21" s="154">
        <v>3.9</v>
      </c>
      <c r="E21" s="155">
        <f t="shared" si="0"/>
        <v>226122</v>
      </c>
      <c r="F21" s="155">
        <f t="shared" si="0"/>
        <v>881875.8</v>
      </c>
      <c r="G21" s="155">
        <f>단가대비표!O7</f>
        <v>0</v>
      </c>
      <c r="H21" s="155">
        <f t="shared" si="1"/>
        <v>0</v>
      </c>
      <c r="I21" s="155">
        <f>단가대비표!P7</f>
        <v>226122</v>
      </c>
      <c r="J21" s="155">
        <f t="shared" si="2"/>
        <v>881875.8</v>
      </c>
      <c r="K21" s="155">
        <f>단가대비표!V7</f>
        <v>0</v>
      </c>
      <c r="L21" s="155">
        <f t="shared" si="3"/>
        <v>0</v>
      </c>
      <c r="M21" s="156" t="s">
        <v>49</v>
      </c>
      <c r="N21" s="8" t="s">
        <v>100</v>
      </c>
      <c r="O21" t="s">
        <v>119</v>
      </c>
      <c r="P21" t="s">
        <v>55</v>
      </c>
      <c r="Q21" t="s">
        <v>55</v>
      </c>
      <c r="R21" t="s">
        <v>56</v>
      </c>
      <c r="V21">
        <v>1</v>
      </c>
      <c r="AV21" t="s">
        <v>49</v>
      </c>
      <c r="AW21" t="s">
        <v>120</v>
      </c>
      <c r="AX21" t="s">
        <v>49</v>
      </c>
      <c r="AY21" t="s">
        <v>49</v>
      </c>
      <c r="AZ21" t="s">
        <v>49</v>
      </c>
    </row>
    <row r="22" spans="1:52" ht="30" customHeight="1">
      <c r="A22" s="151" t="s">
        <v>121</v>
      </c>
      <c r="B22" s="100" t="s">
        <v>122</v>
      </c>
      <c r="C22" s="100" t="s">
        <v>123</v>
      </c>
      <c r="D22" s="114">
        <v>1</v>
      </c>
      <c r="E22" s="139">
        <f t="shared" si="0"/>
        <v>370652.4</v>
      </c>
      <c r="F22" s="139">
        <f t="shared" si="0"/>
        <v>370652.4</v>
      </c>
      <c r="G22" s="139">
        <v>0</v>
      </c>
      <c r="H22" s="139">
        <f t="shared" si="1"/>
        <v>0</v>
      </c>
      <c r="I22" s="139">
        <f>TRUNC(SUMIF(V17:V22, RIGHTB(O22, 1), J17:J22)*U22, 2)</f>
        <v>370652.4</v>
      </c>
      <c r="J22" s="139">
        <f t="shared" si="2"/>
        <v>370652.4</v>
      </c>
      <c r="K22" s="139">
        <v>0</v>
      </c>
      <c r="L22" s="139">
        <f t="shared" si="3"/>
        <v>0</v>
      </c>
      <c r="M22" s="104" t="s">
        <v>49</v>
      </c>
      <c r="N22" s="2" t="s">
        <v>100</v>
      </c>
      <c r="O22" s="2" t="s">
        <v>124</v>
      </c>
      <c r="P22" s="2" t="s">
        <v>55</v>
      </c>
      <c r="Q22" s="2" t="s">
        <v>55</v>
      </c>
      <c r="R22" s="2" t="s">
        <v>55</v>
      </c>
      <c r="S22" s="3">
        <v>1</v>
      </c>
      <c r="T22" s="3">
        <v>1</v>
      </c>
      <c r="U22" s="3">
        <v>0.1</v>
      </c>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2" t="s">
        <v>49</v>
      </c>
      <c r="AW22" s="2" t="s">
        <v>125</v>
      </c>
      <c r="AX22" s="2" t="s">
        <v>49</v>
      </c>
      <c r="AY22" s="2" t="s">
        <v>49</v>
      </c>
      <c r="AZ22" s="2" t="s">
        <v>49</v>
      </c>
    </row>
    <row r="23" spans="1:52" ht="30" customHeight="1">
      <c r="A23" s="151" t="s">
        <v>95</v>
      </c>
      <c r="B23" s="100" t="s">
        <v>49</v>
      </c>
      <c r="C23" s="100" t="s">
        <v>49</v>
      </c>
      <c r="D23" s="114"/>
      <c r="E23" s="139"/>
      <c r="F23" s="139">
        <f>H23+J23+L23</f>
        <v>4208977</v>
      </c>
      <c r="G23" s="139"/>
      <c r="H23" s="139">
        <f>TRUNC(SUMIF(N17:N22, N16, H17:H22),0)</f>
        <v>0</v>
      </c>
      <c r="I23" s="139"/>
      <c r="J23" s="139">
        <f>TRUNC(SUMIF(N17:N22, N16, J17:J22),0)</f>
        <v>4208977</v>
      </c>
      <c r="K23" s="139"/>
      <c r="L23" s="139">
        <f>TRUNC(SUMIF(N17:N22, N16, L17:L22),0)</f>
        <v>0</v>
      </c>
      <c r="M23" s="104" t="s">
        <v>49</v>
      </c>
      <c r="N23" s="2" t="s">
        <v>61</v>
      </c>
      <c r="O23" s="2" t="s">
        <v>61</v>
      </c>
      <c r="P23" s="2" t="s">
        <v>49</v>
      </c>
      <c r="Q23" s="2" t="s">
        <v>49</v>
      </c>
      <c r="R23" s="2" t="s">
        <v>49</v>
      </c>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2" t="s">
        <v>49</v>
      </c>
      <c r="AW23" s="2" t="s">
        <v>49</v>
      </c>
      <c r="AX23" s="2" t="s">
        <v>49</v>
      </c>
      <c r="AY23" s="2" t="s">
        <v>49</v>
      </c>
      <c r="AZ23" s="2" t="s">
        <v>49</v>
      </c>
    </row>
    <row r="24" spans="1:52" ht="30" customHeight="1">
      <c r="A24" s="152"/>
      <c r="B24" s="114"/>
      <c r="C24" s="114"/>
      <c r="D24" s="114"/>
      <c r="E24" s="139"/>
      <c r="F24" s="139"/>
      <c r="G24" s="139"/>
      <c r="H24" s="139"/>
      <c r="I24" s="139"/>
      <c r="J24" s="139"/>
      <c r="K24" s="139"/>
      <c r="L24" s="139"/>
      <c r="M24" s="115"/>
    </row>
    <row r="25" spans="1:52" ht="30" customHeight="1">
      <c r="A25" s="153"/>
      <c r="B25" s="154"/>
      <c r="C25" s="154"/>
      <c r="D25" s="154"/>
      <c r="E25" s="155"/>
      <c r="F25" s="155"/>
      <c r="G25" s="155"/>
      <c r="H25" s="155"/>
      <c r="I25" s="155"/>
      <c r="J25" s="155"/>
      <c r="K25" s="155"/>
      <c r="L25" s="155"/>
      <c r="M25" s="156"/>
      <c r="N25" s="8"/>
    </row>
    <row r="26" spans="1:52" ht="30" customHeight="1">
      <c r="A26" s="151"/>
      <c r="B26" s="100"/>
      <c r="C26" s="100"/>
      <c r="D26" s="114"/>
      <c r="E26" s="139"/>
      <c r="F26" s="139"/>
      <c r="G26" s="139"/>
      <c r="H26" s="139"/>
      <c r="I26" s="139"/>
      <c r="J26" s="139"/>
      <c r="K26" s="139"/>
      <c r="L26" s="139"/>
      <c r="M26" s="104"/>
      <c r="N26" s="2"/>
      <c r="O26" s="2"/>
      <c r="P26" s="2"/>
      <c r="Q26" s="2"/>
      <c r="R26" s="2"/>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2"/>
      <c r="AW26" s="2"/>
      <c r="AX26" s="2"/>
      <c r="AY26" s="2"/>
      <c r="AZ26" s="2"/>
    </row>
    <row r="27" spans="1:52" ht="30" customHeight="1">
      <c r="A27" s="157"/>
      <c r="B27" s="106"/>
      <c r="C27" s="106"/>
      <c r="D27" s="116"/>
      <c r="E27" s="142"/>
      <c r="F27" s="142"/>
      <c r="G27" s="142"/>
      <c r="H27" s="142"/>
      <c r="I27" s="142"/>
      <c r="J27" s="142"/>
      <c r="K27" s="142"/>
      <c r="L27" s="142"/>
      <c r="M27" s="110"/>
      <c r="N27" s="2"/>
      <c r="O27" s="2"/>
      <c r="P27" s="2"/>
      <c r="Q27" s="2"/>
      <c r="R27" s="2"/>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2"/>
      <c r="AW27" s="2"/>
      <c r="AX27" s="2"/>
      <c r="AY27" s="2"/>
      <c r="AZ27" s="2"/>
    </row>
  </sheetData>
  <mergeCells count="9">
    <mergeCell ref="I2:J2"/>
    <mergeCell ref="K2:L2"/>
    <mergeCell ref="E2:F2"/>
    <mergeCell ref="M2:M3"/>
    <mergeCell ref="A2:A3"/>
    <mergeCell ref="B2:B3"/>
    <mergeCell ref="C2:C3"/>
    <mergeCell ref="D2:D3"/>
    <mergeCell ref="G2:H2"/>
  </mergeCells>
  <phoneticPr fontId="1" type="noConversion"/>
  <conditionalFormatting sqref="A4:M27">
    <cfRule type="cellIs" dxfId="0" priority="8" operator="equal">
      <formula>0</formula>
    </cfRule>
  </conditionalFormatting>
  <printOptions horizontalCentered="1"/>
  <pageMargins left="0.70866141732283472" right="0.55118110236220474" top="0.59055118110236227" bottom="0.59055118110236227" header="0" footer="0"/>
  <pageSetup paperSize="9" scale="62"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B35"/>
  <sheetViews>
    <sheetView view="pageBreakPreview" topLeftCell="B1" zoomScale="60" zoomScaleNormal="100" workbookViewId="0">
      <selection activeCell="C34" sqref="C34"/>
    </sheetView>
  </sheetViews>
  <sheetFormatPr defaultRowHeight="16.5"/>
  <cols>
    <col min="1" max="1" width="43.875" hidden="1" customWidth="1"/>
    <col min="2" max="2" width="45.625" customWidth="1"/>
    <col min="3" max="3" width="50.625" customWidth="1"/>
    <col min="4" max="4" width="5.625" style="118" customWidth="1"/>
    <col min="5" max="5" width="14.625" customWidth="1"/>
    <col min="6" max="6" width="7.625" customWidth="1"/>
    <col min="7" max="7" width="14.625" customWidth="1"/>
    <col min="8" max="8" width="7.625" customWidth="1"/>
    <col min="9" max="9" width="14.625" customWidth="1"/>
    <col min="10" max="10" width="7.625" customWidth="1"/>
    <col min="11" max="11" width="14.625" customWidth="1"/>
    <col min="12" max="12" width="7.625" customWidth="1"/>
    <col min="13" max="13" width="14.625" customWidth="1"/>
    <col min="14" max="14" width="7.625" customWidth="1"/>
    <col min="15" max="15" width="14" bestFit="1" customWidth="1"/>
    <col min="16" max="16" width="10.25" bestFit="1" customWidth="1"/>
    <col min="17" max="18" width="10.25" hidden="1" customWidth="1"/>
    <col min="19" max="20" width="8.5" hidden="1" customWidth="1"/>
    <col min="21" max="22" width="11.75" hidden="1" customWidth="1"/>
    <col min="23" max="23" width="8.875" bestFit="1" customWidth="1"/>
    <col min="24" max="24" width="14.125" bestFit="1" customWidth="1"/>
    <col min="25" max="26" width="9" hidden="1" customWidth="1"/>
    <col min="27" max="27" width="11" hidden="1" customWidth="1"/>
    <col min="28" max="28" width="9" hidden="1" customWidth="1"/>
  </cols>
  <sheetData>
    <row r="1" spans="1:28" ht="30" customHeight="1">
      <c r="A1" s="347" t="s">
        <v>126</v>
      </c>
      <c r="B1" s="347"/>
      <c r="C1" s="347"/>
      <c r="D1" s="347"/>
      <c r="E1" s="347"/>
      <c r="F1" s="347"/>
      <c r="G1" s="347"/>
      <c r="H1" s="347"/>
      <c r="I1" s="347"/>
      <c r="J1" s="347"/>
      <c r="K1" s="347"/>
      <c r="L1" s="347"/>
      <c r="M1" s="347"/>
      <c r="N1" s="347"/>
      <c r="O1" s="347"/>
      <c r="P1" s="347"/>
      <c r="Q1" s="347"/>
      <c r="R1" s="347"/>
      <c r="S1" s="347"/>
      <c r="T1" s="347"/>
      <c r="U1" s="347"/>
      <c r="V1" s="347"/>
      <c r="W1" s="347"/>
      <c r="X1" s="347"/>
    </row>
    <row r="2" spans="1:28" ht="30" customHeight="1">
      <c r="A2" s="360" t="s">
        <v>321</v>
      </c>
      <c r="B2" s="360"/>
      <c r="C2" s="360"/>
      <c r="D2" s="360"/>
      <c r="E2" s="360"/>
      <c r="F2" s="360"/>
      <c r="G2" s="360"/>
      <c r="H2" s="360"/>
      <c r="I2" s="360"/>
      <c r="J2" s="360"/>
      <c r="K2" s="360"/>
      <c r="L2" s="360"/>
      <c r="M2" s="360"/>
      <c r="N2" s="360"/>
      <c r="O2" s="360"/>
      <c r="P2" s="360"/>
      <c r="Q2" s="360"/>
      <c r="R2" s="360"/>
      <c r="S2" s="360"/>
      <c r="T2" s="360"/>
      <c r="U2" s="360"/>
      <c r="V2" s="360"/>
      <c r="W2" s="360"/>
      <c r="X2" s="360"/>
    </row>
    <row r="3" spans="1:28" ht="30" customHeight="1">
      <c r="A3" s="361" t="s">
        <v>71</v>
      </c>
      <c r="B3" s="348" t="s">
        <v>0</v>
      </c>
      <c r="C3" s="350" t="s">
        <v>127</v>
      </c>
      <c r="D3" s="350" t="s">
        <v>2</v>
      </c>
      <c r="E3" s="350" t="s">
        <v>4</v>
      </c>
      <c r="F3" s="350"/>
      <c r="G3" s="350"/>
      <c r="H3" s="350"/>
      <c r="I3" s="350"/>
      <c r="J3" s="350"/>
      <c r="K3" s="350"/>
      <c r="L3" s="350"/>
      <c r="M3" s="350"/>
      <c r="N3" s="350"/>
      <c r="O3" s="350"/>
      <c r="P3" s="350" t="s">
        <v>73</v>
      </c>
      <c r="Q3" s="350" t="s">
        <v>74</v>
      </c>
      <c r="R3" s="350"/>
      <c r="S3" s="350"/>
      <c r="T3" s="350"/>
      <c r="U3" s="350"/>
      <c r="V3" s="350"/>
      <c r="W3" s="350" t="s">
        <v>76</v>
      </c>
      <c r="X3" s="352" t="s">
        <v>10</v>
      </c>
      <c r="Y3" s="359" t="s">
        <v>135</v>
      </c>
      <c r="Z3" s="359" t="s">
        <v>136</v>
      </c>
      <c r="AA3" s="359" t="s">
        <v>137</v>
      </c>
      <c r="AB3" s="359" t="s">
        <v>46</v>
      </c>
    </row>
    <row r="4" spans="1:28" ht="30" customHeight="1">
      <c r="A4" s="361"/>
      <c r="B4" s="355"/>
      <c r="C4" s="356"/>
      <c r="D4" s="356"/>
      <c r="E4" s="119" t="s">
        <v>128</v>
      </c>
      <c r="F4" s="119" t="s">
        <v>129</v>
      </c>
      <c r="G4" s="119" t="s">
        <v>130</v>
      </c>
      <c r="H4" s="119" t="s">
        <v>129</v>
      </c>
      <c r="I4" s="119" t="s">
        <v>131</v>
      </c>
      <c r="J4" s="119" t="s">
        <v>129</v>
      </c>
      <c r="K4" s="119" t="s">
        <v>132</v>
      </c>
      <c r="L4" s="119" t="s">
        <v>129</v>
      </c>
      <c r="M4" s="119" t="s">
        <v>133</v>
      </c>
      <c r="N4" s="119" t="s">
        <v>129</v>
      </c>
      <c r="O4" s="119" t="s">
        <v>134</v>
      </c>
      <c r="P4" s="356"/>
      <c r="Q4" s="119" t="s">
        <v>128</v>
      </c>
      <c r="R4" s="119" t="s">
        <v>130</v>
      </c>
      <c r="S4" s="119" t="s">
        <v>131</v>
      </c>
      <c r="T4" s="119" t="s">
        <v>132</v>
      </c>
      <c r="U4" s="119" t="s">
        <v>133</v>
      </c>
      <c r="V4" s="119" t="s">
        <v>134</v>
      </c>
      <c r="W4" s="356"/>
      <c r="X4" s="354"/>
      <c r="Y4" s="359"/>
      <c r="Z4" s="359"/>
      <c r="AA4" s="359"/>
      <c r="AB4" s="359"/>
    </row>
    <row r="5" spans="1:28" ht="30" customHeight="1">
      <c r="A5" s="134" t="s">
        <v>54</v>
      </c>
      <c r="B5" s="120" t="s">
        <v>265</v>
      </c>
      <c r="C5" s="121" t="s">
        <v>269</v>
      </c>
      <c r="D5" s="159" t="s">
        <v>53</v>
      </c>
      <c r="E5" s="165">
        <v>0</v>
      </c>
      <c r="F5" s="166" t="s">
        <v>49</v>
      </c>
      <c r="G5" s="165">
        <v>0</v>
      </c>
      <c r="H5" s="166" t="s">
        <v>49</v>
      </c>
      <c r="I5" s="165">
        <v>230000000</v>
      </c>
      <c r="J5" s="166" t="s">
        <v>277</v>
      </c>
      <c r="K5" s="165">
        <v>241000000</v>
      </c>
      <c r="L5" s="166" t="s">
        <v>278</v>
      </c>
      <c r="M5" s="165">
        <v>250000000</v>
      </c>
      <c r="N5" s="166" t="s">
        <v>279</v>
      </c>
      <c r="O5" s="165">
        <f>SMALL(E5:M5,COUNTIF(E5:M5,0)+1)</f>
        <v>230000000</v>
      </c>
      <c r="P5" s="165">
        <v>0</v>
      </c>
      <c r="Q5" s="160">
        <v>0</v>
      </c>
      <c r="R5" s="160">
        <v>0</v>
      </c>
      <c r="S5" s="160">
        <v>0</v>
      </c>
      <c r="T5" s="160">
        <v>0</v>
      </c>
      <c r="U5" s="160">
        <v>0</v>
      </c>
      <c r="V5" s="160">
        <v>0</v>
      </c>
      <c r="W5" s="121" t="s">
        <v>138</v>
      </c>
      <c r="X5" s="137" t="s">
        <v>49</v>
      </c>
      <c r="Y5" s="2" t="s">
        <v>49</v>
      </c>
      <c r="Z5" s="2" t="s">
        <v>49</v>
      </c>
      <c r="AA5" s="11"/>
      <c r="AB5" s="2" t="s">
        <v>49</v>
      </c>
    </row>
    <row r="6" spans="1:28" ht="30" customHeight="1">
      <c r="A6" s="134" t="s">
        <v>58</v>
      </c>
      <c r="B6" s="123" t="s">
        <v>267</v>
      </c>
      <c r="C6" s="124" t="s">
        <v>269</v>
      </c>
      <c r="D6" s="161" t="s">
        <v>53</v>
      </c>
      <c r="E6" s="167">
        <v>0</v>
      </c>
      <c r="F6" s="168" t="s">
        <v>49</v>
      </c>
      <c r="G6" s="167">
        <v>0</v>
      </c>
      <c r="H6" s="168" t="s">
        <v>49</v>
      </c>
      <c r="I6" s="167">
        <v>230000000</v>
      </c>
      <c r="J6" s="168" t="s">
        <v>277</v>
      </c>
      <c r="K6" s="167">
        <v>241000000</v>
      </c>
      <c r="L6" s="168" t="s">
        <v>278</v>
      </c>
      <c r="M6" s="167">
        <v>250000000</v>
      </c>
      <c r="N6" s="168" t="s">
        <v>279</v>
      </c>
      <c r="O6" s="167">
        <f>SMALL(E6:M6,COUNTIF(E6:M6,0)+1)</f>
        <v>230000000</v>
      </c>
      <c r="P6" s="167">
        <v>0</v>
      </c>
      <c r="Q6" s="162">
        <v>0</v>
      </c>
      <c r="R6" s="162">
        <v>0</v>
      </c>
      <c r="S6" s="162">
        <v>0</v>
      </c>
      <c r="T6" s="162">
        <v>0</v>
      </c>
      <c r="U6" s="162">
        <v>0</v>
      </c>
      <c r="V6" s="162">
        <v>0</v>
      </c>
      <c r="W6" s="124" t="s">
        <v>139</v>
      </c>
      <c r="X6" s="125" t="s">
        <v>49</v>
      </c>
      <c r="Y6" s="2" t="s">
        <v>49</v>
      </c>
      <c r="Z6" s="2" t="s">
        <v>49</v>
      </c>
      <c r="AA6" s="11"/>
      <c r="AB6" s="2" t="s">
        <v>49</v>
      </c>
    </row>
    <row r="7" spans="1:28" ht="30" customHeight="1">
      <c r="A7" s="134" t="s">
        <v>119</v>
      </c>
      <c r="B7" s="123" t="s">
        <v>118</v>
      </c>
      <c r="C7" s="124" t="s">
        <v>109</v>
      </c>
      <c r="D7" s="161" t="s">
        <v>105</v>
      </c>
      <c r="E7" s="167">
        <v>0</v>
      </c>
      <c r="F7" s="168" t="s">
        <v>49</v>
      </c>
      <c r="G7" s="167">
        <v>0</v>
      </c>
      <c r="H7" s="168" t="s">
        <v>49</v>
      </c>
      <c r="I7" s="167">
        <v>0</v>
      </c>
      <c r="J7" s="168" t="s">
        <v>49</v>
      </c>
      <c r="K7" s="167">
        <v>0</v>
      </c>
      <c r="L7" s="168" t="s">
        <v>49</v>
      </c>
      <c r="M7" s="167">
        <v>0</v>
      </c>
      <c r="N7" s="168" t="s">
        <v>49</v>
      </c>
      <c r="O7" s="167">
        <v>0</v>
      </c>
      <c r="P7" s="167">
        <v>226122</v>
      </c>
      <c r="Q7" s="162">
        <v>0</v>
      </c>
      <c r="R7" s="162">
        <v>0</v>
      </c>
      <c r="S7" s="162">
        <v>0</v>
      </c>
      <c r="T7" s="162">
        <v>0</v>
      </c>
      <c r="U7" s="162">
        <v>0</v>
      </c>
      <c r="V7" s="162">
        <v>0</v>
      </c>
      <c r="W7" s="124" t="s">
        <v>140</v>
      </c>
      <c r="X7" s="125" t="s">
        <v>49</v>
      </c>
      <c r="Y7" s="2" t="s">
        <v>141</v>
      </c>
      <c r="Z7" s="2" t="s">
        <v>49</v>
      </c>
      <c r="AA7" s="11"/>
      <c r="AB7" s="2" t="s">
        <v>49</v>
      </c>
    </row>
    <row r="8" spans="1:28" ht="30" customHeight="1">
      <c r="A8" s="134" t="s">
        <v>113</v>
      </c>
      <c r="B8" s="123" t="s">
        <v>112</v>
      </c>
      <c r="C8" s="124" t="s">
        <v>109</v>
      </c>
      <c r="D8" s="161" t="s">
        <v>105</v>
      </c>
      <c r="E8" s="167">
        <v>0</v>
      </c>
      <c r="F8" s="168" t="s">
        <v>49</v>
      </c>
      <c r="G8" s="167">
        <v>0</v>
      </c>
      <c r="H8" s="168" t="s">
        <v>49</v>
      </c>
      <c r="I8" s="167">
        <v>0</v>
      </c>
      <c r="J8" s="168" t="s">
        <v>49</v>
      </c>
      <c r="K8" s="167">
        <v>0</v>
      </c>
      <c r="L8" s="168" t="s">
        <v>49</v>
      </c>
      <c r="M8" s="167">
        <v>0</v>
      </c>
      <c r="N8" s="168" t="s">
        <v>49</v>
      </c>
      <c r="O8" s="167">
        <v>0</v>
      </c>
      <c r="P8" s="167">
        <v>281939</v>
      </c>
      <c r="Q8" s="162">
        <v>0</v>
      </c>
      <c r="R8" s="162">
        <v>0</v>
      </c>
      <c r="S8" s="162">
        <v>0</v>
      </c>
      <c r="T8" s="162">
        <v>0</v>
      </c>
      <c r="U8" s="162">
        <v>0</v>
      </c>
      <c r="V8" s="162">
        <v>0</v>
      </c>
      <c r="W8" s="124" t="s">
        <v>142</v>
      </c>
      <c r="X8" s="125" t="s">
        <v>49</v>
      </c>
      <c r="Y8" s="2" t="s">
        <v>141</v>
      </c>
      <c r="Z8" s="2" t="s">
        <v>49</v>
      </c>
      <c r="AA8" s="11"/>
      <c r="AB8" s="2" t="s">
        <v>49</v>
      </c>
    </row>
    <row r="9" spans="1:28" ht="30" customHeight="1">
      <c r="A9" s="134" t="s">
        <v>116</v>
      </c>
      <c r="B9" s="123" t="s">
        <v>115</v>
      </c>
      <c r="C9" s="124" t="s">
        <v>109</v>
      </c>
      <c r="D9" s="161" t="s">
        <v>105</v>
      </c>
      <c r="E9" s="167">
        <v>0</v>
      </c>
      <c r="F9" s="168" t="s">
        <v>49</v>
      </c>
      <c r="G9" s="167">
        <v>0</v>
      </c>
      <c r="H9" s="168" t="s">
        <v>49</v>
      </c>
      <c r="I9" s="167">
        <v>0</v>
      </c>
      <c r="J9" s="168" t="s">
        <v>49</v>
      </c>
      <c r="K9" s="167">
        <v>0</v>
      </c>
      <c r="L9" s="168" t="s">
        <v>49</v>
      </c>
      <c r="M9" s="167">
        <v>0</v>
      </c>
      <c r="N9" s="168" t="s">
        <v>49</v>
      </c>
      <c r="O9" s="167">
        <v>0</v>
      </c>
      <c r="P9" s="167">
        <v>282536</v>
      </c>
      <c r="Q9" s="162">
        <v>0</v>
      </c>
      <c r="R9" s="162">
        <v>0</v>
      </c>
      <c r="S9" s="162">
        <v>0</v>
      </c>
      <c r="T9" s="162">
        <v>0</v>
      </c>
      <c r="U9" s="162">
        <v>0</v>
      </c>
      <c r="V9" s="162">
        <v>0</v>
      </c>
      <c r="W9" s="124" t="s">
        <v>143</v>
      </c>
      <c r="X9" s="125" t="s">
        <v>49</v>
      </c>
      <c r="Y9" s="2" t="s">
        <v>141</v>
      </c>
      <c r="Z9" s="2" t="s">
        <v>49</v>
      </c>
      <c r="AA9" s="11"/>
      <c r="AB9" s="2" t="s">
        <v>49</v>
      </c>
    </row>
    <row r="10" spans="1:28" ht="30" customHeight="1">
      <c r="A10" s="134" t="s">
        <v>110</v>
      </c>
      <c r="B10" s="123" t="s">
        <v>108</v>
      </c>
      <c r="C10" s="124" t="s">
        <v>109</v>
      </c>
      <c r="D10" s="161" t="s">
        <v>105</v>
      </c>
      <c r="E10" s="167">
        <v>0</v>
      </c>
      <c r="F10" s="168" t="s">
        <v>49</v>
      </c>
      <c r="G10" s="167">
        <v>0</v>
      </c>
      <c r="H10" s="168" t="s">
        <v>49</v>
      </c>
      <c r="I10" s="167">
        <v>0</v>
      </c>
      <c r="J10" s="168" t="s">
        <v>49</v>
      </c>
      <c r="K10" s="167">
        <v>0</v>
      </c>
      <c r="L10" s="168" t="s">
        <v>49</v>
      </c>
      <c r="M10" s="167">
        <v>0</v>
      </c>
      <c r="N10" s="168" t="s">
        <v>49</v>
      </c>
      <c r="O10" s="167">
        <v>0</v>
      </c>
      <c r="P10" s="167">
        <v>241698</v>
      </c>
      <c r="Q10" s="162">
        <v>0</v>
      </c>
      <c r="R10" s="162">
        <v>0</v>
      </c>
      <c r="S10" s="162">
        <v>0</v>
      </c>
      <c r="T10" s="162">
        <v>0</v>
      </c>
      <c r="U10" s="162">
        <v>0</v>
      </c>
      <c r="V10" s="162">
        <v>0</v>
      </c>
      <c r="W10" s="124" t="s">
        <v>144</v>
      </c>
      <c r="X10" s="125" t="s">
        <v>49</v>
      </c>
      <c r="Y10" s="2" t="s">
        <v>141</v>
      </c>
      <c r="Z10" s="2" t="s">
        <v>49</v>
      </c>
      <c r="AA10" s="11"/>
      <c r="AB10" s="2" t="s">
        <v>49</v>
      </c>
    </row>
    <row r="11" spans="1:28" ht="30" customHeight="1">
      <c r="A11" s="134" t="s">
        <v>106</v>
      </c>
      <c r="B11" s="123" t="s">
        <v>103</v>
      </c>
      <c r="C11" s="124" t="s">
        <v>104</v>
      </c>
      <c r="D11" s="161" t="s">
        <v>105</v>
      </c>
      <c r="E11" s="167">
        <v>0</v>
      </c>
      <c r="F11" s="168" t="s">
        <v>49</v>
      </c>
      <c r="G11" s="167">
        <v>0</v>
      </c>
      <c r="H11" s="168" t="s">
        <v>49</v>
      </c>
      <c r="I11" s="167">
        <v>0</v>
      </c>
      <c r="J11" s="168" t="s">
        <v>49</v>
      </c>
      <c r="K11" s="167">
        <v>0</v>
      </c>
      <c r="L11" s="168" t="s">
        <v>49</v>
      </c>
      <c r="M11" s="167">
        <v>0</v>
      </c>
      <c r="N11" s="168" t="s">
        <v>49</v>
      </c>
      <c r="O11" s="167">
        <v>0</v>
      </c>
      <c r="P11" s="167">
        <v>263602</v>
      </c>
      <c r="Q11" s="162">
        <v>0</v>
      </c>
      <c r="R11" s="162">
        <v>0</v>
      </c>
      <c r="S11" s="162">
        <v>0</v>
      </c>
      <c r="T11" s="162">
        <v>0</v>
      </c>
      <c r="U11" s="162">
        <v>0</v>
      </c>
      <c r="V11" s="162">
        <v>0</v>
      </c>
      <c r="W11" s="124" t="s">
        <v>145</v>
      </c>
      <c r="X11" s="125" t="s">
        <v>49</v>
      </c>
      <c r="Y11" s="2" t="s">
        <v>141</v>
      </c>
      <c r="Z11" s="2" t="s">
        <v>49</v>
      </c>
      <c r="AA11" s="11"/>
      <c r="AB11" s="2" t="s">
        <v>49</v>
      </c>
    </row>
    <row r="12" spans="1:28" ht="30" customHeight="1">
      <c r="A12" s="134"/>
      <c r="B12" s="123"/>
      <c r="C12" s="124"/>
      <c r="D12" s="161"/>
      <c r="E12" s="167"/>
      <c r="F12" s="168"/>
      <c r="G12" s="167"/>
      <c r="H12" s="168"/>
      <c r="I12" s="167"/>
      <c r="J12" s="168"/>
      <c r="K12" s="167"/>
      <c r="L12" s="168"/>
      <c r="M12" s="167"/>
      <c r="N12" s="168"/>
      <c r="O12" s="167"/>
      <c r="P12" s="167"/>
      <c r="Q12" s="162"/>
      <c r="R12" s="162"/>
      <c r="S12" s="162"/>
      <c r="T12" s="162"/>
      <c r="U12" s="162"/>
      <c r="V12" s="162"/>
      <c r="W12" s="124"/>
      <c r="X12" s="125"/>
      <c r="Y12" s="2"/>
      <c r="Z12" s="2"/>
      <c r="AA12" s="11"/>
      <c r="AB12" s="2"/>
    </row>
    <row r="13" spans="1:28" ht="30" customHeight="1">
      <c r="A13" s="134"/>
      <c r="B13" s="123"/>
      <c r="C13" s="124"/>
      <c r="D13" s="161"/>
      <c r="E13" s="167"/>
      <c r="F13" s="168"/>
      <c r="G13" s="167"/>
      <c r="H13" s="168"/>
      <c r="I13" s="167"/>
      <c r="J13" s="168"/>
      <c r="K13" s="167"/>
      <c r="L13" s="168"/>
      <c r="M13" s="167"/>
      <c r="N13" s="168"/>
      <c r="O13" s="167"/>
      <c r="P13" s="167"/>
      <c r="Q13" s="162"/>
      <c r="R13" s="162"/>
      <c r="S13" s="162"/>
      <c r="T13" s="162"/>
      <c r="U13" s="162"/>
      <c r="V13" s="162"/>
      <c r="W13" s="124"/>
      <c r="X13" s="125"/>
      <c r="Y13" s="2"/>
      <c r="Z13" s="2"/>
      <c r="AA13" s="11"/>
      <c r="AB13" s="2"/>
    </row>
    <row r="14" spans="1:28" ht="30" customHeight="1">
      <c r="A14" s="134"/>
      <c r="B14" s="123"/>
      <c r="C14" s="124"/>
      <c r="D14" s="161"/>
      <c r="E14" s="167"/>
      <c r="F14" s="168"/>
      <c r="G14" s="167"/>
      <c r="H14" s="168"/>
      <c r="I14" s="167"/>
      <c r="J14" s="168"/>
      <c r="K14" s="167"/>
      <c r="L14" s="168"/>
      <c r="M14" s="167"/>
      <c r="N14" s="168"/>
      <c r="O14" s="167"/>
      <c r="P14" s="167"/>
      <c r="Q14" s="162"/>
      <c r="R14" s="162"/>
      <c r="S14" s="162"/>
      <c r="T14" s="162"/>
      <c r="U14" s="162"/>
      <c r="V14" s="162"/>
      <c r="W14" s="124"/>
      <c r="X14" s="125"/>
      <c r="Y14" s="2"/>
      <c r="Z14" s="2"/>
      <c r="AA14" s="11"/>
      <c r="AB14" s="2"/>
    </row>
    <row r="15" spans="1:28" ht="30" customHeight="1">
      <c r="A15" s="134"/>
      <c r="B15" s="123"/>
      <c r="C15" s="124"/>
      <c r="D15" s="161"/>
      <c r="E15" s="167"/>
      <c r="F15" s="168"/>
      <c r="G15" s="167"/>
      <c r="H15" s="168"/>
      <c r="I15" s="167"/>
      <c r="J15" s="168"/>
      <c r="K15" s="167"/>
      <c r="L15" s="168"/>
      <c r="M15" s="167"/>
      <c r="N15" s="168"/>
      <c r="O15" s="167"/>
      <c r="P15" s="167"/>
      <c r="Q15" s="162"/>
      <c r="R15" s="162"/>
      <c r="S15" s="162"/>
      <c r="T15" s="162"/>
      <c r="U15" s="162"/>
      <c r="V15" s="162"/>
      <c r="W15" s="124"/>
      <c r="X15" s="125"/>
      <c r="Y15" s="2"/>
      <c r="Z15" s="2"/>
      <c r="AA15" s="11"/>
      <c r="AB15" s="2"/>
    </row>
    <row r="16" spans="1:28" ht="30" customHeight="1">
      <c r="A16" s="134"/>
      <c r="B16" s="123"/>
      <c r="C16" s="124"/>
      <c r="D16" s="161"/>
      <c r="E16" s="167"/>
      <c r="F16" s="168"/>
      <c r="G16" s="167"/>
      <c r="H16" s="168"/>
      <c r="I16" s="167"/>
      <c r="J16" s="168"/>
      <c r="K16" s="167"/>
      <c r="L16" s="168"/>
      <c r="M16" s="167"/>
      <c r="N16" s="168"/>
      <c r="O16" s="167"/>
      <c r="P16" s="167"/>
      <c r="Q16" s="162"/>
      <c r="R16" s="162"/>
      <c r="S16" s="162"/>
      <c r="T16" s="162"/>
      <c r="U16" s="162"/>
      <c r="V16" s="162"/>
      <c r="W16" s="124"/>
      <c r="X16" s="125"/>
      <c r="Y16" s="2"/>
      <c r="Z16" s="2"/>
      <c r="AA16" s="11"/>
      <c r="AB16" s="2"/>
    </row>
    <row r="17" spans="1:28" ht="30" customHeight="1">
      <c r="A17" s="134"/>
      <c r="B17" s="123"/>
      <c r="C17" s="124"/>
      <c r="D17" s="161"/>
      <c r="E17" s="167"/>
      <c r="F17" s="168"/>
      <c r="G17" s="167"/>
      <c r="H17" s="168"/>
      <c r="I17" s="167"/>
      <c r="J17" s="168"/>
      <c r="K17" s="167"/>
      <c r="L17" s="168"/>
      <c r="M17" s="167"/>
      <c r="N17" s="168"/>
      <c r="O17" s="167"/>
      <c r="P17" s="167"/>
      <c r="Q17" s="162"/>
      <c r="R17" s="162"/>
      <c r="S17" s="162"/>
      <c r="T17" s="162"/>
      <c r="U17" s="162"/>
      <c r="V17" s="162"/>
      <c r="W17" s="124"/>
      <c r="X17" s="125"/>
      <c r="Y17" s="2"/>
      <c r="Z17" s="2"/>
      <c r="AA17" s="11"/>
      <c r="AB17" s="2"/>
    </row>
    <row r="18" spans="1:28" ht="30" customHeight="1">
      <c r="A18" s="134"/>
      <c r="B18" s="123"/>
      <c r="C18" s="124"/>
      <c r="D18" s="161"/>
      <c r="E18" s="167"/>
      <c r="F18" s="168"/>
      <c r="G18" s="167"/>
      <c r="H18" s="168"/>
      <c r="I18" s="167"/>
      <c r="J18" s="168"/>
      <c r="K18" s="167"/>
      <c r="L18" s="168"/>
      <c r="M18" s="167"/>
      <c r="N18" s="168"/>
      <c r="O18" s="167"/>
      <c r="P18" s="167"/>
      <c r="Q18" s="162"/>
      <c r="R18" s="162"/>
      <c r="S18" s="162"/>
      <c r="T18" s="162"/>
      <c r="U18" s="162"/>
      <c r="V18" s="162"/>
      <c r="W18" s="124"/>
      <c r="X18" s="125"/>
      <c r="Y18" s="2"/>
      <c r="Z18" s="2"/>
      <c r="AA18" s="11"/>
      <c r="AB18" s="2"/>
    </row>
    <row r="19" spans="1:28" ht="30" customHeight="1">
      <c r="A19" s="134"/>
      <c r="B19" s="123"/>
      <c r="C19" s="124"/>
      <c r="D19" s="161"/>
      <c r="E19" s="167"/>
      <c r="F19" s="168"/>
      <c r="G19" s="167"/>
      <c r="H19" s="168"/>
      <c r="I19" s="167"/>
      <c r="J19" s="168"/>
      <c r="K19" s="167"/>
      <c r="L19" s="168"/>
      <c r="M19" s="167"/>
      <c r="N19" s="168"/>
      <c r="O19" s="167"/>
      <c r="P19" s="167"/>
      <c r="Q19" s="162"/>
      <c r="R19" s="162"/>
      <c r="S19" s="162"/>
      <c r="T19" s="162"/>
      <c r="U19" s="162"/>
      <c r="V19" s="162"/>
      <c r="W19" s="124"/>
      <c r="X19" s="125"/>
      <c r="Y19" s="2"/>
      <c r="Z19" s="2"/>
      <c r="AA19" s="11"/>
      <c r="AB19" s="2"/>
    </row>
    <row r="20" spans="1:28" ht="30" customHeight="1">
      <c r="A20" s="134"/>
      <c r="B20" s="123"/>
      <c r="C20" s="124"/>
      <c r="D20" s="161"/>
      <c r="E20" s="167"/>
      <c r="F20" s="168"/>
      <c r="G20" s="167"/>
      <c r="H20" s="168"/>
      <c r="I20" s="167"/>
      <c r="J20" s="168"/>
      <c r="K20" s="167"/>
      <c r="L20" s="168"/>
      <c r="M20" s="167"/>
      <c r="N20" s="168"/>
      <c r="O20" s="167"/>
      <c r="P20" s="167"/>
      <c r="Q20" s="162"/>
      <c r="R20" s="162"/>
      <c r="S20" s="162"/>
      <c r="T20" s="162"/>
      <c r="U20" s="162"/>
      <c r="V20" s="162"/>
      <c r="W20" s="124"/>
      <c r="X20" s="125"/>
      <c r="Y20" s="2"/>
      <c r="Z20" s="2"/>
      <c r="AA20" s="11"/>
      <c r="AB20" s="2"/>
    </row>
    <row r="21" spans="1:28" ht="30" customHeight="1">
      <c r="A21" s="134"/>
      <c r="B21" s="123"/>
      <c r="C21" s="124"/>
      <c r="D21" s="161"/>
      <c r="E21" s="167"/>
      <c r="F21" s="168"/>
      <c r="G21" s="167"/>
      <c r="H21" s="168"/>
      <c r="I21" s="167"/>
      <c r="J21" s="168"/>
      <c r="K21" s="167"/>
      <c r="L21" s="168"/>
      <c r="M21" s="167"/>
      <c r="N21" s="168"/>
      <c r="O21" s="167"/>
      <c r="P21" s="167"/>
      <c r="Q21" s="162"/>
      <c r="R21" s="162"/>
      <c r="S21" s="162"/>
      <c r="T21" s="162"/>
      <c r="U21" s="162"/>
      <c r="V21" s="162"/>
      <c r="W21" s="124"/>
      <c r="X21" s="125"/>
      <c r="Y21" s="2"/>
      <c r="Z21" s="2"/>
      <c r="AA21" s="11"/>
      <c r="AB21" s="2"/>
    </row>
    <row r="22" spans="1:28" ht="30" customHeight="1">
      <c r="A22" s="134"/>
      <c r="B22" s="123"/>
      <c r="C22" s="124"/>
      <c r="D22" s="161"/>
      <c r="E22" s="167"/>
      <c r="F22" s="168"/>
      <c r="G22" s="167"/>
      <c r="H22" s="168"/>
      <c r="I22" s="167"/>
      <c r="J22" s="168"/>
      <c r="K22" s="167"/>
      <c r="L22" s="168"/>
      <c r="M22" s="167"/>
      <c r="N22" s="168"/>
      <c r="O22" s="167"/>
      <c r="P22" s="167"/>
      <c r="Q22" s="162"/>
      <c r="R22" s="162"/>
      <c r="S22" s="162"/>
      <c r="T22" s="162"/>
      <c r="U22" s="162"/>
      <c r="V22" s="162"/>
      <c r="W22" s="124"/>
      <c r="X22" s="125"/>
      <c r="Y22" s="2"/>
      <c r="Z22" s="2"/>
      <c r="AA22" s="11"/>
      <c r="AB22" s="2"/>
    </row>
    <row r="23" spans="1:28" ht="30" customHeight="1">
      <c r="A23" s="134"/>
      <c r="B23" s="123"/>
      <c r="C23" s="124"/>
      <c r="D23" s="161"/>
      <c r="E23" s="167"/>
      <c r="F23" s="168"/>
      <c r="G23" s="167"/>
      <c r="H23" s="168"/>
      <c r="I23" s="167"/>
      <c r="J23" s="168"/>
      <c r="K23" s="167"/>
      <c r="L23" s="168"/>
      <c r="M23" s="167"/>
      <c r="N23" s="168"/>
      <c r="O23" s="167"/>
      <c r="P23" s="167"/>
      <c r="Q23" s="162"/>
      <c r="R23" s="162"/>
      <c r="S23" s="162"/>
      <c r="T23" s="162"/>
      <c r="U23" s="162"/>
      <c r="V23" s="162"/>
      <c r="W23" s="124"/>
      <c r="X23" s="125"/>
      <c r="Y23" s="2"/>
      <c r="Z23" s="2"/>
      <c r="AA23" s="11"/>
      <c r="AB23" s="2"/>
    </row>
    <row r="24" spans="1:28" ht="30" customHeight="1">
      <c r="A24" s="134"/>
      <c r="B24" s="123"/>
      <c r="C24" s="124"/>
      <c r="D24" s="161"/>
      <c r="E24" s="167"/>
      <c r="F24" s="168"/>
      <c r="G24" s="167"/>
      <c r="H24" s="168"/>
      <c r="I24" s="167"/>
      <c r="J24" s="168"/>
      <c r="K24" s="167"/>
      <c r="L24" s="168"/>
      <c r="M24" s="167"/>
      <c r="N24" s="168"/>
      <c r="O24" s="167"/>
      <c r="P24" s="167"/>
      <c r="Q24" s="162"/>
      <c r="R24" s="162"/>
      <c r="S24" s="162"/>
      <c r="T24" s="162"/>
      <c r="U24" s="162"/>
      <c r="V24" s="162"/>
      <c r="W24" s="124"/>
      <c r="X24" s="125"/>
      <c r="Y24" s="2"/>
      <c r="Z24" s="2"/>
      <c r="AA24" s="11"/>
      <c r="AB24" s="2"/>
    </row>
    <row r="25" spans="1:28" ht="30" customHeight="1">
      <c r="A25" s="134"/>
      <c r="B25" s="123"/>
      <c r="C25" s="124"/>
      <c r="D25" s="161"/>
      <c r="E25" s="167"/>
      <c r="F25" s="168"/>
      <c r="G25" s="167"/>
      <c r="H25" s="168"/>
      <c r="I25" s="167"/>
      <c r="J25" s="168"/>
      <c r="K25" s="167"/>
      <c r="L25" s="168"/>
      <c r="M25" s="167"/>
      <c r="N25" s="168"/>
      <c r="O25" s="167"/>
      <c r="P25" s="167"/>
      <c r="Q25" s="162"/>
      <c r="R25" s="162"/>
      <c r="S25" s="162"/>
      <c r="T25" s="162"/>
      <c r="U25" s="162"/>
      <c r="V25" s="162"/>
      <c r="W25" s="124"/>
      <c r="X25" s="125"/>
      <c r="Y25" s="2"/>
      <c r="Z25" s="2"/>
      <c r="AA25" s="11"/>
      <c r="AB25" s="2"/>
    </row>
    <row r="26" spans="1:28" ht="30" customHeight="1">
      <c r="A26" s="134"/>
      <c r="B26" s="123"/>
      <c r="C26" s="124"/>
      <c r="D26" s="161"/>
      <c r="E26" s="167"/>
      <c r="F26" s="168"/>
      <c r="G26" s="167"/>
      <c r="H26" s="168"/>
      <c r="I26" s="167"/>
      <c r="J26" s="168"/>
      <c r="K26" s="167"/>
      <c r="L26" s="168"/>
      <c r="M26" s="167"/>
      <c r="N26" s="168"/>
      <c r="O26" s="167"/>
      <c r="P26" s="167"/>
      <c r="Q26" s="162"/>
      <c r="R26" s="162"/>
      <c r="S26" s="162"/>
      <c r="T26" s="162"/>
      <c r="U26" s="162"/>
      <c r="V26" s="162"/>
      <c r="W26" s="124"/>
      <c r="X26" s="125"/>
      <c r="Y26" s="2"/>
      <c r="Z26" s="2"/>
      <c r="AA26" s="11"/>
      <c r="AB26" s="2"/>
    </row>
    <row r="27" spans="1:28" ht="30" customHeight="1">
      <c r="A27" s="134"/>
      <c r="B27" s="123"/>
      <c r="C27" s="124"/>
      <c r="D27" s="161"/>
      <c r="E27" s="167"/>
      <c r="F27" s="168"/>
      <c r="G27" s="167"/>
      <c r="H27" s="168"/>
      <c r="I27" s="167"/>
      <c r="J27" s="168"/>
      <c r="K27" s="167"/>
      <c r="L27" s="168"/>
      <c r="M27" s="167"/>
      <c r="N27" s="168"/>
      <c r="O27" s="167"/>
      <c r="P27" s="167"/>
      <c r="Q27" s="162"/>
      <c r="R27" s="162"/>
      <c r="S27" s="162"/>
      <c r="T27" s="162"/>
      <c r="U27" s="162"/>
      <c r="V27" s="162"/>
      <c r="W27" s="124"/>
      <c r="X27" s="125"/>
      <c r="Y27" s="2"/>
      <c r="Z27" s="2"/>
      <c r="AA27" s="11"/>
      <c r="AB27" s="2"/>
    </row>
    <row r="28" spans="1:28" ht="30" customHeight="1">
      <c r="A28" s="134"/>
      <c r="B28" s="123"/>
      <c r="C28" s="124"/>
      <c r="D28" s="161"/>
      <c r="E28" s="167"/>
      <c r="F28" s="168"/>
      <c r="G28" s="167"/>
      <c r="H28" s="168"/>
      <c r="I28" s="167"/>
      <c r="J28" s="168"/>
      <c r="K28" s="167"/>
      <c r="L28" s="168"/>
      <c r="M28" s="167"/>
      <c r="N28" s="168"/>
      <c r="O28" s="167"/>
      <c r="P28" s="167"/>
      <c r="Q28" s="162"/>
      <c r="R28" s="162"/>
      <c r="S28" s="162"/>
      <c r="T28" s="162"/>
      <c r="U28" s="162"/>
      <c r="V28" s="162"/>
      <c r="W28" s="124"/>
      <c r="X28" s="125"/>
      <c r="Y28" s="2"/>
      <c r="Z28" s="2"/>
      <c r="AA28" s="11"/>
      <c r="AB28" s="2"/>
    </row>
    <row r="29" spans="1:28" ht="30" customHeight="1">
      <c r="A29" s="134"/>
      <c r="B29" s="123"/>
      <c r="C29" s="124"/>
      <c r="D29" s="161"/>
      <c r="E29" s="167"/>
      <c r="F29" s="168"/>
      <c r="G29" s="167"/>
      <c r="H29" s="168"/>
      <c r="I29" s="167"/>
      <c r="J29" s="168"/>
      <c r="K29" s="167"/>
      <c r="L29" s="168"/>
      <c r="M29" s="167"/>
      <c r="N29" s="168"/>
      <c r="O29" s="167"/>
      <c r="P29" s="167"/>
      <c r="Q29" s="162"/>
      <c r="R29" s="162"/>
      <c r="S29" s="162"/>
      <c r="T29" s="162"/>
      <c r="U29" s="162"/>
      <c r="V29" s="162"/>
      <c r="W29" s="124"/>
      <c r="X29" s="125"/>
      <c r="Y29" s="2"/>
      <c r="Z29" s="2"/>
      <c r="AA29" s="11"/>
      <c r="AB29" s="2"/>
    </row>
    <row r="30" spans="1:28" ht="30" customHeight="1">
      <c r="A30" s="134"/>
      <c r="B30" s="123"/>
      <c r="C30" s="124"/>
      <c r="D30" s="161"/>
      <c r="E30" s="167"/>
      <c r="F30" s="168"/>
      <c r="G30" s="167"/>
      <c r="H30" s="168"/>
      <c r="I30" s="167"/>
      <c r="J30" s="168"/>
      <c r="K30" s="167"/>
      <c r="L30" s="168"/>
      <c r="M30" s="167"/>
      <c r="N30" s="168"/>
      <c r="O30" s="167"/>
      <c r="P30" s="167"/>
      <c r="Q30" s="162"/>
      <c r="R30" s="162"/>
      <c r="S30" s="162"/>
      <c r="T30" s="162"/>
      <c r="U30" s="162"/>
      <c r="V30" s="162"/>
      <c r="W30" s="124"/>
      <c r="X30" s="125"/>
      <c r="Y30" s="2"/>
      <c r="Z30" s="2"/>
      <c r="AA30" s="11"/>
      <c r="AB30" s="2"/>
    </row>
    <row r="31" spans="1:28" ht="30" customHeight="1">
      <c r="A31" s="134"/>
      <c r="B31" s="123"/>
      <c r="C31" s="124"/>
      <c r="D31" s="161"/>
      <c r="E31" s="167"/>
      <c r="F31" s="168"/>
      <c r="G31" s="167"/>
      <c r="H31" s="168"/>
      <c r="I31" s="167"/>
      <c r="J31" s="168"/>
      <c r="K31" s="167"/>
      <c r="L31" s="168"/>
      <c r="M31" s="167"/>
      <c r="N31" s="168"/>
      <c r="O31" s="167"/>
      <c r="P31" s="167"/>
      <c r="Q31" s="162"/>
      <c r="R31" s="162"/>
      <c r="S31" s="162"/>
      <c r="T31" s="162"/>
      <c r="U31" s="162"/>
      <c r="V31" s="162"/>
      <c r="W31" s="124"/>
      <c r="X31" s="125"/>
      <c r="Y31" s="2"/>
      <c r="Z31" s="2"/>
      <c r="AA31" s="11"/>
      <c r="AB31" s="2"/>
    </row>
    <row r="32" spans="1:28" ht="30" customHeight="1">
      <c r="A32" s="134"/>
      <c r="B32" s="123"/>
      <c r="C32" s="124"/>
      <c r="D32" s="161"/>
      <c r="E32" s="167"/>
      <c r="F32" s="168"/>
      <c r="G32" s="167"/>
      <c r="H32" s="168"/>
      <c r="I32" s="167"/>
      <c r="J32" s="168"/>
      <c r="K32" s="167"/>
      <c r="L32" s="168"/>
      <c r="M32" s="167"/>
      <c r="N32" s="168"/>
      <c r="O32" s="167"/>
      <c r="P32" s="167"/>
      <c r="Q32" s="162"/>
      <c r="R32" s="162"/>
      <c r="S32" s="162"/>
      <c r="T32" s="162"/>
      <c r="U32" s="162"/>
      <c r="V32" s="162"/>
      <c r="W32" s="124"/>
      <c r="X32" s="125"/>
      <c r="Y32" s="2"/>
      <c r="Z32" s="2"/>
      <c r="AA32" s="11"/>
      <c r="AB32" s="2"/>
    </row>
    <row r="33" spans="1:28" ht="30" customHeight="1">
      <c r="A33" s="134"/>
      <c r="B33" s="123"/>
      <c r="C33" s="124"/>
      <c r="D33" s="161"/>
      <c r="E33" s="167"/>
      <c r="F33" s="168"/>
      <c r="G33" s="167"/>
      <c r="H33" s="168"/>
      <c r="I33" s="167"/>
      <c r="J33" s="168"/>
      <c r="K33" s="167"/>
      <c r="L33" s="168"/>
      <c r="M33" s="167"/>
      <c r="N33" s="168"/>
      <c r="O33" s="167"/>
      <c r="P33" s="167"/>
      <c r="Q33" s="162"/>
      <c r="R33" s="162"/>
      <c r="S33" s="162"/>
      <c r="T33" s="162"/>
      <c r="U33" s="162"/>
      <c r="V33" s="162"/>
      <c r="W33" s="124"/>
      <c r="X33" s="125"/>
      <c r="Y33" s="2"/>
      <c r="Z33" s="2"/>
      <c r="AA33" s="11"/>
      <c r="AB33" s="2"/>
    </row>
    <row r="34" spans="1:28" ht="30" customHeight="1">
      <c r="A34" s="134"/>
      <c r="B34" s="123"/>
      <c r="C34" s="124"/>
      <c r="D34" s="161"/>
      <c r="E34" s="167"/>
      <c r="F34" s="168"/>
      <c r="G34" s="167"/>
      <c r="H34" s="168"/>
      <c r="I34" s="167"/>
      <c r="J34" s="168"/>
      <c r="K34" s="167"/>
      <c r="L34" s="168"/>
      <c r="M34" s="167"/>
      <c r="N34" s="168"/>
      <c r="O34" s="167"/>
      <c r="P34" s="167"/>
      <c r="Q34" s="162"/>
      <c r="R34" s="162"/>
      <c r="S34" s="162"/>
      <c r="T34" s="162"/>
      <c r="U34" s="162"/>
      <c r="V34" s="162"/>
      <c r="W34" s="124"/>
      <c r="X34" s="125"/>
      <c r="Y34" s="2"/>
      <c r="Z34" s="2"/>
      <c r="AA34" s="11"/>
      <c r="AB34" s="2"/>
    </row>
    <row r="35" spans="1:28" ht="30" customHeight="1">
      <c r="A35" s="134"/>
      <c r="B35" s="126"/>
      <c r="C35" s="140"/>
      <c r="D35" s="163"/>
      <c r="E35" s="169"/>
      <c r="F35" s="170"/>
      <c r="G35" s="169"/>
      <c r="H35" s="170"/>
      <c r="I35" s="169"/>
      <c r="J35" s="170"/>
      <c r="K35" s="169"/>
      <c r="L35" s="170"/>
      <c r="M35" s="169"/>
      <c r="N35" s="170"/>
      <c r="O35" s="169"/>
      <c r="P35" s="169"/>
      <c r="Q35" s="164"/>
      <c r="R35" s="164"/>
      <c r="S35" s="164"/>
      <c r="T35" s="164"/>
      <c r="U35" s="164"/>
      <c r="V35" s="164"/>
      <c r="W35" s="140"/>
      <c r="X35" s="143"/>
      <c r="Y35" s="2"/>
      <c r="Z35" s="2"/>
      <c r="AA35" s="11"/>
      <c r="AB35" s="2"/>
    </row>
  </sheetData>
  <mergeCells count="15">
    <mergeCell ref="Y3:Y4"/>
    <mergeCell ref="Z3:Z4"/>
    <mergeCell ref="AA3:AA4"/>
    <mergeCell ref="AB3:AB4"/>
    <mergeCell ref="A1:X1"/>
    <mergeCell ref="A2:X2"/>
    <mergeCell ref="A3:A4"/>
    <mergeCell ref="B3:B4"/>
    <mergeCell ref="C3:C4"/>
    <mergeCell ref="D3:D4"/>
    <mergeCell ref="E3:O3"/>
    <mergeCell ref="P3:P4"/>
    <mergeCell ref="Q3:V3"/>
    <mergeCell ref="W3:W4"/>
    <mergeCell ref="X3:X4"/>
  </mergeCells>
  <phoneticPr fontId="1" type="noConversion"/>
  <printOptions horizontalCentered="1"/>
  <pageMargins left="0.70866141732283472" right="0.55118110236220474" top="0.59055118110236227" bottom="0.59055118110236227" header="0" footer="0"/>
  <pageSetup paperSize="9" scale="47"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A31B4-A9A8-4500-A90A-53D8DA37FA35}">
  <dimension ref="A1"/>
  <sheetViews>
    <sheetView view="pageBreakPreview" zoomScale="130" zoomScaleNormal="100" zoomScaleSheetLayoutView="130" workbookViewId="0">
      <selection activeCell="L23" sqref="L23"/>
    </sheetView>
  </sheetViews>
  <sheetFormatPr defaultRowHeight="16.5"/>
  <sheetData/>
  <phoneticPr fontId="1" type="noConversion"/>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F08B7-11A5-479D-98B2-2E9D8404503F}">
  <dimension ref="A1"/>
  <sheetViews>
    <sheetView view="pageBreakPreview" topLeftCell="A4" zoomScale="145" zoomScaleNormal="100" zoomScaleSheetLayoutView="145" workbookViewId="0"/>
  </sheetViews>
  <sheetFormatPr defaultRowHeight="16.5"/>
  <sheetData/>
  <phoneticPr fontId="1" type="noConversion"/>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BA513-DB3C-4F51-A7E2-4A70761195C3}">
  <dimension ref="A1"/>
  <sheetViews>
    <sheetView view="pageBreakPreview" topLeftCell="A7" zoomScale="145" zoomScaleNormal="100" zoomScaleSheetLayoutView="145" workbookViewId="0">
      <selection activeCell="E56" sqref="E56"/>
    </sheetView>
  </sheetViews>
  <sheetFormatPr defaultRowHeight="16.5"/>
  <sheetData/>
  <phoneticPr fontId="1" type="noConversion"/>
  <pageMargins left="0.7" right="0.7" top="0.75" bottom="0.75" header="0.3" footer="0.3"/>
  <pageSetup paperSize="9"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43"/>
  <sheetViews>
    <sheetView workbookViewId="0"/>
  </sheetViews>
  <sheetFormatPr defaultRowHeight="16.5"/>
  <sheetData>
    <row r="1" spans="1:7">
      <c r="A1" t="s">
        <v>146</v>
      </c>
    </row>
    <row r="2" spans="1:7">
      <c r="A2" s="1" t="s">
        <v>147</v>
      </c>
      <c r="B2" t="s">
        <v>148</v>
      </c>
      <c r="C2" s="1" t="s">
        <v>149</v>
      </c>
    </row>
    <row r="3" spans="1:7">
      <c r="A3" s="1" t="s">
        <v>150</v>
      </c>
      <c r="B3" t="s">
        <v>151</v>
      </c>
    </row>
    <row r="4" spans="1:7">
      <c r="A4" s="1" t="s">
        <v>152</v>
      </c>
      <c r="B4">
        <v>5</v>
      </c>
    </row>
    <row r="5" spans="1:7">
      <c r="A5" s="1" t="s">
        <v>153</v>
      </c>
      <c r="B5">
        <v>5</v>
      </c>
    </row>
    <row r="6" spans="1:7">
      <c r="A6" s="1" t="s">
        <v>154</v>
      </c>
      <c r="B6" t="s">
        <v>155</v>
      </c>
    </row>
    <row r="7" spans="1:7">
      <c r="A7" s="1" t="s">
        <v>156</v>
      </c>
      <c r="B7" t="s">
        <v>148</v>
      </c>
      <c r="C7">
        <v>1</v>
      </c>
    </row>
    <row r="8" spans="1:7">
      <c r="A8" s="1" t="s">
        <v>157</v>
      </c>
      <c r="B8" t="s">
        <v>148</v>
      </c>
      <c r="C8">
        <v>2</v>
      </c>
    </row>
    <row r="9" spans="1:7">
      <c r="A9" s="1" t="s">
        <v>158</v>
      </c>
      <c r="B9" t="s">
        <v>128</v>
      </c>
      <c r="C9" t="s">
        <v>130</v>
      </c>
      <c r="D9" t="s">
        <v>131</v>
      </c>
      <c r="E9" t="s">
        <v>132</v>
      </c>
      <c r="F9" t="s">
        <v>133</v>
      </c>
      <c r="G9" t="s">
        <v>159</v>
      </c>
    </row>
    <row r="10" spans="1:7">
      <c r="A10" s="1" t="s">
        <v>160</v>
      </c>
      <c r="B10">
        <v>1472</v>
      </c>
      <c r="C10">
        <v>0</v>
      </c>
      <c r="D10">
        <v>0</v>
      </c>
    </row>
    <row r="11" spans="1:7">
      <c r="A11" s="1" t="s">
        <v>161</v>
      </c>
      <c r="B11" t="s">
        <v>162</v>
      </c>
      <c r="C11">
        <v>4</v>
      </c>
    </row>
    <row r="12" spans="1:7">
      <c r="A12" s="1" t="s">
        <v>163</v>
      </c>
      <c r="B12" t="s">
        <v>162</v>
      </c>
      <c r="C12">
        <v>4</v>
      </c>
    </row>
    <row r="13" spans="1:7">
      <c r="A13" s="1" t="s">
        <v>164</v>
      </c>
      <c r="B13" t="s">
        <v>162</v>
      </c>
      <c r="C13">
        <v>3</v>
      </c>
    </row>
    <row r="14" spans="1:7">
      <c r="A14" s="1" t="s">
        <v>165</v>
      </c>
      <c r="B14" t="s">
        <v>162</v>
      </c>
      <c r="C14">
        <v>5</v>
      </c>
    </row>
    <row r="15" spans="1:7">
      <c r="A15" s="1" t="s">
        <v>166</v>
      </c>
      <c r="B15" t="s">
        <v>167</v>
      </c>
      <c r="C15" t="s">
        <v>168</v>
      </c>
      <c r="D15" t="s">
        <v>168</v>
      </c>
      <c r="E15" t="s">
        <v>168</v>
      </c>
      <c r="F15">
        <v>1</v>
      </c>
    </row>
    <row r="16" spans="1:7">
      <c r="A16" s="1" t="s">
        <v>169</v>
      </c>
      <c r="B16">
        <v>1.1100000000000001</v>
      </c>
      <c r="C16">
        <v>1.1200000000000001</v>
      </c>
    </row>
    <row r="17" spans="1:13">
      <c r="A17" s="1" t="s">
        <v>170</v>
      </c>
      <c r="B17">
        <v>1</v>
      </c>
      <c r="C17">
        <v>1.5</v>
      </c>
      <c r="D17">
        <v>1.1599999999999999</v>
      </c>
      <c r="E17">
        <v>1.6</v>
      </c>
      <c r="F17">
        <v>1.6</v>
      </c>
      <c r="G17">
        <v>1.6</v>
      </c>
      <c r="H17">
        <v>1.94</v>
      </c>
      <c r="I17">
        <v>1.94</v>
      </c>
      <c r="J17">
        <v>1.94</v>
      </c>
      <c r="K17">
        <v>1</v>
      </c>
      <c r="L17">
        <v>1</v>
      </c>
      <c r="M17">
        <v>1</v>
      </c>
    </row>
    <row r="18" spans="1:13">
      <c r="A18" s="1" t="s">
        <v>171</v>
      </c>
      <c r="B18">
        <v>1.25</v>
      </c>
      <c r="C18">
        <v>1.071</v>
      </c>
    </row>
    <row r="19" spans="1:13">
      <c r="A19" s="1" t="s">
        <v>172</v>
      </c>
    </row>
    <row r="20" spans="1:13">
      <c r="A20" s="1" t="s">
        <v>173</v>
      </c>
      <c r="B20" s="1" t="s">
        <v>148</v>
      </c>
      <c r="C20">
        <v>1</v>
      </c>
    </row>
    <row r="21" spans="1:13">
      <c r="A21" t="s">
        <v>175</v>
      </c>
      <c r="B21" t="s">
        <v>176</v>
      </c>
      <c r="C21" t="s">
        <v>177</v>
      </c>
    </row>
    <row r="22" spans="1:13">
      <c r="A22">
        <v>1</v>
      </c>
      <c r="B22" s="1" t="s">
        <v>178</v>
      </c>
      <c r="C22" s="1" t="s">
        <v>179</v>
      </c>
    </row>
    <row r="23" spans="1:13">
      <c r="A23">
        <v>2</v>
      </c>
      <c r="B23" s="1" t="s">
        <v>180</v>
      </c>
      <c r="C23" s="1" t="s">
        <v>181</v>
      </c>
    </row>
    <row r="24" spans="1:13">
      <c r="A24">
        <v>3</v>
      </c>
      <c r="B24" s="1" t="s">
        <v>182</v>
      </c>
      <c r="C24" s="1" t="s">
        <v>183</v>
      </c>
    </row>
    <row r="25" spans="1:13">
      <c r="A25">
        <v>4</v>
      </c>
      <c r="B25" s="1" t="s">
        <v>184</v>
      </c>
      <c r="C25" s="1" t="s">
        <v>185</v>
      </c>
    </row>
    <row r="26" spans="1:13">
      <c r="A26">
        <v>5</v>
      </c>
      <c r="B26" s="1" t="s">
        <v>186</v>
      </c>
      <c r="C26" s="1" t="s">
        <v>49</v>
      </c>
    </row>
    <row r="27" spans="1:13">
      <c r="A27">
        <v>6</v>
      </c>
      <c r="B27" s="1" t="s">
        <v>187</v>
      </c>
      <c r="C27" s="1" t="s">
        <v>49</v>
      </c>
    </row>
    <row r="28" spans="1:13">
      <c r="A28">
        <v>7</v>
      </c>
      <c r="B28" s="1" t="s">
        <v>187</v>
      </c>
      <c r="C28" s="1" t="s">
        <v>49</v>
      </c>
    </row>
    <row r="29" spans="1:13">
      <c r="A29">
        <v>8</v>
      </c>
      <c r="B29" s="1" t="s">
        <v>187</v>
      </c>
      <c r="C29" s="1" t="s">
        <v>49</v>
      </c>
    </row>
    <row r="30" spans="1:13">
      <c r="A30">
        <v>9</v>
      </c>
      <c r="B30" s="1" t="s">
        <v>187</v>
      </c>
      <c r="C30" s="1" t="s">
        <v>49</v>
      </c>
    </row>
    <row r="31" spans="1:13">
      <c r="A31" t="s">
        <v>167</v>
      </c>
      <c r="B31" s="1" t="s">
        <v>188</v>
      </c>
      <c r="C31" s="1" t="s">
        <v>49</v>
      </c>
    </row>
    <row r="32" spans="1:13">
      <c r="A32" t="s">
        <v>141</v>
      </c>
      <c r="B32" s="1" t="s">
        <v>189</v>
      </c>
      <c r="C32" s="1" t="s">
        <v>49</v>
      </c>
    </row>
    <row r="33" spans="1:3">
      <c r="A33" t="s">
        <v>148</v>
      </c>
      <c r="B33" s="1" t="s">
        <v>188</v>
      </c>
      <c r="C33" s="1" t="s">
        <v>49</v>
      </c>
    </row>
    <row r="34" spans="1:3">
      <c r="A34" t="s">
        <v>190</v>
      </c>
      <c r="B34" s="1" t="s">
        <v>188</v>
      </c>
      <c r="C34" s="1" t="s">
        <v>49</v>
      </c>
    </row>
    <row r="35" spans="1:3">
      <c r="A35" t="s">
        <v>191</v>
      </c>
      <c r="B35" s="1" t="s">
        <v>188</v>
      </c>
      <c r="C35" s="1" t="s">
        <v>49</v>
      </c>
    </row>
    <row r="36" spans="1:3">
      <c r="A36" t="s">
        <v>55</v>
      </c>
      <c r="B36" s="1" t="s">
        <v>188</v>
      </c>
      <c r="C36" s="1" t="s">
        <v>49</v>
      </c>
    </row>
    <row r="37" spans="1:3">
      <c r="A37" t="s">
        <v>192</v>
      </c>
      <c r="B37" s="1" t="s">
        <v>188</v>
      </c>
      <c r="C37" s="1" t="s">
        <v>49</v>
      </c>
    </row>
    <row r="38" spans="1:3">
      <c r="A38" t="s">
        <v>193</v>
      </c>
      <c r="B38" s="1" t="s">
        <v>188</v>
      </c>
      <c r="C38" s="1" t="s">
        <v>49</v>
      </c>
    </row>
    <row r="39" spans="1:3">
      <c r="A39" t="s">
        <v>194</v>
      </c>
      <c r="B39" s="1" t="s">
        <v>188</v>
      </c>
      <c r="C39" s="1" t="s">
        <v>49</v>
      </c>
    </row>
    <row r="40" spans="1:3">
      <c r="A40" t="s">
        <v>195</v>
      </c>
      <c r="B40" s="1" t="s">
        <v>188</v>
      </c>
      <c r="C40" s="1" t="s">
        <v>49</v>
      </c>
    </row>
    <row r="43" spans="1:3">
      <c r="A43" t="s">
        <v>174</v>
      </c>
      <c r="B43">
        <v>4123</v>
      </c>
    </row>
  </sheetData>
  <phoneticPr fontId="1"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 지정된 범위</vt:lpstr>
      </vt:variant>
      <vt:variant>
        <vt:i4>3</vt:i4>
      </vt:variant>
    </vt:vector>
  </HeadingPairs>
  <TitlesOfParts>
    <vt:vector size="18" baseType="lpstr">
      <vt:lpstr>표지</vt:lpstr>
      <vt:lpstr>설명서</vt:lpstr>
      <vt:lpstr>예정공정표</vt:lpstr>
      <vt:lpstr>갑지</vt:lpstr>
      <vt:lpstr>공사원가계산서</vt:lpstr>
      <vt:lpstr>공종별집계표</vt:lpstr>
      <vt:lpstr>공종별내역서</vt:lpstr>
      <vt:lpstr>일위대가목록</vt:lpstr>
      <vt:lpstr>일위대가</vt:lpstr>
      <vt:lpstr>단가대비표</vt:lpstr>
      <vt:lpstr>견적서1</vt:lpstr>
      <vt:lpstr>견적서2</vt:lpstr>
      <vt:lpstr>견적서3</vt:lpstr>
      <vt:lpstr> 공사설정 </vt:lpstr>
      <vt:lpstr>Sheet1</vt:lpstr>
      <vt:lpstr>갑지!Print_Area</vt:lpstr>
      <vt:lpstr>공사원가계산서!Print_Area</vt:lpstr>
      <vt:lpstr>공종별집계표!Print_Area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Dongil</dc:creator>
  <cp:lastModifiedBy>동근 오</cp:lastModifiedBy>
  <cp:lastPrinted>2026-06-24T10:37:34Z</cp:lastPrinted>
  <dcterms:created xsi:type="dcterms:W3CDTF">2026-03-10T10:36:55Z</dcterms:created>
  <dcterms:modified xsi:type="dcterms:W3CDTF">2026-08-20T07:53:24Z</dcterms:modified>
</cp:coreProperties>
</file>