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F:\2026년 서천지사\01. 유지관리\14. 훼손농지\"/>
    </mc:Choice>
  </mc:AlternateContent>
  <xr:revisionPtr revIDLastSave="0" documentId="13_ncr:1_{B19F892F-1E41-485E-98CF-F6085130FC08}" xr6:coauthVersionLast="47" xr6:coauthVersionMax="47" xr10:uidLastSave="{00000000-0000-0000-0000-000000000000}"/>
  <bookViews>
    <workbookView xWindow="6285" yWindow="3285" windowWidth="28770" windowHeight="15450" tabRatio="753" firstSheet="2" activeTab="2" xr2:uid="{00000000-000D-0000-FFFF-FFFF00000000}"/>
  </bookViews>
  <sheets>
    <sheet name="VXXXXX" sheetId="4" state="veryHidden" r:id="rId1"/>
    <sheet name="VXXX" sheetId="5" state="veryHidden" r:id="rId2"/>
    <sheet name="표지" sheetId="52" r:id="rId3"/>
    <sheet name="총괄표 " sheetId="24" r:id="rId4"/>
    <sheet name="공사비명세서" sheetId="23" r:id="rId5"/>
    <sheet name="재료계산서" sheetId="60" r:id="rId6"/>
    <sheet name="위치도" sheetId="43" r:id="rId7"/>
    <sheet name="도면" sheetId="44" r:id="rId8"/>
    <sheet name="단가표" sheetId="55" r:id="rId9"/>
    <sheet name="시방서" sheetId="56" r:id="rId10"/>
    <sheet name="공사기간 적정성 검토" sheetId="57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_1" localSheetId="9">'[1]2000시행총괄'!#REF!</definedName>
    <definedName name="_1">'[1]2000시행총괄'!#REF!</definedName>
    <definedName name="_12" localSheetId="9">#REF!</definedName>
    <definedName name="_12">#REF!</definedName>
    <definedName name="_13" localSheetId="9">[1]청하배수!#REF!</definedName>
    <definedName name="_13">[1]청하배수!#REF!</definedName>
    <definedName name="_Fill" localSheetId="9" hidden="1">#REF!</definedName>
    <definedName name="_Fill" hidden="1">#REF!</definedName>
    <definedName name="¸Þ´º">#N/A</definedName>
    <definedName name="\0" localSheetId="9">#REF!</definedName>
    <definedName name="\0">#REF!</definedName>
    <definedName name="\a">#N/A</definedName>
    <definedName name="\b" localSheetId="9">#REF!</definedName>
    <definedName name="\b">#REF!</definedName>
    <definedName name="\c">#N/A</definedName>
    <definedName name="\d">#N/A</definedName>
    <definedName name="\e" localSheetId="9">#REF!</definedName>
    <definedName name="\e">#REF!</definedName>
    <definedName name="\f" localSheetId="9">#REF!</definedName>
    <definedName name="\f">#REF!</definedName>
    <definedName name="\m">#N/A</definedName>
    <definedName name="\n">#N/A</definedName>
    <definedName name="\p" localSheetId="9">#REF!</definedName>
    <definedName name="\p">#REF!</definedName>
    <definedName name="\q" localSheetId="9">#REF!</definedName>
    <definedName name="\q">#REF!</definedName>
    <definedName name="\s" localSheetId="9">#REF!</definedName>
    <definedName name="\s">#REF!</definedName>
    <definedName name="\w" localSheetId="9">#REF!</definedName>
    <definedName name="\w">#REF!</definedName>
    <definedName name="\x" localSheetId="9">#REF!</definedName>
    <definedName name="\x">#REF!</definedName>
    <definedName name="\z" localSheetId="9">#REF!</definedName>
    <definedName name="\z">#REF!</definedName>
    <definedName name="¾_½_">#N/A</definedName>
    <definedName name="A" localSheetId="9">#REF!</definedName>
    <definedName name="A">#REF!</definedName>
    <definedName name="AB">#N/A</definedName>
    <definedName name="as" localSheetId="9">#REF!</definedName>
    <definedName name="as">#REF!</definedName>
    <definedName name="BLT" localSheetId="9">#REF!</definedName>
    <definedName name="BLT">#REF!</definedName>
    <definedName name="BV" localSheetId="9">#REF!</definedName>
    <definedName name="BV">#REF!</definedName>
    <definedName name="CR" localSheetId="9">#REF!</definedName>
    <definedName name="CR">#REF!</definedName>
    <definedName name="DATA">#N/A</definedName>
    <definedName name="dfdkjf" localSheetId="9">#REF!</definedName>
    <definedName name="dfdkjf">#REF!</definedName>
    <definedName name="DSVP" localSheetId="9">#REF!</definedName>
    <definedName name="DSVP">#REF!</definedName>
    <definedName name="ff" localSheetId="9" hidden="1">#REF!</definedName>
    <definedName name="ff" hidden="1">#REF!</definedName>
    <definedName name="HAF" localSheetId="9">#REF!</definedName>
    <definedName name="HAF">#REF!</definedName>
    <definedName name="HBV" localSheetId="9">#REF!</definedName>
    <definedName name="HBV">#REF!</definedName>
    <definedName name="HCR" localSheetId="9">#REF!</definedName>
    <definedName name="HCR">#REF!</definedName>
    <definedName name="HDATA">#N/A</definedName>
    <definedName name="HDSVP" localSheetId="9">#REF!</definedName>
    <definedName name="HDSVP">#REF!</definedName>
    <definedName name="HHAF" localSheetId="9">#REF!</definedName>
    <definedName name="HHAF">#REF!</definedName>
    <definedName name="HHMF" localSheetId="9">#REF!</definedName>
    <definedName name="HHMF">#REF!</definedName>
    <definedName name="HMF" localSheetId="9">#REF!</definedName>
    <definedName name="HMF">#REF!</definedName>
    <definedName name="HMOTOR" localSheetId="9">#REF!</definedName>
    <definedName name="HMOTOR">#REF!</definedName>
    <definedName name="HPUMP" localSheetId="9">#REF!</definedName>
    <definedName name="HPUMP">#REF!</definedName>
    <definedName name="HSV" localSheetId="9">#REF!</definedName>
    <definedName name="HSV">#REF!</definedName>
    <definedName name="HVAFP" localSheetId="9">#REF!</definedName>
    <definedName name="HVAFP">#REF!</definedName>
    <definedName name="HVMF" localSheetId="9">#REF!</definedName>
    <definedName name="HVMF">#REF!</definedName>
    <definedName name="HWEI">#N/A</definedName>
    <definedName name="IL">#N/A</definedName>
    <definedName name="MOTOR" localSheetId="9">#REF!</definedName>
    <definedName name="MOTOR">#REF!</definedName>
    <definedName name="º¹__">#N/A</definedName>
    <definedName name="_xlnm.Print_Area" localSheetId="4">공사비명세서!$A$1:$M$28</definedName>
    <definedName name="_xlnm.Print_Area" localSheetId="8">단가표!$A$1:$M$86</definedName>
    <definedName name="_xlnm.Print_Area" localSheetId="7">도면!$A$1:$L$190</definedName>
    <definedName name="_xlnm.Print_Area" localSheetId="9">시방서!$A$1:$K$179</definedName>
    <definedName name="_xlnm.Print_Area" localSheetId="6">위치도!$A$1:$L$37</definedName>
    <definedName name="_xlnm.Print_Area" localSheetId="5">재료계산서!$A$1:$Y$51</definedName>
    <definedName name="_xlnm.Print_Area" localSheetId="3">'총괄표 '!$A$1:$H$23</definedName>
    <definedName name="_xlnm.Print_Area">#REF!</definedName>
    <definedName name="PRINT_AREA_MI" localSheetId="9">#REF!</definedName>
    <definedName name="PRINT_AREA_MI">#REF!</definedName>
    <definedName name="_xlnm.Print_Titles" localSheetId="5">재료계산서!$1:$2</definedName>
    <definedName name="_xlnm.Print_Titles">#REF!</definedName>
    <definedName name="Print_Titles_MI" localSheetId="9">#REF!</definedName>
    <definedName name="Print_Titles_MI">#REF!</definedName>
    <definedName name="PUMP" localSheetId="9">#REF!</definedName>
    <definedName name="PUMP">#REF!</definedName>
    <definedName name="_xlnm.Recorder" localSheetId="9">#REF!</definedName>
    <definedName name="_xlnm.Recorder">#REF!</definedName>
    <definedName name="rt" localSheetId="9">#REF!</definedName>
    <definedName name="rt">#REF!</definedName>
    <definedName name="S" localSheetId="9">[1]청하배수!#REF!</definedName>
    <definedName name="S">[1]청하배수!#REF!</definedName>
    <definedName name="Sº_°æ°³¿_">#N/A</definedName>
    <definedName name="SV" localSheetId="9">#REF!</definedName>
    <definedName name="SV">#REF!</definedName>
    <definedName name="VAFP" localSheetId="9">#REF!</definedName>
    <definedName name="VAFP">#REF!</definedName>
    <definedName name="VBV" localSheetId="9">#REF!</definedName>
    <definedName name="VBV">#REF!</definedName>
    <definedName name="VCR" localSheetId="9">#REF!</definedName>
    <definedName name="VCR">#REF!</definedName>
    <definedName name="VDATA">#N/A</definedName>
    <definedName name="VDSVP" localSheetId="9">#REF!</definedName>
    <definedName name="VDSVP">#REF!</definedName>
    <definedName name="VHAF" localSheetId="9">#REF!</definedName>
    <definedName name="VHAF">#REF!</definedName>
    <definedName name="VHMF" localSheetId="9">#REF!</definedName>
    <definedName name="VHMF">#REF!</definedName>
    <definedName name="VMF" localSheetId="9">#REF!</definedName>
    <definedName name="VMF">#REF!</definedName>
    <definedName name="VMOTOR" localSheetId="9">#REF!</definedName>
    <definedName name="VMOTOR">#REF!</definedName>
    <definedName name="VPUMP" localSheetId="9">#REF!</definedName>
    <definedName name="VPUMP">#REF!</definedName>
    <definedName name="VSV" localSheetId="9">#REF!</definedName>
    <definedName name="VSV">#REF!</definedName>
    <definedName name="VVAFP" localSheetId="9">#REF!</definedName>
    <definedName name="VVAFP">#REF!</definedName>
    <definedName name="VVMF" localSheetId="9">#REF!</definedName>
    <definedName name="VVMF">#REF!</definedName>
    <definedName name="VWEI">#N/A</definedName>
    <definedName name="WEI">#N/A</definedName>
    <definedName name="Z_00816F97_2928_4C8C_9301_EA5C07316997_.wvu.PrintArea" localSheetId="8" hidden="1">단가표!$A$1:$M$10</definedName>
    <definedName name="Z_00816F97_2928_4C8C_9301_EA5C07316997_.wvu.PrintTitles" localSheetId="8" hidden="1">단가표!$4:$5</definedName>
    <definedName name="가설경비">[2]가설공사비!$L$22</definedName>
    <definedName name="가설노무비">[2]가설공사비!$H$22</definedName>
    <definedName name="가설재료비">[2]가설공사비!$J$22</definedName>
    <definedName name="가제당경비">[3]가제당공사비!$L$19</definedName>
    <definedName name="가제당노무비">[3]가제당공사비!$H$19</definedName>
    <definedName name="가제당재료비">[3]가제당공사비!$J$19</definedName>
    <definedName name="갈빌1호" localSheetId="9">#REF!</definedName>
    <definedName name="갈빌1호">#REF!</definedName>
    <definedName name="갈빌2호" localSheetId="9">#REF!</definedName>
    <definedName name="갈빌2호">#REF!</definedName>
    <definedName name="갈빌3호" localSheetId="9">#REF!</definedName>
    <definedName name="갈빌3호">#REF!</definedName>
    <definedName name="공사비수량이동조서" localSheetId="9">#REF!</definedName>
    <definedName name="공사비수량이동조서">#REF!</definedName>
    <definedName name="공사비증감" localSheetId="9">#REF!</definedName>
    <definedName name="공사비증감">#REF!</definedName>
    <definedName name="공종구분">#N/A</definedName>
    <definedName name="관로연장거리" localSheetId="9">#REF!</definedName>
    <definedName name="관로연장거리">#REF!</definedName>
    <definedName name="관정지반고" localSheetId="9">#REF!</definedName>
    <definedName name="관정지반고">#REF!</definedName>
    <definedName name="군유1" localSheetId="9">#REF!</definedName>
    <definedName name="군유1">#REF!</definedName>
    <definedName name="군유2" localSheetId="9">#REF!</definedName>
    <definedName name="군유2">#REF!</definedName>
    <definedName name="군유3" localSheetId="9">#REF!</definedName>
    <definedName name="군유3">#REF!</definedName>
    <definedName name="군유4" localSheetId="9">#REF!</definedName>
    <definedName name="군유4">#REF!</definedName>
    <definedName name="군유5" localSheetId="9">#REF!</definedName>
    <definedName name="군유5">#REF!</definedName>
    <definedName name="군유6" localSheetId="9">#REF!</definedName>
    <definedName name="군유6">#REF!</definedName>
    <definedName name="군유7" localSheetId="9">#REF!</definedName>
    <definedName name="군유7">#REF!</definedName>
    <definedName name="기냥" localSheetId="9">#REF!</definedName>
    <definedName name="기냥">#REF!</definedName>
    <definedName name="기초데이타" localSheetId="9">#REF!</definedName>
    <definedName name="기초데이타">#REF!</definedName>
    <definedName name="기초모래" localSheetId="9">#REF!</definedName>
    <definedName name="기초모래">#REF!</definedName>
    <definedName name="기초처리경비">[3]기초처리공사비!$L$18</definedName>
    <definedName name="기초처리노무비">[3]기초처리공사비!$H$18</definedName>
    <definedName name="기초처리재료비">[3]기초처리공사비!$J$18</definedName>
    <definedName name="남산1호" localSheetId="9">#REF!</definedName>
    <definedName name="남산1호">#REF!</definedName>
    <definedName name="남산2호" localSheetId="9">#REF!</definedName>
    <definedName name="남산2호">#REF!</definedName>
    <definedName name="노곡1호" localSheetId="9">#REF!</definedName>
    <definedName name="노곡1호">#REF!</definedName>
    <definedName name="노곡2호" localSheetId="9">#REF!</definedName>
    <definedName name="노곡2호">#REF!</definedName>
    <definedName name="노곡3호" localSheetId="9">#REF!</definedName>
    <definedName name="노곡3호">#REF!</definedName>
    <definedName name="노곡4호" localSheetId="9">#REF!</definedName>
    <definedName name="노곡4호">#REF!</definedName>
    <definedName name="노임단가" localSheetId="9">#REF!</definedName>
    <definedName name="노임단가">#REF!</definedName>
    <definedName name="농원1호" localSheetId="9">#REF!</definedName>
    <definedName name="농원1호">#REF!</definedName>
    <definedName name="농원2호" localSheetId="9">#REF!</definedName>
    <definedName name="농원2호">#REF!</definedName>
    <definedName name="단면별">[4]단면별연장!$A$1:$F$23</definedName>
    <definedName name="덕산1호" localSheetId="9">#REF!</definedName>
    <definedName name="덕산1호">#REF!</definedName>
    <definedName name="덕산2호" localSheetId="9">#REF!</definedName>
    <definedName name="덕산2호">#REF!</definedName>
    <definedName name="덕산3호" localSheetId="9">#REF!</definedName>
    <definedName name="덕산3호">#REF!</definedName>
    <definedName name="덕산4호" localSheetId="9">#REF!</definedName>
    <definedName name="덕산4호">#REF!</definedName>
    <definedName name="덕전1호" localSheetId="9">#REF!</definedName>
    <definedName name="덕전1호">#REF!</definedName>
    <definedName name="덕전2호" localSheetId="9">#REF!</definedName>
    <definedName name="덕전2호">#REF!</definedName>
    <definedName name="덕전3호" localSheetId="9">#REF!</definedName>
    <definedName name="덕전3호">#REF!</definedName>
    <definedName name="덕지1호" localSheetId="9">#REF!</definedName>
    <definedName name="덕지1호">#REF!</definedName>
    <definedName name="덕천1호" localSheetId="9">#REF!</definedName>
    <definedName name="덕천1호">#REF!</definedName>
    <definedName name="덕천2호" localSheetId="9">#REF!</definedName>
    <definedName name="덕천2호">#REF!</definedName>
    <definedName name="덕천3호" localSheetId="9">#REF!</definedName>
    <definedName name="덕천3호">#REF!</definedName>
    <definedName name="덕천4호" localSheetId="9">#REF!</definedName>
    <definedName name="덕천4호">#REF!</definedName>
    <definedName name="도로구조경비">[2]도로구조공사비!$L$52</definedName>
    <definedName name="도로구조노무비">[2]도로구조공사비!$H$52</definedName>
    <definedName name="도로구조재료비">[2]도로구조공사비!$J$52</definedName>
    <definedName name="도로토공경비">[2]도로토공공사비!$L$20</definedName>
    <definedName name="도로토공노무비">[2]도로토공공사비!$H$20</definedName>
    <definedName name="도로토공재료비">[2]도로토공공사비!$J$20</definedName>
    <definedName name="되메우기0.2" localSheetId="9">#REF!</definedName>
    <definedName name="되메우기0.2">#REF!</definedName>
    <definedName name="되메우기인력" localSheetId="9">#REF!</definedName>
    <definedName name="되메우기인력">#REF!</definedName>
    <definedName name="두기1" localSheetId="9">#REF!</definedName>
    <definedName name="두기1">#REF!</definedName>
    <definedName name="두기1호" localSheetId="9">#REF!</definedName>
    <definedName name="두기1호">#REF!</definedName>
    <definedName name="두기2" localSheetId="9">#REF!</definedName>
    <definedName name="두기2">#REF!</definedName>
    <definedName name="두기2호" localSheetId="9">#REF!</definedName>
    <definedName name="두기2호">#REF!</definedName>
    <definedName name="두기3" localSheetId="9">#REF!</definedName>
    <definedName name="두기3">#REF!</definedName>
    <definedName name="두기3호" localSheetId="9">#REF!</definedName>
    <definedName name="두기3호">#REF!</definedName>
    <definedName name="매수비" localSheetId="9">#REF!</definedName>
    <definedName name="매수비">#REF!</definedName>
    <definedName name="무근콘크리트타설인력Ø25.130.8" localSheetId="9">#REF!</definedName>
    <definedName name="무근콘크리트타설인력Ø25.130.8">#REF!</definedName>
    <definedName name="무농1호" localSheetId="9">#REF!</definedName>
    <definedName name="무농1호">#REF!</definedName>
    <definedName name="무농2호" localSheetId="9">#REF!</definedName>
    <definedName name="무농2호">#REF!</definedName>
    <definedName name="물량산출" localSheetId="9">#REF!</definedName>
    <definedName name="물량산출">#REF!</definedName>
    <definedName name="번들1호" localSheetId="9">#REF!</definedName>
    <definedName name="번들1호">#REF!</definedName>
    <definedName name="번들2호" localSheetId="9">#REF!</definedName>
    <definedName name="번들2호">#REF!</definedName>
    <definedName name="번들3호" localSheetId="9">#REF!</definedName>
    <definedName name="번들3호">#REF!</definedName>
    <definedName name="벌써" localSheetId="9">#REF!</definedName>
    <definedName name="벌써">#REF!</definedName>
    <definedName name="보강지보상비" localSheetId="9">#REF!</definedName>
    <definedName name="보강지보상비">#REF!</definedName>
    <definedName name="보상비" localSheetId="9">#REF!</definedName>
    <definedName name="보상비">#REF!</definedName>
    <definedName name="복통경비">[3]복통공사비!$L$64</definedName>
    <definedName name="복통노무비">[3]복통공사비!$H$64</definedName>
    <definedName name="복통재료비">[3]복통공사비!$J$64</definedName>
    <definedName name="본제당경비">[3]본제당공사비!$L$43</definedName>
    <definedName name="본제당노무비">[3]본제당공사비!$H$43</definedName>
    <definedName name="본제당재료비">[3]본제당공사비!$J$43</definedName>
    <definedName name="산" localSheetId="9">#REF!</definedName>
    <definedName name="산">#REF!</definedName>
    <definedName name="상림1호" localSheetId="9">#REF!</definedName>
    <definedName name="상림1호">#REF!</definedName>
    <definedName name="상림2호" localSheetId="9">#REF!</definedName>
    <definedName name="상림2호">#REF!</definedName>
    <definedName name="상림3호" localSheetId="9">#REF!</definedName>
    <definedName name="상림3호">#REF!</definedName>
    <definedName name="생사1호" localSheetId="9">#REF!</definedName>
    <definedName name="생사1호">#REF!</definedName>
    <definedName name="생사2호" localSheetId="9">#REF!</definedName>
    <definedName name="생사2호">#REF!</definedName>
    <definedName name="생사기존" localSheetId="9">#REF!</definedName>
    <definedName name="생사기존">#REF!</definedName>
    <definedName name="선량1호" localSheetId="9">#REF!</definedName>
    <definedName name="선량1호">#REF!</definedName>
    <definedName name="선량2호" localSheetId="9">#REF!</definedName>
    <definedName name="선량2호">#REF!</definedName>
    <definedName name="선량3호" localSheetId="9">#REF!</definedName>
    <definedName name="선량3호">#REF!</definedName>
    <definedName name="선량4호" localSheetId="9">#REF!</definedName>
    <definedName name="선량4호">#REF!</definedName>
    <definedName name="선량5호" localSheetId="9">#REF!</definedName>
    <definedName name="선량5호">#REF!</definedName>
    <definedName name="성산1호" localSheetId="9">#REF!</definedName>
    <definedName name="성산1호">#REF!</definedName>
    <definedName name="성산2호" localSheetId="9">#REF!</definedName>
    <definedName name="성산2호">#REF!</definedName>
    <definedName name="성산3호" localSheetId="9">#REF!</definedName>
    <definedName name="성산3호">#REF!</definedName>
    <definedName name="성산4호" localSheetId="9">#REF!</definedName>
    <definedName name="성산4호">#REF!</definedName>
    <definedName name="성산5호" localSheetId="9">#REF!</definedName>
    <definedName name="성산5호">#REF!</definedName>
    <definedName name="송수관로구경" localSheetId="9">#REF!</definedName>
    <definedName name="송수관로구경">#REF!</definedName>
    <definedName name="송천1" localSheetId="9">#REF!</definedName>
    <definedName name="송천1">#REF!</definedName>
    <definedName name="송천2" localSheetId="9">#REF!</definedName>
    <definedName name="송천2">#REF!</definedName>
    <definedName name="수" localSheetId="9">#REF!</definedName>
    <definedName name="수">#REF!</definedName>
    <definedName name="수량" localSheetId="9">#REF!</definedName>
    <definedName name="수량">#REF!</definedName>
    <definedName name="수량이동" localSheetId="9">#REF!</definedName>
    <definedName name="수량이동">#REF!</definedName>
    <definedName name="수량이동조서" localSheetId="9">#REF!</definedName>
    <definedName name="수량이동조서">#REF!</definedName>
    <definedName name="수로관설치600B" localSheetId="9">#REF!</definedName>
    <definedName name="수로관설치600B">#REF!</definedName>
    <definedName name="수중모타1" localSheetId="9">#REF!</definedName>
    <definedName name="수중모타1">#REF!</definedName>
    <definedName name="수중모타10" localSheetId="9">#REF!</definedName>
    <definedName name="수중모타10">#REF!</definedName>
    <definedName name="수중모타15" localSheetId="9">#REF!</definedName>
    <definedName name="수중모타15">#REF!</definedName>
    <definedName name="수중모타2" localSheetId="9">#REF!</definedName>
    <definedName name="수중모타2">#REF!</definedName>
    <definedName name="수중모타20" localSheetId="9">#REF!</definedName>
    <definedName name="수중모타20">#REF!</definedName>
    <definedName name="수중모타25" localSheetId="9">#REF!</definedName>
    <definedName name="수중모타25">#REF!</definedName>
    <definedName name="수중모타3" localSheetId="9">#REF!</definedName>
    <definedName name="수중모타3">#REF!</definedName>
    <definedName name="수중모타30" localSheetId="9">#REF!</definedName>
    <definedName name="수중모타30">#REF!</definedName>
    <definedName name="수중모타5" localSheetId="9">#REF!</definedName>
    <definedName name="수중모타5">#REF!</definedName>
    <definedName name="수중모타7.5" localSheetId="9">#REF!</definedName>
    <definedName name="수중모타7.5">#REF!</definedName>
    <definedName name="수중모터펌프단가" localSheetId="9">#REF!</definedName>
    <definedName name="수중모터펌프단가">#REF!</definedName>
    <definedName name="수중케이블단가" localSheetId="9">#REF!</definedName>
    <definedName name="수중케이블단가">#REF!</definedName>
    <definedName name="시행" localSheetId="9">#REF!</definedName>
    <definedName name="시행">#REF!</definedName>
    <definedName name="시행2" localSheetId="9">#REF!</definedName>
    <definedName name="시행2">#REF!</definedName>
    <definedName name="시험경비">[3]시험비!$L$23</definedName>
    <definedName name="시험노무비">[3]시험비!$H$23</definedName>
    <definedName name="시험재료비">[3]시험비!$J$23</definedName>
    <definedName name="신성1" localSheetId="9">#REF!</definedName>
    <definedName name="신성1">#REF!</definedName>
    <definedName name="신성2" localSheetId="9">#REF!</definedName>
    <definedName name="신성2">#REF!</definedName>
    <definedName name="신성3" localSheetId="9">#REF!</definedName>
    <definedName name="신성3">#REF!</definedName>
    <definedName name="신성4" localSheetId="9">#REF!</definedName>
    <definedName name="신성4">#REF!</definedName>
    <definedName name="신성5" localSheetId="9">#REF!</definedName>
    <definedName name="신성5">#REF!</definedName>
    <definedName name="신성6" localSheetId="9">#REF!</definedName>
    <definedName name="신성6">#REF!</definedName>
    <definedName name="신성7" localSheetId="9">#REF!</definedName>
    <definedName name="신성7">#REF!</definedName>
    <definedName name="신흥1호" localSheetId="9">#REF!</definedName>
    <definedName name="신흥1호">#REF!</definedName>
    <definedName name="신흥2호" localSheetId="9">#REF!</definedName>
    <definedName name="신흥2호">#REF!</definedName>
    <definedName name="심" localSheetId="9">#REF!</definedName>
    <definedName name="심">#REF!</definedName>
    <definedName name="아연도강관단가" localSheetId="9">#REF!</definedName>
    <definedName name="아연도강관단가">#REF!</definedName>
    <definedName name="아연도배관단가" localSheetId="9">#REF!</definedName>
    <definedName name="아연도배관단가">#REF!</definedName>
    <definedName name="아연도배관자재" localSheetId="9">#REF!</definedName>
    <definedName name="아연도배관자재">#REF!</definedName>
    <definedName name="안방1호" localSheetId="9">#REF!</definedName>
    <definedName name="안방1호">#REF!</definedName>
    <definedName name="안방2호" localSheetId="9">#REF!</definedName>
    <definedName name="안방2호">#REF!</definedName>
    <definedName name="안정수위" localSheetId="9">#REF!</definedName>
    <definedName name="안정수위">#REF!</definedName>
    <definedName name="앞들1호" localSheetId="9">#REF!</definedName>
    <definedName name="앞들1호">#REF!</definedName>
    <definedName name="앞들2호" localSheetId="9">#REF!</definedName>
    <definedName name="앞들2호">#REF!</definedName>
    <definedName name="양수공사" localSheetId="9">#REF!</definedName>
    <definedName name="양수공사">#REF!</definedName>
    <definedName name="양수량" localSheetId="9">#REF!</definedName>
    <definedName name="양수량">#REF!</definedName>
    <definedName name="여수토경비">[2]여수토공사비!$L$66</definedName>
    <definedName name="여수토노무비">[2]여수토공사비!$H$66</definedName>
    <definedName name="여수토재료비">[2]여수토공사비!$J$66</definedName>
    <definedName name="오주1호" localSheetId="9">#REF!</definedName>
    <definedName name="오주1호">#REF!</definedName>
    <definedName name="오주2호" localSheetId="9">#REF!</definedName>
    <definedName name="오주2호">#REF!</definedName>
    <definedName name="오주3호" localSheetId="9">#REF!</definedName>
    <definedName name="오주3호">#REF!</definedName>
    <definedName name="오주4호" localSheetId="9">#REF!</definedName>
    <definedName name="오주4호">#REF!</definedName>
    <definedName name="요동1호" localSheetId="9">#REF!</definedName>
    <definedName name="요동1호">#REF!</definedName>
    <definedName name="요동2호" localSheetId="9">#REF!</definedName>
    <definedName name="요동2호">#REF!</definedName>
    <definedName name="용지매수비" localSheetId="9">#REF!</definedName>
    <definedName name="용지매수비">#REF!</definedName>
    <definedName name="우산" localSheetId="9">#REF!</definedName>
    <definedName name="우산">#REF!</definedName>
    <definedName name="운암" localSheetId="9">#REF!</definedName>
    <definedName name="운암">#REF!</definedName>
    <definedName name="운호1호" localSheetId="9">#REF!</definedName>
    <definedName name="운호1호">#REF!</definedName>
    <definedName name="운호2호" localSheetId="9">#REF!</definedName>
    <definedName name="운호2호">#REF!</definedName>
    <definedName name="운호3호" localSheetId="9">#REF!</definedName>
    <definedName name="운호3호">#REF!</definedName>
    <definedName name="원운1호" localSheetId="9">#REF!</definedName>
    <definedName name="원운1호">#REF!</definedName>
    <definedName name="원운2호" localSheetId="9">#REF!</definedName>
    <definedName name="원운2호">#REF!</definedName>
    <definedName name="육리1호" localSheetId="9">#REF!</definedName>
    <definedName name="육리1호">#REF!</definedName>
    <definedName name="육리2호" localSheetId="9">#REF!</definedName>
    <definedName name="육리2호">#REF!</definedName>
    <definedName name="은산1호" localSheetId="9">#REF!</definedName>
    <definedName name="은산1호">#REF!</definedName>
    <definedName name="은산2호" localSheetId="9">#REF!</definedName>
    <definedName name="은산2호">#REF!</definedName>
    <definedName name="은산3호" localSheetId="9">#REF!</definedName>
    <definedName name="은산3호">#REF!</definedName>
    <definedName name="은산4호" localSheetId="9">#REF!</definedName>
    <definedName name="은산4호">#REF!</definedName>
    <definedName name="입안1호" localSheetId="9">#REF!</definedName>
    <definedName name="입안1호">#REF!</definedName>
    <definedName name="입안2호" localSheetId="9">#REF!</definedName>
    <definedName name="입안2호">#REF!</definedName>
    <definedName name="입안3호" localSheetId="9">#REF!</definedName>
    <definedName name="입안3호">#REF!</definedName>
    <definedName name="입안4호" localSheetId="9">#REF!</definedName>
    <definedName name="입안4호">#REF!</definedName>
    <definedName name="입안기존2" localSheetId="9">#REF!</definedName>
    <definedName name="입안기존2">#REF!</definedName>
    <definedName name="자연수위" localSheetId="9">#REF!</definedName>
    <definedName name="자연수위">#REF!</definedName>
    <definedName name="자재대경비">[3]자재대!$L$22</definedName>
    <definedName name="자재대노무비">[3]자재대!$H$22</definedName>
    <definedName name="자재대재료비">[3]자재대!$J$22</definedName>
    <definedName name="잔토처리인력" localSheetId="9">#REF!</definedName>
    <definedName name="잔토처리인력">#REF!</definedName>
    <definedName name="장산1" localSheetId="9">#REF!</definedName>
    <definedName name="장산1">#REF!</definedName>
    <definedName name="장산2" localSheetId="9">#REF!</definedName>
    <definedName name="장산2">#REF!</definedName>
    <definedName name="장산3" localSheetId="9">#REF!</definedName>
    <definedName name="장산3">#REF!</definedName>
    <definedName name="장춘" localSheetId="9">#REF!</definedName>
    <definedName name="장춘">#REF!</definedName>
    <definedName name="저수조만수위" localSheetId="9">#REF!</definedName>
    <definedName name="저수조만수위">#REF!</definedName>
    <definedName name="전동기용량" localSheetId="9">#REF!</definedName>
    <definedName name="전동기용량">#REF!</definedName>
    <definedName name="절취인력" localSheetId="9">#REF!</definedName>
    <definedName name="절취인력">#REF!</definedName>
    <definedName name="중기운반경비">[3]중기운반비!$L$18</definedName>
    <definedName name="중기운반노무비">[3]중기운반비!$H$18</definedName>
    <definedName name="중기운반재료비">[3]중기운반비!$J$18</definedName>
    <definedName name="지동" localSheetId="9">#REF!</definedName>
    <definedName name="지동">#REF!</definedName>
    <definedName name="지수판설치" localSheetId="9">#REF!</definedName>
    <definedName name="지수판설치">#REF!</definedName>
    <definedName name="직경" localSheetId="9">#REF!</definedName>
    <definedName name="직경">#REF!</definedName>
    <definedName name="직접노무비" localSheetId="9">[5]공사비총괄표!#REF!</definedName>
    <definedName name="직접노무비">[5]공사비총괄표!#REF!</definedName>
    <definedName name="진입도로경비">[3]진입도로공사비!$L$23</definedName>
    <definedName name="진입도로노무비">[3]진입도로공사비!$H$23</definedName>
    <definedName name="진입도로재료비">[3]진입도로공사비!$J$23</definedName>
    <definedName name="착정심도" localSheetId="9">#REF!</definedName>
    <definedName name="착정심도">#REF!</definedName>
    <definedName name="철근콘크리트타설레미콘Ø25.210.8" localSheetId="9">#REF!</definedName>
    <definedName name="철근콘크리트타설레미콘Ø25.210.8">#REF!</definedName>
    <definedName name="철근콘크리트타설인력Ø25.210.8" localSheetId="9">#REF!</definedName>
    <definedName name="철근콘크리트타설인력Ø25.210.8">#REF!</definedName>
    <definedName name="철목1호" localSheetId="9">#REF!</definedName>
    <definedName name="철목1호">#REF!</definedName>
    <definedName name="철목2호" localSheetId="9">#REF!</definedName>
    <definedName name="철목2호">#REF!</definedName>
    <definedName name="철목3호" localSheetId="9">#REF!</definedName>
    <definedName name="철목3호">#REF!</definedName>
    <definedName name="철목4호" localSheetId="9">#REF!</definedName>
    <definedName name="철목4호">#REF!</definedName>
    <definedName name="청림1호" localSheetId="9">#REF!</definedName>
    <definedName name="청림1호">#REF!</definedName>
    <definedName name="청림2호" localSheetId="9">#REF!</definedName>
    <definedName name="청림2호">#REF!</definedName>
    <definedName name="청림3호" localSheetId="9">#REF!</definedName>
    <definedName name="청림3호">#REF!</definedName>
    <definedName name="총길이" localSheetId="9">#REF!</definedName>
    <definedName name="총길이">#REF!</definedName>
    <definedName name="취수탑경비">[3]취수탑공사비!$L$43</definedName>
    <definedName name="취수탑노무비">[3]취수탑공사비!$H$43</definedName>
    <definedName name="취수탑재료비">[3]취수탑공사비!$J$43</definedName>
    <definedName name="콘크리트헐기무근0.2" localSheetId="9">#REF!</definedName>
    <definedName name="콘크리트헐기무근0.2">#REF!</definedName>
    <definedName name="터파기0.2" localSheetId="9">#REF!</definedName>
    <definedName name="터파기0.2">#REF!</definedName>
    <definedName name="터파기인력" localSheetId="9">#REF!</definedName>
    <definedName name="터파기인력">#REF!</definedName>
    <definedName name="토취장복구경비">[3]토취장복구!$L$23</definedName>
    <definedName name="토취장복구노무비">[3]토취장복구!$H$23</definedName>
    <definedName name="토취장복구재료비">[3]토취장복구!$J$23</definedName>
    <definedName name="펌프구경" localSheetId="9">#REF!</definedName>
    <definedName name="펌프구경">#REF!</definedName>
    <definedName name="한교1호" localSheetId="9">#REF!</definedName>
    <definedName name="한교1호">#REF!</definedName>
    <definedName name="한교2호" localSheetId="9">#REF!</definedName>
    <definedName name="한교2호">#REF!</definedName>
    <definedName name="한교3호" localSheetId="9">#REF!</definedName>
    <definedName name="한교3호">#REF!</definedName>
    <definedName name="합판거푸집4회10㎥미만" localSheetId="9">#REF!</definedName>
    <definedName name="합판거푸집4회10㎥미만">#REF!</definedName>
    <definedName name="합판거푸집4회10㎥이상" localSheetId="9">#REF!</definedName>
    <definedName name="합판거푸집4회10㎥이상">#REF!</definedName>
    <definedName name="화신1호" localSheetId="9">#REF!</definedName>
    <definedName name="화신1호">#REF!</definedName>
    <definedName name="화신2호" localSheetId="9">#REF!</definedName>
    <definedName name="화신2호">#REF!</definedName>
    <definedName name="화신기존1" localSheetId="9">#REF!</definedName>
    <definedName name="화신기존1">#REF!</definedName>
    <definedName name="화신기존2" localSheetId="9">#REF!</definedName>
    <definedName name="화신기존2">#REF!</definedName>
    <definedName name="회시1호" localSheetId="9">#REF!</definedName>
    <definedName name="회시1호">#REF!</definedName>
    <definedName name="회시2호" localSheetId="9">#REF!</definedName>
    <definedName name="회시2호">#REF!</definedName>
    <definedName name="흙쌓기인력" localSheetId="9">#REF!</definedName>
    <definedName name="흙쌓기인력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6" i="55" l="1"/>
  <c r="G23" i="23" l="1"/>
  <c r="I23" i="23"/>
  <c r="K23" i="23"/>
  <c r="K22" i="23"/>
  <c r="I22" i="23"/>
  <c r="G22" i="23"/>
  <c r="L85" i="55"/>
  <c r="J85" i="55"/>
  <c r="H85" i="55"/>
  <c r="F85" i="55"/>
  <c r="L84" i="55"/>
  <c r="J84" i="55"/>
  <c r="H84" i="55"/>
  <c r="F84" i="55"/>
  <c r="L83" i="55"/>
  <c r="L86" i="55" s="1"/>
  <c r="J83" i="55"/>
  <c r="J86" i="55" s="1"/>
  <c r="H83" i="55"/>
  <c r="H86" i="55" s="1"/>
  <c r="F86" i="55" s="1"/>
  <c r="F83" i="55"/>
  <c r="L79" i="55"/>
  <c r="J79" i="55"/>
  <c r="H79" i="55"/>
  <c r="F79" i="55" s="1"/>
  <c r="L78" i="55"/>
  <c r="J78" i="55"/>
  <c r="H78" i="55"/>
  <c r="F78" i="55"/>
  <c r="L77" i="55"/>
  <c r="J77" i="55"/>
  <c r="L76" i="55"/>
  <c r="L80" i="55" s="1"/>
  <c r="J76" i="55"/>
  <c r="J80" i="55" s="1"/>
  <c r="H76" i="55"/>
  <c r="F76" i="55"/>
  <c r="G77" i="55" l="1"/>
  <c r="H77" i="55" s="1"/>
  <c r="F77" i="55" s="1"/>
  <c r="H80" i="55" l="1"/>
  <c r="F80" i="55" s="1"/>
  <c r="H52" i="55" l="1"/>
  <c r="H48" i="55"/>
  <c r="H44" i="55"/>
  <c r="H40" i="55"/>
  <c r="J71" i="55"/>
  <c r="J70" i="55"/>
  <c r="J66" i="55"/>
  <c r="J60" i="55"/>
  <c r="J56" i="55"/>
  <c r="J52" i="55"/>
  <c r="J48" i="55"/>
  <c r="J44" i="55"/>
  <c r="L60" i="55"/>
  <c r="L56" i="55"/>
  <c r="L52" i="55"/>
  <c r="L48" i="55"/>
  <c r="L44" i="55"/>
  <c r="L40" i="55"/>
  <c r="J40" i="55"/>
  <c r="J12" i="55"/>
  <c r="J16" i="55"/>
  <c r="L16" i="55"/>
  <c r="H16" i="55"/>
  <c r="L12" i="55"/>
  <c r="L8" i="55"/>
  <c r="H12" i="55"/>
  <c r="H8" i="55"/>
  <c r="J31" i="55"/>
  <c r="J30" i="55"/>
  <c r="J29" i="55"/>
  <c r="L31" i="55"/>
  <c r="L30" i="55"/>
  <c r="L29" i="55"/>
  <c r="L36" i="55"/>
  <c r="L35" i="55"/>
  <c r="J36" i="55"/>
  <c r="J35" i="55"/>
  <c r="H36" i="55"/>
  <c r="H35" i="55"/>
  <c r="G64" i="55"/>
  <c r="E65" i="55"/>
  <c r="E64" i="55"/>
  <c r="H66" i="55"/>
  <c r="H65" i="55"/>
  <c r="F65" i="55" s="1"/>
  <c r="H64" i="55"/>
  <c r="L66" i="55"/>
  <c r="L67" i="55" s="1"/>
  <c r="K20" i="23" s="1"/>
  <c r="F66" i="55" l="1"/>
  <c r="E66" i="55"/>
  <c r="H67" i="55"/>
  <c r="G20" i="23" s="1"/>
  <c r="F64" i="55"/>
  <c r="J67" i="55" l="1"/>
  <c r="F67" i="55" l="1"/>
  <c r="I20" i="23"/>
  <c r="H71" i="55"/>
  <c r="F71" i="55" s="1"/>
  <c r="E71" i="55"/>
  <c r="V21" i="60"/>
  <c r="V22" i="60"/>
  <c r="L72" i="55"/>
  <c r="H72" i="55"/>
  <c r="L70" i="55"/>
  <c r="G70" i="55"/>
  <c r="H70" i="55" s="1"/>
  <c r="L61" i="55"/>
  <c r="K18" i="23" s="1"/>
  <c r="J61" i="55"/>
  <c r="I18" i="23" s="1"/>
  <c r="H60" i="55"/>
  <c r="H61" i="55" s="1"/>
  <c r="G18" i="23" s="1"/>
  <c r="F60" i="55"/>
  <c r="E60" i="55"/>
  <c r="L57" i="55"/>
  <c r="K16" i="23" s="1"/>
  <c r="J57" i="55"/>
  <c r="I16" i="23" s="1"/>
  <c r="H56" i="55"/>
  <c r="H57" i="55" s="1"/>
  <c r="G16" i="23" s="1"/>
  <c r="E56" i="55"/>
  <c r="L53" i="55"/>
  <c r="K15" i="23" s="1"/>
  <c r="J53" i="55"/>
  <c r="I15" i="23" s="1"/>
  <c r="E52" i="55"/>
  <c r="L73" i="55" l="1"/>
  <c r="F61" i="55"/>
  <c r="F52" i="55"/>
  <c r="E70" i="55"/>
  <c r="F70" i="55"/>
  <c r="I72" i="55"/>
  <c r="J72" i="55" s="1"/>
  <c r="H73" i="55"/>
  <c r="G21" i="23" s="1"/>
  <c r="F57" i="55"/>
  <c r="F56" i="55"/>
  <c r="H53" i="55"/>
  <c r="F53" i="55" l="1"/>
  <c r="G15" i="23"/>
  <c r="E72" i="55"/>
  <c r="J73" i="55" l="1"/>
  <c r="F72" i="55"/>
  <c r="F73" i="55" l="1"/>
  <c r="I21" i="23"/>
  <c r="C16" i="23" l="1"/>
  <c r="C17" i="23"/>
  <c r="C18" i="23"/>
  <c r="J18" i="23" s="1"/>
  <c r="C19" i="23"/>
  <c r="C20" i="23"/>
  <c r="H20" i="23" s="1"/>
  <c r="C22" i="23"/>
  <c r="H22" i="23" s="1"/>
  <c r="C23" i="23"/>
  <c r="H23" i="23" s="1"/>
  <c r="C15" i="23"/>
  <c r="L15" i="23" s="1"/>
  <c r="C14" i="23"/>
  <c r="X9" i="60"/>
  <c r="X10" i="60"/>
  <c r="C13" i="23"/>
  <c r="C12" i="23"/>
  <c r="C8" i="23"/>
  <c r="J8" i="23" s="1"/>
  <c r="C9" i="23"/>
  <c r="C7" i="23"/>
  <c r="D16" i="23"/>
  <c r="D17" i="23"/>
  <c r="D18" i="23"/>
  <c r="D19" i="23"/>
  <c r="D20" i="23"/>
  <c r="D21" i="23"/>
  <c r="D22" i="23"/>
  <c r="D15" i="23"/>
  <c r="D13" i="23"/>
  <c r="D14" i="23"/>
  <c r="D12" i="23"/>
  <c r="D8" i="23"/>
  <c r="D9" i="23"/>
  <c r="D10" i="23"/>
  <c r="D11" i="23"/>
  <c r="L8" i="23"/>
  <c r="L16" i="23"/>
  <c r="L18" i="23"/>
  <c r="L20" i="23"/>
  <c r="L23" i="23"/>
  <c r="J16" i="23"/>
  <c r="H16" i="23"/>
  <c r="H18" i="23"/>
  <c r="E15" i="23"/>
  <c r="E16" i="23"/>
  <c r="E18" i="23"/>
  <c r="E20" i="23"/>
  <c r="E21" i="23"/>
  <c r="E22" i="23"/>
  <c r="E23" i="23"/>
  <c r="B16" i="23"/>
  <c r="B17" i="23"/>
  <c r="B18" i="23"/>
  <c r="B19" i="23"/>
  <c r="B20" i="23"/>
  <c r="B21" i="23"/>
  <c r="B22" i="23"/>
  <c r="B23" i="23"/>
  <c r="B15" i="23"/>
  <c r="B13" i="23"/>
  <c r="B14" i="23"/>
  <c r="B12" i="23"/>
  <c r="A23" i="23"/>
  <c r="A21" i="23"/>
  <c r="A22" i="23"/>
  <c r="A16" i="23"/>
  <c r="A17" i="23"/>
  <c r="A18" i="23"/>
  <c r="A19" i="23"/>
  <c r="A20" i="23"/>
  <c r="A15" i="23"/>
  <c r="A13" i="23"/>
  <c r="A14" i="23"/>
  <c r="A12" i="23"/>
  <c r="B8" i="23"/>
  <c r="B9" i="23"/>
  <c r="B10" i="23"/>
  <c r="B11" i="23"/>
  <c r="B7" i="23"/>
  <c r="A8" i="23"/>
  <c r="A9" i="23"/>
  <c r="A10" i="23"/>
  <c r="A11" i="23"/>
  <c r="A7" i="23"/>
  <c r="V19" i="60"/>
  <c r="Y4" i="60"/>
  <c r="X5" i="60"/>
  <c r="Y5" i="60"/>
  <c r="W5" i="60"/>
  <c r="V5" i="60"/>
  <c r="V24" i="60"/>
  <c r="W24" i="60"/>
  <c r="Y24" i="60" s="1"/>
  <c r="D23" i="23" s="1"/>
  <c r="V6" i="60"/>
  <c r="X6" i="60" s="1"/>
  <c r="C10" i="23" s="1"/>
  <c r="V4" i="60"/>
  <c r="X4" i="60" s="1"/>
  <c r="Y22" i="60"/>
  <c r="W23" i="60"/>
  <c r="Y23" i="60" s="1"/>
  <c r="E23" i="60"/>
  <c r="E24" i="60" s="1"/>
  <c r="W19" i="60"/>
  <c r="X19" i="60"/>
  <c r="V20" i="60"/>
  <c r="X20" i="60" s="1"/>
  <c r="Y19" i="60"/>
  <c r="Y20" i="60"/>
  <c r="Y21" i="60"/>
  <c r="Y18" i="60"/>
  <c r="Y15" i="60"/>
  <c r="X21" i="60"/>
  <c r="C21" i="23" s="1"/>
  <c r="E16" i="60"/>
  <c r="V16" i="60" s="1"/>
  <c r="E14" i="60"/>
  <c r="V14" i="60" s="1"/>
  <c r="X14" i="60" s="1"/>
  <c r="E13" i="60"/>
  <c r="V13" i="60" s="1"/>
  <c r="X13" i="60" s="1"/>
  <c r="V15" i="60"/>
  <c r="X15" i="60" s="1"/>
  <c r="U14" i="60"/>
  <c r="U15" i="60" s="1"/>
  <c r="U16" i="60" s="1"/>
  <c r="U17" i="60" s="1"/>
  <c r="U18" i="60" s="1"/>
  <c r="U19" i="60" s="1"/>
  <c r="U20" i="60" s="1"/>
  <c r="U21" i="60" s="1"/>
  <c r="W14" i="60"/>
  <c r="Y14" i="60" s="1"/>
  <c r="Y13" i="60"/>
  <c r="L22" i="55"/>
  <c r="L23" i="55"/>
  <c r="L24" i="55"/>
  <c r="L25" i="55"/>
  <c r="L21" i="55"/>
  <c r="J22" i="55"/>
  <c r="J23" i="55"/>
  <c r="J24" i="55"/>
  <c r="J25" i="55"/>
  <c r="J21" i="55"/>
  <c r="H22" i="55"/>
  <c r="H23" i="55"/>
  <c r="H25" i="55"/>
  <c r="H21" i="55"/>
  <c r="E22" i="55"/>
  <c r="E23" i="55"/>
  <c r="E25" i="55"/>
  <c r="L18" i="55"/>
  <c r="K13" i="23" s="1"/>
  <c r="J18" i="55"/>
  <c r="I13" i="23" s="1"/>
  <c r="J13" i="23" s="1"/>
  <c r="H18" i="55"/>
  <c r="G13" i="23" s="1"/>
  <c r="E13" i="23" s="1"/>
  <c r="E16" i="55"/>
  <c r="L13" i="55"/>
  <c r="J13" i="55"/>
  <c r="E12" i="55"/>
  <c r="Y11" i="60"/>
  <c r="Y10" i="60"/>
  <c r="Y9" i="60"/>
  <c r="W3" i="60"/>
  <c r="Y3" i="60" s="1"/>
  <c r="V9" i="60"/>
  <c r="V10" i="60" s="1"/>
  <c r="V11" i="60"/>
  <c r="E36" i="55"/>
  <c r="D36" i="55"/>
  <c r="H15" i="23" l="1"/>
  <c r="H13" i="23"/>
  <c r="J15" i="23"/>
  <c r="F15" i="23"/>
  <c r="G24" i="55"/>
  <c r="E24" i="55" s="1"/>
  <c r="F23" i="55"/>
  <c r="H21" i="23"/>
  <c r="L21" i="23"/>
  <c r="J21" i="23"/>
  <c r="L22" i="23"/>
  <c r="J22" i="23"/>
  <c r="J20" i="23"/>
  <c r="F20" i="23" s="1"/>
  <c r="J23" i="23"/>
  <c r="F23" i="23" s="1"/>
  <c r="L13" i="23"/>
  <c r="F13" i="23" s="1"/>
  <c r="F16" i="23"/>
  <c r="F18" i="23"/>
  <c r="X24" i="60"/>
  <c r="X16" i="60"/>
  <c r="V17" i="60"/>
  <c r="V23" i="60"/>
  <c r="X23" i="60" s="1"/>
  <c r="W16" i="60"/>
  <c r="F25" i="55"/>
  <c r="L26" i="55"/>
  <c r="F22" i="55"/>
  <c r="F12" i="55"/>
  <c r="F36" i="55"/>
  <c r="F18" i="55"/>
  <c r="F16" i="55"/>
  <c r="H13" i="55"/>
  <c r="F13" i="55" s="1"/>
  <c r="Y7" i="60"/>
  <c r="X7" i="60"/>
  <c r="C11" i="23" s="1"/>
  <c r="L11" i="23" s="1"/>
  <c r="L49" i="55"/>
  <c r="J49" i="55"/>
  <c r="I11" i="23" s="1"/>
  <c r="E11" i="23" s="1"/>
  <c r="H49" i="55"/>
  <c r="E48" i="55"/>
  <c r="H11" i="23" l="1"/>
  <c r="F22" i="23"/>
  <c r="H24" i="55"/>
  <c r="F24" i="55" s="1"/>
  <c r="J11" i="23"/>
  <c r="F11" i="23" s="1"/>
  <c r="K10" i="23"/>
  <c r="L10" i="23" s="1"/>
  <c r="K14" i="23"/>
  <c r="L14" i="23" s="1"/>
  <c r="F21" i="23"/>
  <c r="Y16" i="60"/>
  <c r="W17" i="60"/>
  <c r="Y17" i="60" s="1"/>
  <c r="E18" i="60"/>
  <c r="V18" i="60" s="1"/>
  <c r="X18" i="60" s="1"/>
  <c r="X17" i="60"/>
  <c r="F48" i="55"/>
  <c r="F49" i="55"/>
  <c r="B2" i="24" l="1"/>
  <c r="L45" i="55"/>
  <c r="J45" i="55"/>
  <c r="H45" i="55"/>
  <c r="E44" i="55"/>
  <c r="F45" i="55" l="1"/>
  <c r="F44" i="55"/>
  <c r="H30" i="55" l="1"/>
  <c r="H31" i="55"/>
  <c r="H29" i="55"/>
  <c r="H26" i="55"/>
  <c r="J26" i="55"/>
  <c r="J8" i="55"/>
  <c r="E31" i="55"/>
  <c r="E29" i="55"/>
  <c r="X22" i="60"/>
  <c r="D7" i="23"/>
  <c r="X11" i="60"/>
  <c r="V3" i="60"/>
  <c r="X3" i="60" s="1"/>
  <c r="I10" i="23" l="1"/>
  <c r="J10" i="23" s="1"/>
  <c r="I14" i="23"/>
  <c r="J14" i="23" s="1"/>
  <c r="G10" i="23"/>
  <c r="G14" i="23"/>
  <c r="E10" i="23"/>
  <c r="H10" i="23"/>
  <c r="F10" i="23" s="1"/>
  <c r="F26" i="55"/>
  <c r="E30" i="55"/>
  <c r="L32" i="55"/>
  <c r="K19" i="23" s="1"/>
  <c r="L19" i="23" s="1"/>
  <c r="F31" i="55"/>
  <c r="F30" i="55"/>
  <c r="J32" i="55"/>
  <c r="I19" i="23" s="1"/>
  <c r="J19" i="23" s="1"/>
  <c r="H32" i="55"/>
  <c r="G19" i="23" s="1"/>
  <c r="F29" i="55"/>
  <c r="H19" i="23" l="1"/>
  <c r="F19" i="23" s="1"/>
  <c r="E19" i="23"/>
  <c r="E14" i="23"/>
  <c r="H14" i="23"/>
  <c r="F14" i="23" s="1"/>
  <c r="F32" i="55"/>
  <c r="E40" i="55" l="1"/>
  <c r="L41" i="55"/>
  <c r="K9" i="23" s="1"/>
  <c r="L9" i="23" s="1"/>
  <c r="J41" i="55"/>
  <c r="I9" i="23" s="1"/>
  <c r="J9" i="23" s="1"/>
  <c r="H41" i="55"/>
  <c r="G9" i="23" s="1"/>
  <c r="E9" i="23" l="1"/>
  <c r="H9" i="23"/>
  <c r="F9" i="23"/>
  <c r="F41" i="55"/>
  <c r="F40" i="55"/>
  <c r="A7" i="52" l="1"/>
  <c r="E35" i="55" l="1"/>
  <c r="J37" i="55" l="1"/>
  <c r="L37" i="55"/>
  <c r="H37" i="55"/>
  <c r="G8" i="23" s="1"/>
  <c r="F35" i="55"/>
  <c r="E8" i="23" l="1"/>
  <c r="H8" i="23"/>
  <c r="F8" i="23" s="1"/>
  <c r="F37" i="55"/>
  <c r="J9" i="55"/>
  <c r="I7" i="23" s="1"/>
  <c r="L9" i="55"/>
  <c r="K7" i="23" s="1"/>
  <c r="H9" i="55"/>
  <c r="G7" i="23" s="1"/>
  <c r="E8" i="55"/>
  <c r="H7" i="23" l="1"/>
  <c r="G12" i="23"/>
  <c r="J7" i="23"/>
  <c r="I12" i="23"/>
  <c r="L7" i="23"/>
  <c r="K12" i="23"/>
  <c r="F9" i="55"/>
  <c r="F8" i="55"/>
  <c r="E21" i="55"/>
  <c r="K17" i="23" l="1"/>
  <c r="L17" i="23" s="1"/>
  <c r="L12" i="23"/>
  <c r="I17" i="23"/>
  <c r="J17" i="23" s="1"/>
  <c r="J12" i="23"/>
  <c r="G17" i="23"/>
  <c r="E12" i="23"/>
  <c r="H12" i="23"/>
  <c r="F12" i="23" s="1"/>
  <c r="F21" i="55"/>
  <c r="H17" i="23" l="1"/>
  <c r="F17" i="23" s="1"/>
  <c r="E17" i="23"/>
  <c r="E7" i="23"/>
  <c r="F7" i="23" l="1"/>
  <c r="C4" i="24" l="1"/>
  <c r="J26" i="23" l="1"/>
  <c r="J27" i="23" s="1"/>
  <c r="C6" i="24" s="1"/>
  <c r="L26" i="23"/>
  <c r="L27" i="23" s="1"/>
  <c r="C12" i="24" s="1"/>
  <c r="H12" i="24" s="1"/>
  <c r="C7" i="24" l="1"/>
  <c r="H6" i="24"/>
  <c r="H7" i="24"/>
  <c r="H26" i="23"/>
  <c r="C8" i="24" l="1"/>
  <c r="H8" i="24" s="1"/>
  <c r="C10" i="24"/>
  <c r="H10" i="24" s="1"/>
  <c r="H27" i="23"/>
  <c r="F26" i="23"/>
  <c r="C11" i="24" l="1"/>
  <c r="C15" i="24" s="1"/>
  <c r="F27" i="23"/>
  <c r="C4" i="23" s="1"/>
  <c r="C14" i="24" l="1"/>
  <c r="H14" i="24" s="1"/>
  <c r="H11" i="24"/>
  <c r="C9" i="24"/>
  <c r="H15" i="24"/>
  <c r="H9" i="24" l="1"/>
  <c r="C13" i="24"/>
  <c r="C16" i="24" l="1"/>
  <c r="C17" i="24" s="1"/>
  <c r="H13" i="24"/>
  <c r="H16" i="24" l="1"/>
  <c r="C18" i="24" l="1"/>
  <c r="H17" i="24"/>
  <c r="C19" i="24" l="1"/>
  <c r="H18" i="24"/>
  <c r="C20" i="24" l="1"/>
  <c r="C21" i="24" s="1"/>
  <c r="H19" i="24"/>
  <c r="H20" i="24" l="1"/>
  <c r="C22" i="24" l="1"/>
  <c r="C23" i="24" s="1"/>
  <c r="H21" i="24"/>
  <c r="H22" i="24" l="1"/>
  <c r="H23" i="24" l="1"/>
  <c r="C3" i="24" s="1"/>
</calcChain>
</file>

<file path=xl/sharedStrings.xml><?xml version="1.0" encoding="utf-8"?>
<sst xmlns="http://schemas.openxmlformats.org/spreadsheetml/2006/main" count="421" uniqueCount="283">
  <si>
    <t>총            계</t>
    <phoneticPr fontId="4" type="noConversion"/>
  </si>
  <si>
    <t>총     공  사  비</t>
    <phoneticPr fontId="4" type="noConversion"/>
  </si>
  <si>
    <t>일     금</t>
    <phoneticPr fontId="4" type="noConversion"/>
  </si>
  <si>
    <t>공종</t>
    <phoneticPr fontId="4" type="noConversion"/>
  </si>
  <si>
    <t>내역</t>
    <phoneticPr fontId="4" type="noConversion"/>
  </si>
  <si>
    <t>직접노무비</t>
    <phoneticPr fontId="4" type="noConversion"/>
  </si>
  <si>
    <t>재     료     비</t>
    <phoneticPr fontId="4" type="noConversion"/>
  </si>
  <si>
    <t>경             비</t>
    <phoneticPr fontId="4" type="noConversion"/>
  </si>
  <si>
    <t>순   공  사  비</t>
    <phoneticPr fontId="4" type="noConversion"/>
  </si>
  <si>
    <t>소             계</t>
    <phoneticPr fontId="4" type="noConversion"/>
  </si>
  <si>
    <t>공  사  비   계</t>
    <phoneticPr fontId="4" type="noConversion"/>
  </si>
  <si>
    <t xml:space="preserve">       총     원     가</t>
    <phoneticPr fontId="4" type="noConversion"/>
  </si>
  <si>
    <t>계</t>
    <phoneticPr fontId="4" type="noConversion"/>
  </si>
  <si>
    <t>환경보전비(0.80%)</t>
    <phoneticPr fontId="4" type="noConversion"/>
  </si>
  <si>
    <t xml:space="preserve">                  신기용수지선 말 수로관 공사</t>
    <phoneticPr fontId="4" type="noConversion"/>
  </si>
  <si>
    <t>충청남도 서천군</t>
    <phoneticPr fontId="4" type="noConversion"/>
  </si>
  <si>
    <t>한국농어촌공사 서천지사</t>
  </si>
  <si>
    <t>부 가 가 치 세(10%)</t>
    <phoneticPr fontId="4" type="noConversion"/>
  </si>
  <si>
    <t>이         윤(15.00%)</t>
    <phoneticPr fontId="4" type="noConversion"/>
  </si>
  <si>
    <t>공  사  비  총  괄  표</t>
    <phoneticPr fontId="4" type="noConversion"/>
  </si>
  <si>
    <t>단   가    표</t>
    <phoneticPr fontId="4" type="noConversion"/>
  </si>
  <si>
    <t>종   류</t>
    <phoneticPr fontId="4" type="noConversion"/>
  </si>
  <si>
    <t>재료또는치수</t>
    <phoneticPr fontId="4" type="noConversion"/>
  </si>
  <si>
    <t>원수</t>
    <phoneticPr fontId="4" type="noConversion"/>
  </si>
  <si>
    <t>단위</t>
    <phoneticPr fontId="4" type="noConversion"/>
  </si>
  <si>
    <t>총      액</t>
    <phoneticPr fontId="4" type="noConversion"/>
  </si>
  <si>
    <t>비   고</t>
    <phoneticPr fontId="4" type="noConversion"/>
  </si>
  <si>
    <t>단  가</t>
    <phoneticPr fontId="4" type="noConversion"/>
  </si>
  <si>
    <t>금   액</t>
    <phoneticPr fontId="4" type="noConversion"/>
  </si>
  <si>
    <t>계</t>
  </si>
  <si>
    <t>인</t>
    <phoneticPr fontId="4" type="noConversion"/>
  </si>
  <si>
    <t xml:space="preserve">         일   반   시   방   서</t>
  </si>
  <si>
    <t xml:space="preserve">   본 공사는 다음의 시방서에 의거 공사를 시공하여야 하며, 시방서에 내용이 없는 사항은 감독관의 지시에 따라</t>
    <phoneticPr fontId="4" type="noConversion"/>
  </si>
  <si>
    <t xml:space="preserve">   시행하여야 한다.</t>
    <phoneticPr fontId="4" type="noConversion"/>
  </si>
  <si>
    <t xml:space="preserve"> 1.본 공사는 설계도서,  건설공사 품질시험 규정,동 시행규칙 및 산업안전  보건법 및 시행령과 다음 시방서의 </t>
    <phoneticPr fontId="4" type="noConversion"/>
  </si>
  <si>
    <t xml:space="preserve">    </t>
  </si>
  <si>
    <t xml:space="preserve">   해당조건에 의거 시공하여야 한다</t>
    <phoneticPr fontId="4" type="noConversion"/>
  </si>
  <si>
    <t xml:space="preserve">   </t>
  </si>
  <si>
    <t xml:space="preserve">    1) 토목공사 일반표준 시방서</t>
  </si>
  <si>
    <t xml:space="preserve">    2) 토목공사 표준시방서 및 도로포장설계 시공지침</t>
  </si>
  <si>
    <t xml:space="preserve">    3) 콘크리트 표준시방서 (철근,무근)</t>
  </si>
  <si>
    <t xml:space="preserve"> 2.일반사항</t>
  </si>
  <si>
    <t xml:space="preserve">    1) 현장확인</t>
  </si>
  <si>
    <t xml:space="preserve">       현장대리인은 공사 착공과 동시에 시공측량등을 실시하여야 하며, 본 설계도서 내용과 현장을 확인하여야 한다.</t>
    <phoneticPr fontId="4" type="noConversion"/>
  </si>
  <si>
    <t xml:space="preserve">    2) 시공세부계획서 제출</t>
  </si>
  <si>
    <t xml:space="preserve">       현장대리인은 착공과 동시에 공사시행 예정공정표를 작성 제출하여 현장 감독관의 승인을 받아야 한다. </t>
    <phoneticPr fontId="4" type="noConversion"/>
  </si>
  <si>
    <t xml:space="preserve">    3) 가설물 및 안내판 설치</t>
  </si>
  <si>
    <t xml:space="preserve">       현장대리인은 착공과 동시에 감독관지시에 따라 가설물과 공사 안내판,교통표지판 및 기타 사항을 기재한 안내판등을 설치 하여야 한다.</t>
    <phoneticPr fontId="4" type="noConversion"/>
  </si>
  <si>
    <t xml:space="preserve">       </t>
    <phoneticPr fontId="4" type="noConversion"/>
  </si>
  <si>
    <t xml:space="preserve">    4) 공사사진 제출</t>
  </si>
  <si>
    <t xml:space="preserve">       본 공사기간중 아래와 같이 사진을 촬영하여 사진대장 및 앨범에 첨부(원판포함)하여 제출하여야 하며, 수량 및 규격은 감독관의 지시에 따른다</t>
    <phoneticPr fontId="4" type="noConversion"/>
  </si>
  <si>
    <t xml:space="preserve">       (1) 착공전 사진 : 착공과 동시</t>
  </si>
  <si>
    <t xml:space="preserve">       (2) 공사기록사진 (공사진행사항을 촬영)</t>
  </si>
  <si>
    <t xml:space="preserve">       (3) 공정사진 (매월말)</t>
  </si>
  <si>
    <t xml:space="preserve">       (4) 기타 감독이 지시하는 칼라사진 및 슬라이드 사진</t>
  </si>
  <si>
    <t xml:space="preserve">       (5) 완공사진 : 단위공종 완료시</t>
  </si>
  <si>
    <t xml:space="preserve">    5) 관급자재 대체사용</t>
  </si>
  <si>
    <t xml:space="preserve">       도급자는 본 공사용 관급자재에 대하여는 임의로 대체 사용할 수 없다. </t>
  </si>
  <si>
    <t xml:space="preserve">       단, 공사의 시급성을 감안하여 관의 승인을 얻는 경우는 예외로 한다.</t>
  </si>
  <si>
    <t xml:space="preserve">    6) 측량기구 비치</t>
  </si>
  <si>
    <t xml:space="preserve">       도급자는 착공과 동시에 공사 측량에 필요한 기구일체를 현장에 비치하여야 한다.</t>
  </si>
  <si>
    <t xml:space="preserve"> 3.현장종사원</t>
  </si>
  <si>
    <t xml:space="preserve">   현장대리인은 감독관의 사전 승인없이 현장을 이탈할수 없으며, 현장에는 현장대리인외에 소요의 유자격기술자를 충분히 배치하여 공사수행에 차질이 </t>
    <phoneticPr fontId="4" type="noConversion"/>
  </si>
  <si>
    <t xml:space="preserve">   없도록 하여야 한다.</t>
    <phoneticPr fontId="4" type="noConversion"/>
  </si>
  <si>
    <t xml:space="preserve"> 4.공사관리</t>
  </si>
  <si>
    <t xml:space="preserve">    1) 공정관리</t>
  </si>
  <si>
    <t xml:space="preserve">       현장대리인은 감독관의 지시에 따라 주간계획서를 제출하여 감독관의 승인을 받아 작업을 시행하여야 하며, 매일 작업일보, 공사진도를 감독관에게  </t>
    <phoneticPr fontId="4" type="noConversion"/>
  </si>
  <si>
    <t xml:space="preserve">       제출하여야 한다.</t>
    <phoneticPr fontId="4" type="noConversion"/>
  </si>
  <si>
    <t xml:space="preserve">    2) 품질관리</t>
  </si>
  <si>
    <t xml:space="preserve">       도급자는 공사착공과 동시에 공사품질관리에 필요한 제반시험기구를 비치하고 자격있는 시험사를 선정,현장에 주재시켜 품질관리에 만전을</t>
    <phoneticPr fontId="4" type="noConversion"/>
  </si>
  <si>
    <t xml:space="preserve">       기하여야 하며, 그 성과를 감독관에 게 제출하여야 하고, 품질관리에 따른 시험방법 및 빈도는 건설공사 품질시험규정 및 품질에 대하여는</t>
    <phoneticPr fontId="4" type="noConversion"/>
  </si>
  <si>
    <t xml:space="preserve">       감독관의 확인을 얻은 후 시공하여야 하고, 그 확인을 위한 자료 제출을 요구할 시는 감독관의 지시에 따라야 한다.</t>
    <phoneticPr fontId="4" type="noConversion"/>
  </si>
  <si>
    <t xml:space="preserve">    3) 현장관리</t>
  </si>
  <si>
    <t xml:space="preserve">       집중호우등 천재지변에 대하여는 평소부터 기상예보에 충분한 주의를 기울여 항상 대처 할 수 있도록 비상체계을 갖추어야 하며</t>
    <phoneticPr fontId="4" type="noConversion"/>
  </si>
  <si>
    <t xml:space="preserve">       평소에 관리를 철저히 하여 차량통행에 지장을 초래하지 않도록 하여야 한다.</t>
    <phoneticPr fontId="4" type="noConversion"/>
  </si>
  <si>
    <t xml:space="preserve">    4) 자재관리 </t>
  </si>
  <si>
    <t xml:space="preserve">       (1) 본 공사용 주요자재는 K.S규격품 또는 설계도서에 제시된 규격품의 사용을 원칙으로 하고 감독관의 검사를 받은 후 현장에 반입하여야 하며</t>
    <phoneticPr fontId="4" type="noConversion"/>
  </si>
  <si>
    <t xml:space="preserve">                규격에 미달된 자재는 감독관의 지시에 따라 즉시 반출하여야 한다.</t>
    <phoneticPr fontId="4" type="noConversion"/>
  </si>
  <si>
    <t xml:space="preserve">       (2) 본 공사의 자재는 도급자 책임하에 관리 보관을 하여야 하며, 감독관의 반출지시에 따라 출고하여야 한다.</t>
    <phoneticPr fontId="4" type="noConversion"/>
  </si>
  <si>
    <t xml:space="preserve">    5) 안전관리</t>
  </si>
  <si>
    <t xml:space="preserve">       (1) 도급자는 안전관리 책임자를 선임하여 고정 배치하여야 한다.</t>
  </si>
  <si>
    <t xml:space="preserve">       (2) 화약,휘발유,전기등 위험물을 사용하는 경우에는 보관 및 취급에 있어 관계법령이 정하여진 바에 따라야 한다.</t>
    <phoneticPr fontId="4" type="noConversion"/>
  </si>
  <si>
    <t xml:space="preserve">       (3) 도급자는 안전사고등이 발생하지 않도록 제반수칙을 준수하여야 하며, 모든 안전사고의 책임은 도급자가 져야 한다.</t>
    <phoneticPr fontId="4" type="noConversion"/>
  </si>
  <si>
    <t xml:space="preserve">       (4) 가설공사, 콘크리트공사 및 건설기계사용은 각 해당 표준 안전작업  노동부 고시84 - 37호 , 85 - 13호에 따라야 한다.</t>
    <phoneticPr fontId="4" type="noConversion"/>
  </si>
  <si>
    <t xml:space="preserve">    6) 기타 </t>
  </si>
  <si>
    <t xml:space="preserve">       (1) 기존 구조물 철거등 공사로 인하여 발생되는 모든 발생품은 감독관의 지시에 따라  조치하여야 한다.</t>
    <phoneticPr fontId="4" type="noConversion"/>
  </si>
  <si>
    <t xml:space="preserve">       (2) 표면에 노출되지 않은 지하 매설물은 손상되지 않도록 주의하여야 하며 부주의로 인한 손해배상 요구등에 대하여는 도급자가 책임져야 한다.</t>
    <phoneticPr fontId="4" type="noConversion"/>
  </si>
  <si>
    <t xml:space="preserve">       (3) 도급자는 정규 작업시간 이외에도 현장 및 현장내 건물을 경비하기 위하여 적정의 경비원을 고용하여야 한다.</t>
    <phoneticPr fontId="4" type="noConversion"/>
  </si>
  <si>
    <t xml:space="preserve">       (4) 도급자는 준공 상황을 실측하여 정확한 준공도면3부를 작성하여 준공계를 첨부하여 공사 감독관에게 제출하여야 한다.</t>
    <phoneticPr fontId="4" type="noConversion"/>
  </si>
  <si>
    <t xml:space="preserve">           이때 준공검사에 필요한 모든 경비는 도급자 부담으로 한다.</t>
    <phoneticPr fontId="4" type="noConversion"/>
  </si>
  <si>
    <t xml:space="preserve">       (5) 공사가 완공되었을 때는 감독관의 지시에 따라 가시설물을 제거하고 주변을 원상복 구한 후 공사 감독관의 검사를 받아야 한다.</t>
    <phoneticPr fontId="4" type="noConversion"/>
  </si>
  <si>
    <t xml:space="preserve">       (6) 현장 시공관리 요원 및 종사원의 행위가 공사에 지장을 주거나 부적당하다고 판단 될때 감독관은 도급자에게 교체를 요구할 수 있으며 도급자는</t>
    <phoneticPr fontId="4" type="noConversion"/>
  </si>
  <si>
    <t xml:space="preserve">           감독관으로부터 교체요구가 있을 때에는 즉시 이행하여야 한다.</t>
    <phoneticPr fontId="4" type="noConversion"/>
  </si>
  <si>
    <t xml:space="preserve">       (7) 공사가 설계도서 및 시방에 맞지 않거나 부적당하다고 지적받았을때는 도급자 부담으로 이를 즉시 수정 보완하여야 한다.</t>
    <phoneticPr fontId="4" type="noConversion"/>
  </si>
  <si>
    <t xml:space="preserve">       (8) 재료의 검수, 기성 및 준공검사시에는 현장대리인이 반드시 입회하여야 하며 검사에 필요한 제반 기계 기구 및 인원을 동원 적극 협조하여야 한다.</t>
    <phoneticPr fontId="4" type="noConversion"/>
  </si>
  <si>
    <t xml:space="preserve">       (9) 도급자는 작업원을 고용함에 있어 노동법 및 근로기준법에 명시된 해당  조건을 준수하여야 한다.</t>
    <phoneticPr fontId="4" type="noConversion"/>
  </si>
  <si>
    <t xml:space="preserve">       (10) 시행청은 다음 각호에 해당하는 사항이 발생시에는 도급자에 대하여 필요하다고</t>
  </si>
  <si>
    <t xml:space="preserve">    인정되는 기간동안 공사의 일부 또는 전부의 시행중지 명을 할 수 있다.</t>
  </si>
  <si>
    <t xml:space="preserve">     ① 기상관계로 인하여 공사의 시행이 부적당하다고 판단될 때</t>
  </si>
  <si>
    <t xml:space="preserve">     ② 공사에 종사하는 종업원의 안전을 위하여 필요하다고 판단될 때</t>
  </si>
  <si>
    <t xml:space="preserve">     ③ 공사 종업원의 기술 미숙으로 조잡한 공사가 우려될 때</t>
  </si>
  <si>
    <t xml:space="preserve">     ④ 공사용 소요부지의 취득이 지연될 때</t>
  </si>
  <si>
    <t xml:space="preserve">       (11) 도급자는 본 공사 시행과정에서 토석채취 및 기초 터파기등을 실시후 원상 복구토록 하여야 하며, 이로인해 발생되는 제반문제는 도급자 </t>
    <phoneticPr fontId="4" type="noConversion"/>
  </si>
  <si>
    <t xml:space="preserve">                 부담으로 조치하여야 한다.</t>
    <phoneticPr fontId="4" type="noConversion"/>
  </si>
  <si>
    <t xml:space="preserve"> 5.보안관리</t>
  </si>
  <si>
    <t xml:space="preserve">    본 설계도서의 보안관리에 철저를 기하여야 하며 공사착공후 다음과 같이 보안대책을 이행하여야 한다.</t>
    <phoneticPr fontId="4" type="noConversion"/>
  </si>
  <si>
    <t xml:space="preserve">    </t>
    <phoneticPr fontId="4" type="noConversion"/>
  </si>
  <si>
    <t xml:space="preserve"> ◀  다                           음  ▶</t>
  </si>
  <si>
    <t xml:space="preserve">     ① 설계도서는 보관함을 감독 지시에 따라 제작하여 보관하여야 한다.</t>
  </si>
  <si>
    <t>㎡</t>
    <phoneticPr fontId="4" type="noConversion"/>
  </si>
  <si>
    <t xml:space="preserve"> </t>
    <phoneticPr fontId="4" type="noConversion"/>
  </si>
  <si>
    <t>m</t>
    <phoneticPr fontId="4" type="noConversion"/>
  </si>
  <si>
    <t>㎥</t>
    <phoneticPr fontId="4" type="noConversion"/>
  </si>
  <si>
    <t>터파기</t>
    <phoneticPr fontId="4" type="noConversion"/>
  </si>
  <si>
    <t>관급자재포함 2천만원 이상 적용</t>
    <phoneticPr fontId="4" type="noConversion"/>
  </si>
  <si>
    <t>보통인부</t>
    <phoneticPr fontId="4" type="noConversion"/>
  </si>
  <si>
    <t xml:space="preserve">2021.   11. </t>
    <phoneticPr fontId="4" type="noConversion"/>
  </si>
  <si>
    <t xml:space="preserve"> </t>
    <phoneticPr fontId="4" type="noConversion"/>
  </si>
  <si>
    <t>고용보험료(1.01%)</t>
    <phoneticPr fontId="4" type="noConversion"/>
  </si>
  <si>
    <t>노무비</t>
    <phoneticPr fontId="4" type="noConversion"/>
  </si>
  <si>
    <t xml:space="preserve"> </t>
    <phoneticPr fontId="4" type="noConversion"/>
  </si>
  <si>
    <t xml:space="preserve">       (5) 작업 전 안전교육 및 TBM을 실시하고 안전장구 착용여부를 점검하여 안전사고 예방을 위한 활동을 실시한다.</t>
    <phoneticPr fontId="4" type="noConversion"/>
  </si>
  <si>
    <t xml:space="preserve">       (6) 작업착수 전, 일용근로자 신규채용, 작업변경 등 발생 시 관련법에 따라 교육을 실시한다.</t>
    <phoneticPr fontId="4" type="noConversion"/>
  </si>
  <si>
    <t xml:space="preserve">       (7) 건설공사 시행 시 중대산업재해 예방을 위한 점검 및 안전수칙 교육을 실시한다.</t>
    <phoneticPr fontId="4" type="noConversion"/>
  </si>
  <si>
    <t xml:space="preserve">  </t>
    <phoneticPr fontId="4" type="noConversion"/>
  </si>
  <si>
    <t xml:space="preserve"> </t>
    <phoneticPr fontId="4" type="noConversion"/>
  </si>
  <si>
    <t>공  사  비  명  세  서</t>
    <phoneticPr fontId="4" type="noConversion"/>
  </si>
  <si>
    <t>공사명 :</t>
    <phoneticPr fontId="4" type="noConversion"/>
  </si>
  <si>
    <t>일   금 :</t>
    <phoneticPr fontId="4" type="noConversion"/>
  </si>
  <si>
    <t>원정</t>
    <phoneticPr fontId="4" type="noConversion"/>
  </si>
  <si>
    <t>종   류</t>
    <phoneticPr fontId="4" type="noConversion"/>
  </si>
  <si>
    <t>재료또는치수</t>
    <phoneticPr fontId="4" type="noConversion"/>
  </si>
  <si>
    <t>원수</t>
    <phoneticPr fontId="4" type="noConversion"/>
  </si>
  <si>
    <t>단위</t>
    <phoneticPr fontId="4" type="noConversion"/>
  </si>
  <si>
    <t>총      액</t>
    <phoneticPr fontId="4" type="noConversion"/>
  </si>
  <si>
    <t>경       비</t>
    <phoneticPr fontId="4" type="noConversion"/>
  </si>
  <si>
    <t>비 고</t>
    <phoneticPr fontId="4" type="noConversion"/>
  </si>
  <si>
    <t>단  가</t>
    <phoneticPr fontId="4" type="noConversion"/>
  </si>
  <si>
    <t>금   액</t>
    <phoneticPr fontId="4" type="noConversion"/>
  </si>
  <si>
    <t>계</t>
    <phoneticPr fontId="4" type="noConversion"/>
  </si>
  <si>
    <t>≒</t>
    <phoneticPr fontId="4" type="noConversion"/>
  </si>
  <si>
    <t xml:space="preserve"> </t>
    <phoneticPr fontId="4" type="noConversion"/>
  </si>
  <si>
    <t xml:space="preserve"> </t>
    <phoneticPr fontId="4" type="noConversion"/>
  </si>
  <si>
    <t xml:space="preserve"> </t>
    <phoneticPr fontId="4" type="noConversion"/>
  </si>
  <si>
    <t xml:space="preserve"> </t>
    <phoneticPr fontId="4" type="noConversion"/>
  </si>
  <si>
    <t>재 료 비</t>
    <phoneticPr fontId="4" type="noConversion"/>
  </si>
  <si>
    <t>노 무 비</t>
    <phoneticPr fontId="4" type="noConversion"/>
  </si>
  <si>
    <t>경 비</t>
    <phoneticPr fontId="4" type="noConversion"/>
  </si>
  <si>
    <t>HR</t>
  </si>
  <si>
    <t>굴삭기+트럭</t>
    <phoneticPr fontId="4" type="noConversion"/>
  </si>
  <si>
    <t>산재보험료(3.56%)</t>
    <phoneticPr fontId="4" type="noConversion"/>
  </si>
  <si>
    <t xml:space="preserve"> </t>
    <phoneticPr fontId="4" type="noConversion"/>
  </si>
  <si>
    <t xml:space="preserve"> </t>
    <phoneticPr fontId="4" type="noConversion"/>
  </si>
  <si>
    <t xml:space="preserve"> </t>
    <phoneticPr fontId="4" type="noConversion"/>
  </si>
  <si>
    <t xml:space="preserve"> </t>
    <phoneticPr fontId="4" type="noConversion"/>
  </si>
  <si>
    <t>hr</t>
    <phoneticPr fontId="4" type="noConversion"/>
  </si>
  <si>
    <t>t=0.3</t>
    <phoneticPr fontId="4" type="noConversion"/>
  </si>
  <si>
    <t xml:space="preserve">   </t>
    <phoneticPr fontId="4" type="noConversion"/>
  </si>
  <si>
    <t>공  종</t>
  </si>
  <si>
    <t>구 분</t>
  </si>
  <si>
    <t>산 출 근 거</t>
  </si>
  <si>
    <t>수  량</t>
  </si>
  <si>
    <t>=</t>
    <phoneticPr fontId="101" type="noConversion"/>
  </si>
  <si>
    <t>산업안전보건관리비(3.15%)</t>
    <phoneticPr fontId="4" type="noConversion"/>
  </si>
  <si>
    <t>표토제거</t>
    <phoneticPr fontId="4" type="noConversion"/>
  </si>
  <si>
    <t>순성토 운반 및 포설</t>
    <phoneticPr fontId="4" type="noConversion"/>
  </si>
  <si>
    <t>BH0.7㎥</t>
    <phoneticPr fontId="4" type="noConversion"/>
  </si>
  <si>
    <t>제1호표 표토제거(토사)  1㎥당</t>
    <phoneticPr fontId="4" type="noConversion"/>
  </si>
  <si>
    <t>(모래,사질토)</t>
    <phoneticPr fontId="4" type="noConversion"/>
  </si>
  <si>
    <t>×</t>
    <phoneticPr fontId="4" type="noConversion"/>
  </si>
  <si>
    <t>배수로 설치</t>
    <phoneticPr fontId="4" type="noConversion"/>
  </si>
  <si>
    <t>포설</t>
    <phoneticPr fontId="4" type="noConversion"/>
  </si>
  <si>
    <t>순성토(95%)</t>
    <phoneticPr fontId="4" type="noConversion"/>
  </si>
  <si>
    <t>배수처리</t>
    <phoneticPr fontId="4" type="noConversion"/>
  </si>
  <si>
    <t>제3호표 암석포설 1㎥당</t>
    <phoneticPr fontId="4" type="noConversion"/>
  </si>
  <si>
    <t>사석부설</t>
    <phoneticPr fontId="4" type="noConversion"/>
  </si>
  <si>
    <t>굴삭기1.0㎥</t>
    <phoneticPr fontId="4" type="noConversion"/>
  </si>
  <si>
    <t>사석D0.45m(운반포함)</t>
    <phoneticPr fontId="4" type="noConversion"/>
  </si>
  <si>
    <t>다짐</t>
    <phoneticPr fontId="4" type="noConversion"/>
  </si>
  <si>
    <t>타이어롤러</t>
    <phoneticPr fontId="4" type="noConversion"/>
  </si>
  <si>
    <t>순성토와 같음.</t>
    <phoneticPr fontId="4" type="noConversion"/>
  </si>
  <si>
    <t>=</t>
    <phoneticPr fontId="4" type="noConversion"/>
  </si>
  <si>
    <t>5,500ℓ</t>
    <phoneticPr fontId="4" type="noConversion"/>
  </si>
  <si>
    <t>일</t>
    <phoneticPr fontId="4" type="noConversion"/>
  </si>
  <si>
    <t>제5호표 순성토(굴삭기(무한궤도) + 트럭)  1㎥당</t>
    <phoneticPr fontId="4" type="noConversion"/>
  </si>
  <si>
    <t>제6호표 다짐(타이어롤러)  1㎥당</t>
    <phoneticPr fontId="4" type="noConversion"/>
  </si>
  <si>
    <t>살수차운행</t>
    <phoneticPr fontId="4" type="noConversion"/>
  </si>
  <si>
    <t>살수차 운행</t>
    <phoneticPr fontId="4" type="noConversion"/>
  </si>
  <si>
    <t>제7호표 살수차운행  1hr 당</t>
    <phoneticPr fontId="4" type="noConversion"/>
  </si>
  <si>
    <t>공공임대용 농지매입사업 훼손농지 복구</t>
    <phoneticPr fontId="4" type="noConversion"/>
  </si>
  <si>
    <t>제8호표 신호수 1일 당</t>
    <phoneticPr fontId="4" type="noConversion"/>
  </si>
  <si>
    <t>신호수</t>
    <phoneticPr fontId="4" type="noConversion"/>
  </si>
  <si>
    <t>교통정리원</t>
    <phoneticPr fontId="4" type="noConversion"/>
  </si>
  <si>
    <t>살수차 운행일수와 같음.</t>
    <phoneticPr fontId="4" type="noConversion"/>
  </si>
  <si>
    <t>굴삭기(0.70㎥)</t>
    <phoneticPr fontId="4" type="noConversion"/>
  </si>
  <si>
    <t>재   료   계   산   서</t>
    <phoneticPr fontId="101" type="noConversion"/>
  </si>
  <si>
    <t>2026.  8.</t>
    <phoneticPr fontId="4" type="noConversion"/>
  </si>
  <si>
    <t>벤치플륨관 400C</t>
    <phoneticPr fontId="4" type="noConversion"/>
  </si>
  <si>
    <t>÷</t>
    <phoneticPr fontId="4" type="noConversion"/>
  </si>
  <si>
    <t>본</t>
    <phoneticPr fontId="4" type="noConversion"/>
  </si>
  <si>
    <t>되메우기</t>
    <phoneticPr fontId="4" type="noConversion"/>
  </si>
  <si>
    <t>터파기와 같음.</t>
    <phoneticPr fontId="4" type="noConversion"/>
  </si>
  <si>
    <t>제2호표 터파기(토사)  1㎥당</t>
    <phoneticPr fontId="4" type="noConversion"/>
  </si>
  <si>
    <t>제3호표 되메우기(토사)  1㎥당</t>
    <phoneticPr fontId="4" type="noConversion"/>
  </si>
  <si>
    <t xml:space="preserve">   특별인부</t>
  </si>
  <si>
    <t xml:space="preserve">   보통인부</t>
  </si>
  <si>
    <t xml:space="preserve">   철근콘크리트 벤치플륨관(Ⅱ)</t>
  </si>
  <si>
    <t xml:space="preserve">   잡재료 및 소모재료(모르타르 등)</t>
  </si>
  <si>
    <t xml:space="preserve">   굴착기(무한궤도)</t>
  </si>
  <si>
    <t>수로관 설치</t>
    <phoneticPr fontId="4" type="noConversion"/>
  </si>
  <si>
    <t>인</t>
  </si>
  <si>
    <t>m</t>
  </si>
  <si>
    <t>%</t>
  </si>
  <si>
    <t>제4호표 수로관 설치(굴삭기(무한궤도)0.6㎥)  1본당</t>
    <phoneticPr fontId="4" type="noConversion"/>
  </si>
  <si>
    <t>밸브</t>
    <phoneticPr fontId="4" type="noConversion"/>
  </si>
  <si>
    <t>PVC역류방지 밸브 0.15m</t>
    <phoneticPr fontId="4" type="noConversion"/>
  </si>
  <si>
    <t>콘크리트 절단</t>
    <phoneticPr fontId="4" type="noConversion"/>
  </si>
  <si>
    <t>콘크리트 헐기</t>
    <phoneticPr fontId="4" type="noConversion"/>
  </si>
  <si>
    <t>컷팅기</t>
    <phoneticPr fontId="4" type="noConversion"/>
  </si>
  <si>
    <t>폐기물 처리</t>
    <phoneticPr fontId="4" type="noConversion"/>
  </si>
  <si>
    <t>무근콘크리트</t>
    <phoneticPr fontId="4" type="noConversion"/>
  </si>
  <si>
    <t>줄</t>
    <phoneticPr fontId="4" type="noConversion"/>
  </si>
  <si>
    <t>+</t>
    <phoneticPr fontId="4" type="noConversion"/>
  </si>
  <si>
    <t>폐기물 상차</t>
    <phoneticPr fontId="4" type="noConversion"/>
  </si>
  <si>
    <t>25-21-120, 소규모</t>
    <phoneticPr fontId="4" type="noConversion"/>
  </si>
  <si>
    <t>헐기와 같음.</t>
    <phoneticPr fontId="4" type="noConversion"/>
  </si>
  <si>
    <t>ton</t>
  </si>
  <si>
    <t>ton</t>
    <phoneticPr fontId="4" type="noConversion"/>
  </si>
  <si>
    <t>유공관D0.15m, 소켓 포함</t>
    <phoneticPr fontId="4" type="noConversion"/>
  </si>
  <si>
    <t xml:space="preserve"> 사석부설,(D0.45m)</t>
    <phoneticPr fontId="4" type="noConversion"/>
  </si>
  <si>
    <t>면</t>
    <phoneticPr fontId="4" type="noConversion"/>
  </si>
  <si>
    <t>구분</t>
    <phoneticPr fontId="4" type="noConversion"/>
  </si>
  <si>
    <t>성토</t>
    <phoneticPr fontId="4" type="noConversion"/>
  </si>
  <si>
    <t>토공</t>
    <phoneticPr fontId="4" type="noConversion"/>
  </si>
  <si>
    <t>배수공</t>
  </si>
  <si>
    <t>배수공</t>
    <phoneticPr fontId="4" type="noConversion"/>
  </si>
  <si>
    <t>농로 복구(거푸집)</t>
    <phoneticPr fontId="4" type="noConversion"/>
  </si>
  <si>
    <t>유로폼</t>
    <phoneticPr fontId="4" type="noConversion"/>
  </si>
  <si>
    <t>농로 복구(Con,c타설)</t>
    <phoneticPr fontId="4" type="noConversion"/>
  </si>
  <si>
    <t>포장절단</t>
    <phoneticPr fontId="4" type="noConversion"/>
  </si>
  <si>
    <t>콘크리트</t>
    <phoneticPr fontId="4" type="noConversion"/>
  </si>
  <si>
    <t>헐기</t>
    <phoneticPr fontId="4" type="noConversion"/>
  </si>
  <si>
    <t>㎥</t>
  </si>
  <si>
    <t>T=0.30m미만</t>
    <phoneticPr fontId="4" type="noConversion"/>
  </si>
  <si>
    <t>폐기물처리</t>
  </si>
  <si>
    <t>TON</t>
  </si>
  <si>
    <t>부가 별도</t>
  </si>
  <si>
    <t>PVC파이프</t>
    <phoneticPr fontId="4" type="noConversion"/>
  </si>
  <si>
    <t>D150</t>
    <phoneticPr fontId="4" type="noConversion"/>
  </si>
  <si>
    <t>설치운반비</t>
    <phoneticPr fontId="4" type="noConversion"/>
  </si>
  <si>
    <t>재료비의 5%</t>
    <phoneticPr fontId="4" type="noConversion"/>
  </si>
  <si>
    <t>%</t>
    <phoneticPr fontId="4" type="noConversion"/>
  </si>
  <si>
    <t>개</t>
    <phoneticPr fontId="4" type="noConversion"/>
  </si>
  <si>
    <t xml:space="preserve"> PVC D0.15m</t>
    <phoneticPr fontId="4" type="noConversion"/>
  </si>
  <si>
    <t>소   켓</t>
    <phoneticPr fontId="4" type="noConversion"/>
  </si>
  <si>
    <t>배수관</t>
    <phoneticPr fontId="4" type="noConversion"/>
  </si>
  <si>
    <t>PE 유공관 D0.15m(부직포 포함)</t>
    <phoneticPr fontId="4" type="noConversion"/>
  </si>
  <si>
    <t>D0.15m, SUS밴드</t>
    <phoneticPr fontId="4" type="noConversion"/>
  </si>
  <si>
    <t xml:space="preserve">   유로폼조립해체</t>
  </si>
  <si>
    <t>간단,h=7-10m</t>
  </si>
  <si>
    <t>㎡</t>
  </si>
  <si>
    <t xml:space="preserve">   공구손료 및 경장비 기계손료</t>
  </si>
  <si>
    <t>인력품의 3%</t>
  </si>
  <si>
    <t xml:space="preserve">   유로폼재료비</t>
  </si>
  <si>
    <t>간단,벽</t>
  </si>
  <si>
    <t xml:space="preserve">   ton당 운반</t>
  </si>
  <si>
    <t>레미콘</t>
    <phoneticPr fontId="4" type="noConversion"/>
  </si>
  <si>
    <t>25-18-08</t>
    <phoneticPr fontId="4" type="noConversion"/>
  </si>
  <si>
    <t>장비 타설</t>
    <phoneticPr fontId="4" type="noConversion"/>
  </si>
  <si>
    <t>소형구조물(12㎥이하)</t>
  </si>
  <si>
    <t>콘크리트운반</t>
    <phoneticPr fontId="4" type="noConversion"/>
  </si>
  <si>
    <t>구역화물</t>
    <phoneticPr fontId="4" type="noConversion"/>
  </si>
  <si>
    <t>회</t>
    <phoneticPr fontId="4" type="noConversion"/>
  </si>
  <si>
    <t>간접노무비(16.5%)</t>
    <phoneticPr fontId="4" type="noConversion"/>
  </si>
  <si>
    <t xml:space="preserve">   기  타  경  비(5.20％)</t>
    <phoneticPr fontId="4" type="noConversion"/>
  </si>
  <si>
    <t>일반관리비 (8.00%)</t>
    <phoneticPr fontId="4" type="noConversion"/>
  </si>
  <si>
    <t>제9호표 포장절단(콘크리트) 1m</t>
    <phoneticPr fontId="4" type="noConversion"/>
  </si>
  <si>
    <t>제10호표 콘크리트 헐기(굴삭기(무한궤도)0.7㎥ 1㎥ 당)</t>
    <phoneticPr fontId="4" type="noConversion"/>
  </si>
  <si>
    <t>제11호표 폐기물 처리 1TON(콘크리트 운반,처리) 당</t>
    <phoneticPr fontId="4" type="noConversion"/>
  </si>
  <si>
    <t>제12호표 배수관 설치</t>
    <phoneticPr fontId="4" type="noConversion"/>
  </si>
  <si>
    <t>제13호표 PVC파이프(D150) 설치운반 1m</t>
    <phoneticPr fontId="4" type="noConversion"/>
  </si>
  <si>
    <t>제14호표 유로폼(간단)</t>
    <phoneticPr fontId="4" type="noConversion"/>
  </si>
  <si>
    <t>제15호표 무근 콘크리트 타설(장비사용-소형, 25-24-120, 1㎥당)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</si>
</sst>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1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0.000"/>
    <numFmt numFmtId="177" formatCode="_ * #,##0_ ;_ * \-#,##0_ ;_ * &quot;-&quot;_ ;_ @_ "/>
    <numFmt numFmtId="178" formatCode="_ * #,##0.00_ ;_ * \-#,##0.00_ ;_ * &quot;-&quot;??_ ;_ @_ "/>
    <numFmt numFmtId="179" formatCode="#,##0;&quot;-&quot;#,##0"/>
    <numFmt numFmtId="180" formatCode="0.000%"/>
    <numFmt numFmtId="181" formatCode="#,##0.00000;[Red]#,##0.00000"/>
    <numFmt numFmtId="182" formatCode="_ * #,##0.0_ ;_ * \-#,##0.0_ ;_ * &quot;-&quot;??_ ;_ @_ "/>
    <numFmt numFmtId="183" formatCode="&quot;₩&quot;#,##0.00;&quot;₩&quot;&quot;₩&quot;\-#,##0.00"/>
    <numFmt numFmtId="184" formatCode="0_ "/>
    <numFmt numFmtId="185" formatCode="&quot;&lt;&quot;#,##0&quot;&gt;&quot;"/>
    <numFmt numFmtId="186" formatCode="mmmm\-yy"/>
    <numFmt numFmtId="187" formatCode="_ * #,##0.00_ ;_ * &quot;₩&quot;&quot;₩&quot;\-#,##0.00_ ;_ * &quot;-&quot;??_ ;_ @_ "/>
    <numFmt numFmtId="188" formatCode="&quot;US$&quot;#,##0.00_);\(&quot;US$&quot;#,##0.00\)"/>
    <numFmt numFmtId="189" formatCode="#,##0.0"/>
    <numFmt numFmtId="190" formatCode="\$#,###\ "/>
    <numFmt numFmtId="191" formatCode="0.0%"/>
    <numFmt numFmtId="192" formatCode=";;;"/>
    <numFmt numFmtId="193" formatCode="&quot;₩&quot;#,##0.00;[Red]&quot;₩&quot;\-#,##0.00"/>
    <numFmt numFmtId="194" formatCode="_ &quot;₩&quot;* #,##0_ ;_ &quot;₩&quot;* \-#,##0_ ;_ &quot;₩&quot;* &quot;-&quot;_ ;_ @_ "/>
    <numFmt numFmtId="195" formatCode="_ &quot;₩&quot;* #,##0.00_ ;_ &quot;₩&quot;* \-#,##0.00_ ;_ &quot;₩&quot;* &quot;-&quot;??_ ;_ @_ "/>
    <numFmt numFmtId="196" formatCode="&quot;₩&quot;\!\$#,##0_);[Red]&quot;₩&quot;\!\(&quot;₩&quot;\!\$#,##0&quot;₩&quot;\!\)"/>
    <numFmt numFmtId="197" formatCode="_ * #,##0.0_ ;_ * \-#,##0.0_ ;_ * &quot;-&quot;_ ;_ @_ "/>
    <numFmt numFmtId="198" formatCode="&quot;₩&quot;#,##0;&quot;₩&quot;\-#,##0"/>
    <numFmt numFmtId="199" formatCode="_ * #,##0.000_ ;_ * \-#,##0.000_ ;_ * &quot;-&quot;_ ;_ @_ "/>
    <numFmt numFmtId="200" formatCode="&quot;₩&quot;#,##0_);\(&quot;₩&quot;#,##0\)"/>
    <numFmt numFmtId="201" formatCode="#,##0.0&quot;x&quot;"/>
    <numFmt numFmtId="202" formatCode="&quot;₩&quot;#,##0;&quot;₩&quot;\-&quot;₩&quot;#,##0"/>
    <numFmt numFmtId="203" formatCode="0.0000%"/>
    <numFmt numFmtId="204" formatCode="0.0000000%"/>
    <numFmt numFmtId="205" formatCode="&quot;₩&quot;\!\(#,##0.000&quot;₩&quot;\!\)"/>
    <numFmt numFmtId="206" formatCode="\(#,##0.000\)"/>
    <numFmt numFmtId="207" formatCode="&quot;*&quot;#,##0\ &quot;일 (월)&quot;\ \ "/>
    <numFmt numFmtId="208" formatCode="&quot;?#,##0.00;\-&quot;&quot;?&quot;#,##0.00"/>
    <numFmt numFmtId="209" formatCode="_ * #,##0.00_ ;_ * \-#,##0.00_ ;_ * &quot;-&quot;_ ;_ @_ "/>
    <numFmt numFmtId="210" formatCode="#,##0.0;\-#,##0.0"/>
    <numFmt numFmtId="211" formatCode="0.000000%"/>
    <numFmt numFmtId="212" formatCode="_ * #,##0.00000_ ;_ * \-#,##0.00000_ ;_ * &quot;-&quot;_ ;_ @_ "/>
    <numFmt numFmtId="213" formatCode="0.00000%"/>
    <numFmt numFmtId="214" formatCode="&quot;Fr.&quot;\ #,##0;[Red]&quot;Fr.&quot;\ \-#,##0"/>
    <numFmt numFmtId="215" formatCode="&quot;Fr.&quot;\ #,##0.00;[Red]&quot;Fr.&quot;\ \-#,##0.00"/>
    <numFmt numFmtId="21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8" formatCode="#.00"/>
    <numFmt numFmtId="219" formatCode="#,##0_ "/>
    <numFmt numFmtId="220" formatCode="_(* #,##0_);_(* \(#,##0\);_(* &quot;-&quot;_);_(@_)"/>
    <numFmt numFmtId="221" formatCode="#,##0\ &quot;기&quot;"/>
    <numFmt numFmtId="222" formatCode="#."/>
    <numFmt numFmtId="223" formatCode="&quot;₩&quot;#,##0.00;&quot;₩&quot;\-#,##0.00"/>
    <numFmt numFmtId="224" formatCode="#,##0.00&quot; $&quot;;[Red]\-#,##0.00&quot; $&quot;"/>
    <numFmt numFmtId="225" formatCode="mmm\.yy"/>
    <numFmt numFmtId="226" formatCode="&quot;kr&quot;\ #,##0;&quot;kr&quot;\ \-#,##0"/>
    <numFmt numFmtId="227" formatCode="_ * #,##0_ ;_ * &quot;₩&quot;&quot;₩&quot;\!\!\-#,##0_ ;_ * &quot;-&quot;??_ ;_ @_ "/>
    <numFmt numFmtId="228" formatCode="&quot;₩&quot;#,##0.00;\!\-&quot;₩&quot;#,##0.00"/>
    <numFmt numFmtId="229" formatCode="_-&quot;₩&quot;* #,##0.00_-;\!\-&quot;₩&quot;* #,##0.00_-;_-&quot;₩&quot;* &quot;-&quot;??_-;_-@_-"/>
    <numFmt numFmtId="230" formatCode="&quot;₩&quot;#,##0;[Red]&quot;₩&quot;&quot;₩&quot;\!\!\-&quot;₩&quot;#,##0"/>
    <numFmt numFmtId="231" formatCode="&quot;₩&quot;#,##0.00;[Red]&quot;₩&quot;\!\!\-&quot;₩&quot;#,##0.00"/>
    <numFmt numFmtId="232" formatCode="_-* #,##0.00_-;&quot;₩&quot;&quot;₩&quot;&quot;₩&quot;\!\!\!\-* #,##0.00_-;_-* &quot;-&quot;??_-;_-@_-"/>
    <numFmt numFmtId="233" formatCode="&quot;₩&quot;#,##0;&quot;₩&quot;\!\-&quot;₩&quot;#,##0"/>
    <numFmt numFmtId="234" formatCode="&quot;₩&quot;#,##0.00;[Red]&quot;₩&quot;&quot;₩&quot;\!\!\-&quot;₩&quot;#,##0.00"/>
    <numFmt numFmtId="235" formatCode="_-* #,##0_-;&quot;₩&quot;\!\!\-* #,##0_-;_-* &quot;-&quot;_-;_-@_-"/>
    <numFmt numFmtId="236" formatCode="#,##0.0000"/>
    <numFmt numFmtId="237" formatCode="General;\-General\,&quot;&quot;;@"/>
    <numFmt numFmtId="238" formatCode="0.0"/>
    <numFmt numFmtId="239" formatCode="#,##0.00;\▽#,##0.00;_-* &quot;-&quot;_-;_-@_-"/>
    <numFmt numFmtId="240" formatCode="_-* #,##0.00_-;\-* #,##0.00_-;_-* &quot;-&quot;_-;_-@_-"/>
    <numFmt numFmtId="243" formatCode="#,###.00;\-#,###.00;&quot;&quot;;@"/>
  </numFmts>
  <fonts count="110">
    <font>
      <sz val="11"/>
      <name val="돋움"/>
      <family val="3"/>
      <charset val="129"/>
    </font>
    <font>
      <sz val="11"/>
      <color theme="1"/>
      <name val="돋움"/>
      <family val="2"/>
      <charset val="129"/>
    </font>
    <font>
      <sz val="11"/>
      <color theme="1"/>
      <name val="돋움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6"/>
      <name val="돋움"/>
      <family val="3"/>
      <charset val="129"/>
    </font>
    <font>
      <sz val="10"/>
      <name val="돋움"/>
      <family val="3"/>
      <charset val="129"/>
    </font>
    <font>
      <sz val="28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b/>
      <sz val="28"/>
      <name val="돋움"/>
      <family val="3"/>
      <charset val="129"/>
    </font>
    <font>
      <sz val="9"/>
      <name val="돋움"/>
      <family val="3"/>
      <charset val="129"/>
    </font>
    <font>
      <sz val="12"/>
      <name val="굴림체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4"/>
      <name val="뼻뮝"/>
      <family val="1"/>
      <charset val="129"/>
    </font>
    <font>
      <sz val="12"/>
      <name val="뼻뮝"/>
      <family val="1"/>
      <charset val="129"/>
    </font>
    <font>
      <sz val="10"/>
      <name val="궁서(English)"/>
      <family val="3"/>
      <charset val="129"/>
    </font>
    <font>
      <sz val="12"/>
      <name val="¹UAAA¼"/>
      <family val="1"/>
      <charset val="129"/>
    </font>
    <font>
      <sz val="8"/>
      <name val="¹UAAA¼"/>
      <family val="1"/>
      <charset val="129"/>
    </font>
    <font>
      <sz val="10"/>
      <name val="Arial"/>
      <family val="2"/>
    </font>
    <font>
      <b/>
      <sz val="12"/>
      <name val="Arial"/>
      <family val="2"/>
    </font>
    <font>
      <sz val="7.5"/>
      <name val="돋움체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8"/>
      <name val="돋움"/>
      <family val="3"/>
      <charset val="129"/>
    </font>
    <font>
      <sz val="2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돋움"/>
      <family val="3"/>
      <charset val="129"/>
    </font>
    <font>
      <sz val="10"/>
      <name val="굴림체"/>
      <family val="3"/>
      <charset val="129"/>
    </font>
    <font>
      <sz val="10"/>
      <name val="바탕"/>
      <family val="1"/>
      <charset val="129"/>
    </font>
    <font>
      <sz val="12"/>
      <name val="궁서체"/>
      <family val="1"/>
      <charset val="129"/>
    </font>
    <font>
      <sz val="11"/>
      <color indexed="8"/>
      <name val="굴림체"/>
      <family val="3"/>
      <charset val="129"/>
    </font>
    <font>
      <sz val="9"/>
      <color indexed="8"/>
      <name val="Arial"/>
      <family val="2"/>
    </font>
    <font>
      <sz val="11"/>
      <name val="굴림체"/>
      <family val="3"/>
      <charset val="129"/>
    </font>
    <font>
      <sz val="1"/>
      <color indexed="8"/>
      <name val="Courier"/>
      <family val="3"/>
    </font>
    <font>
      <sz val="7"/>
      <name val="돋움체"/>
      <family val="3"/>
      <charset val="129"/>
    </font>
    <font>
      <sz val="12"/>
      <name val="Times New Roman"/>
      <family val="1"/>
    </font>
    <font>
      <b/>
      <sz val="1"/>
      <color indexed="8"/>
      <name val="Courier"/>
      <family val="3"/>
    </font>
    <font>
      <u/>
      <sz val="12"/>
      <color indexed="36"/>
      <name val="바탕체"/>
      <family val="1"/>
      <charset val="129"/>
    </font>
    <font>
      <sz val="10"/>
      <name val="명조"/>
      <family val="3"/>
      <charset val="129"/>
    </font>
    <font>
      <sz val="12"/>
      <name val="¹ÙÅÁÃ¼"/>
      <family val="1"/>
    </font>
    <font>
      <sz val="12"/>
      <name val="System"/>
      <family val="2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sz val="14"/>
      <name val="새굴림"/>
      <family val="1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sz val="14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9"/>
      <name val="굴림체"/>
      <family val="3"/>
      <charset val="129"/>
    </font>
    <font>
      <sz val="1"/>
      <color indexed="0"/>
      <name val="Courier"/>
      <family val="3"/>
    </font>
    <font>
      <sz val="10"/>
      <name val="Univers (WN)"/>
      <family val="2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theme="1"/>
      <name val="돋움"/>
      <family val="3"/>
      <charset val="129"/>
    </font>
    <font>
      <sz val="9"/>
      <color indexed="8"/>
      <name val="굴림체"/>
      <family val="2"/>
      <charset val="129"/>
    </font>
    <font>
      <sz val="9"/>
      <color indexed="8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24"/>
      <name val="굴림체"/>
      <family val="3"/>
      <charset val="129"/>
    </font>
    <font>
      <b/>
      <sz val="20"/>
      <name val="굴림체"/>
      <family val="3"/>
      <charset val="129"/>
    </font>
    <font>
      <sz val="13"/>
      <name val="굴림체"/>
      <family val="3"/>
      <charset val="129"/>
    </font>
    <font>
      <b/>
      <sz val="12"/>
      <name val="굴림체"/>
      <family val="3"/>
      <charset val="129"/>
    </font>
    <font>
      <b/>
      <sz val="13"/>
      <name val="굴림체"/>
      <family val="3"/>
      <charset val="129"/>
    </font>
    <font>
      <sz val="13"/>
      <name val="맑은 고딕"/>
      <family val="3"/>
      <charset val="129"/>
    </font>
    <font>
      <sz val="11"/>
      <color rgb="FF0000FF"/>
      <name val="돋움"/>
      <family val="3"/>
      <charset val="129"/>
    </font>
    <font>
      <sz val="8"/>
      <color indexed="8"/>
      <name val="굴림"/>
      <family val="2"/>
      <charset val="129"/>
    </font>
    <font>
      <sz val="10"/>
      <color rgb="FFFF0000"/>
      <name val="돋움"/>
      <family val="3"/>
      <charset val="129"/>
    </font>
    <font>
      <b/>
      <sz val="22"/>
      <name val="새굴림"/>
      <family val="1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8"/>
      <name val="굴림"/>
      <family val="3"/>
      <charset val="129"/>
    </font>
    <font>
      <sz val="8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FF0000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188">
    <xf numFmtId="0" fontId="0" fillId="0" borderId="0"/>
    <xf numFmtId="24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2" fontId="13" fillId="0" borderId="0" applyNumberFormat="0" applyFont="0" applyFill="0" applyBorder="0" applyAlignment="0" applyProtection="0"/>
    <xf numFmtId="216" fontId="15" fillId="0" borderId="0" applyNumberFormat="0" applyFont="0" applyFill="0" applyBorder="0" applyAlignment="0" applyProtection="0"/>
    <xf numFmtId="181" fontId="13" fillId="0" borderId="0" applyNumberFormat="0" applyFont="0" applyFill="0" applyBorder="0" applyAlignment="0" applyProtection="0"/>
    <xf numFmtId="217" fontId="15" fillId="0" borderId="0" applyNumberFormat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82" fontId="13" fillId="0" borderId="0" applyNumberFormat="0" applyFont="0" applyFill="0" applyBorder="0" applyAlignment="0" applyProtection="0"/>
    <xf numFmtId="216" fontId="1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81" fontId="13" fillId="0" borderId="0" applyNumberFormat="0" applyFont="0" applyFill="0" applyBorder="0" applyAlignment="0" applyProtection="0"/>
    <xf numFmtId="217" fontId="15" fillId="0" borderId="0" applyNumberFormat="0" applyFont="0" applyFill="0" applyBorder="0" applyAlignment="0" applyProtection="0"/>
    <xf numFmtId="19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38" fontId="29" fillId="0" borderId="1">
      <alignment horizontal="right"/>
    </xf>
    <xf numFmtId="0" fontId="29" fillId="0" borderId="0"/>
    <xf numFmtId="0" fontId="29" fillId="0" borderId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8" fillId="0" borderId="0"/>
    <xf numFmtId="41" fontId="57" fillId="0" borderId="2">
      <alignment horizontal="center" vertical="center"/>
    </xf>
    <xf numFmtId="41" fontId="57" fillId="0" borderId="3" applyNumberFormat="0" applyBorder="0">
      <alignment horizontal="center"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62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1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0" fillId="0" borderId="0"/>
    <xf numFmtId="0" fontId="62" fillId="0" borderId="0"/>
    <xf numFmtId="0" fontId="63" fillId="0" borderId="0"/>
    <xf numFmtId="0" fontId="9" fillId="0" borderId="0" applyFill="0" applyBorder="0" applyAlignment="0"/>
    <xf numFmtId="0" fontId="35" fillId="20" borderId="4" applyNumberFormat="0" applyAlignment="0" applyProtection="0">
      <alignment vertical="center"/>
    </xf>
    <xf numFmtId="0" fontId="35" fillId="20" borderId="4" applyNumberFormat="0" applyAlignment="0" applyProtection="0">
      <alignment vertical="center"/>
    </xf>
    <xf numFmtId="0" fontId="35" fillId="20" borderId="4" applyNumberFormat="0" applyAlignment="0" applyProtection="0">
      <alignment vertical="center"/>
    </xf>
    <xf numFmtId="0" fontId="24" fillId="0" borderId="0"/>
    <xf numFmtId="0" fontId="39" fillId="21" borderId="5" applyNumberFormat="0" applyAlignment="0" applyProtection="0">
      <alignment vertical="center"/>
    </xf>
    <xf numFmtId="0" fontId="39" fillId="21" borderId="5" applyNumberFormat="0" applyAlignment="0" applyProtection="0">
      <alignment vertical="center"/>
    </xf>
    <xf numFmtId="0" fontId="39" fillId="21" borderId="5" applyNumberFormat="0" applyAlignment="0" applyProtection="0">
      <alignment vertical="center"/>
    </xf>
    <xf numFmtId="4" fontId="56" fillId="0" borderId="0">
      <protection locked="0"/>
    </xf>
    <xf numFmtId="41" fontId="64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8" fontId="21" fillId="0" borderId="0" applyFont="0" applyFill="0" applyBorder="0" applyAlignment="0" applyProtection="0"/>
    <xf numFmtId="0" fontId="65" fillId="0" borderId="0" applyNumberFormat="0" applyAlignment="0">
      <alignment horizontal="left"/>
    </xf>
    <xf numFmtId="0" fontId="50" fillId="0" borderId="0" applyFont="0" applyFill="0" applyBorder="0" applyAlignment="0" applyProtection="0"/>
    <xf numFmtId="193" fontId="29" fillId="0" borderId="0">
      <protection locked="0"/>
    </xf>
    <xf numFmtId="0" fontId="64" fillId="0" borderId="0" applyFont="0" applyFill="0" applyBorder="0" applyAlignment="0" applyProtection="0"/>
    <xf numFmtId="0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25" fillId="0" borderId="0"/>
    <xf numFmtId="194" fontId="29" fillId="0" borderId="0">
      <protection locked="0"/>
    </xf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188" fontId="9" fillId="0" borderId="0"/>
    <xf numFmtId="213" fontId="9" fillId="0" borderId="0" applyFill="0" applyBorder="0">
      <alignment horizontal="centerContinuous"/>
    </xf>
    <xf numFmtId="0" fontId="66" fillId="0" borderId="0" applyNumberFormat="0" applyAlignment="0">
      <alignment horizontal="left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6" fillId="0" borderId="0">
      <protection locked="0"/>
    </xf>
    <xf numFmtId="0" fontId="56" fillId="0" borderId="0">
      <protection locked="0"/>
    </xf>
    <xf numFmtId="0" fontId="67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67" fillId="0" borderId="0">
      <protection locked="0"/>
    </xf>
    <xf numFmtId="177" fontId="29" fillId="0" borderId="0">
      <protection locked="0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38" fontId="26" fillId="22" borderId="0" applyNumberFormat="0" applyBorder="0" applyAlignment="0" applyProtection="0"/>
    <xf numFmtId="0" fontId="27" fillId="0" borderId="0">
      <alignment horizontal="left"/>
    </xf>
    <xf numFmtId="0" fontId="22" fillId="0" borderId="6" applyNumberFormat="0" applyAlignment="0" applyProtection="0">
      <alignment horizontal="left" vertical="center"/>
    </xf>
    <xf numFmtId="0" fontId="22" fillId="0" borderId="7">
      <alignment horizontal="left" vertical="center"/>
    </xf>
    <xf numFmtId="0" fontId="44" fillId="0" borderId="8" applyNumberFormat="0" applyFill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195" fontId="29" fillId="0" borderId="0">
      <protection locked="0"/>
    </xf>
    <xf numFmtId="195" fontId="29" fillId="0" borderId="0">
      <protection locked="0"/>
    </xf>
    <xf numFmtId="0" fontId="42" fillId="7" borderId="4" applyNumberFormat="0" applyAlignment="0" applyProtection="0">
      <alignment vertical="center"/>
    </xf>
    <xf numFmtId="10" fontId="26" fillId="22" borderId="11" applyNumberFormat="0" applyBorder="0" applyAlignment="0" applyProtection="0"/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8" fillId="0" borderId="13"/>
    <xf numFmtId="214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187" fontId="29" fillId="0" borderId="0"/>
    <xf numFmtId="0" fontId="21" fillId="0" borderId="0"/>
    <xf numFmtId="0" fontId="32" fillId="24" borderId="14" applyNumberFormat="0" applyFont="0" applyAlignment="0" applyProtection="0">
      <alignment vertical="center"/>
    </xf>
    <xf numFmtId="0" fontId="32" fillId="24" borderId="14" applyNumberFormat="0" applyFont="0" applyAlignment="0" applyProtection="0">
      <alignment vertical="center"/>
    </xf>
    <xf numFmtId="0" fontId="32" fillId="24" borderId="14" applyNumberFormat="0" applyFont="0" applyAlignment="0" applyProtection="0">
      <alignment vertical="center"/>
    </xf>
    <xf numFmtId="0" fontId="48" fillId="20" borderId="15" applyNumberFormat="0" applyAlignment="0" applyProtection="0">
      <alignment vertical="center"/>
    </xf>
    <xf numFmtId="0" fontId="48" fillId="20" borderId="15" applyNumberFormat="0" applyAlignment="0" applyProtection="0">
      <alignment vertical="center"/>
    </xf>
    <xf numFmtId="0" fontId="48" fillId="20" borderId="15" applyNumberFormat="0" applyAlignment="0" applyProtection="0">
      <alignment vertical="center"/>
    </xf>
    <xf numFmtId="178" fontId="29" fillId="0" borderId="0">
      <protection locked="0"/>
    </xf>
    <xf numFmtId="10" fontId="21" fillId="0" borderId="0" applyFont="0" applyFill="0" applyBorder="0" applyAlignment="0" applyProtection="0"/>
    <xf numFmtId="178" fontId="29" fillId="0" borderId="0">
      <protection locked="0"/>
    </xf>
    <xf numFmtId="30" fontId="68" fillId="0" borderId="0" applyNumberFormat="0" applyFill="0" applyBorder="0" applyAlignment="0" applyProtection="0">
      <alignment horizontal="left"/>
    </xf>
    <xf numFmtId="0" fontId="28" fillId="0" borderId="0"/>
    <xf numFmtId="40" fontId="69" fillId="0" borderId="0" applyBorder="0">
      <alignment horizontal="right"/>
    </xf>
    <xf numFmtId="0" fontId="43" fillId="0" borderId="0" applyNumberFormat="0" applyFill="0" applyBorder="0" applyAlignment="0" applyProtection="0">
      <alignment vertical="center"/>
    </xf>
    <xf numFmtId="0" fontId="70" fillId="0" borderId="0" applyFill="0" applyBorder="0" applyProtection="0">
      <alignment horizontal="centerContinuous" vertical="center"/>
    </xf>
    <xf numFmtId="0" fontId="13" fillId="22" borderId="0" applyFill="0" applyBorder="0" applyProtection="0">
      <alignment horizontal="center"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191" fontId="9" fillId="0" borderId="0" applyFill="0" applyBorder="0">
      <alignment horizontal="centerContinuous"/>
    </xf>
    <xf numFmtId="195" fontId="29" fillId="0" borderId="16">
      <protection locked="0"/>
    </xf>
    <xf numFmtId="0" fontId="41" fillId="0" borderId="17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192" fontId="51" fillId="0" borderId="0" applyFont="0" applyFill="0" applyBorder="0" applyAlignment="0" applyProtection="0">
      <alignment horizontal="right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0" borderId="4" applyNumberFormat="0" applyAlignment="0" applyProtection="0">
      <alignment vertical="center"/>
    </xf>
    <xf numFmtId="0" fontId="35" fillId="20" borderId="4" applyNumberFormat="0" applyAlignment="0" applyProtection="0">
      <alignment vertical="center"/>
    </xf>
    <xf numFmtId="197" fontId="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2" fillId="0" borderId="18">
      <alignment horizontal="center"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56" fillId="0" borderId="0">
      <protection locked="0"/>
    </xf>
    <xf numFmtId="0" fontId="56" fillId="0" borderId="0"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32" fillId="24" borderId="14" applyNumberFormat="0" applyFont="0" applyAlignment="0" applyProtection="0">
      <alignment vertical="center"/>
    </xf>
    <xf numFmtId="0" fontId="32" fillId="24" borderId="14" applyNumberFormat="0" applyFont="0" applyAlignment="0" applyProtection="0">
      <alignment vertical="center"/>
    </xf>
    <xf numFmtId="0" fontId="9" fillId="24" borderId="14" applyNumberFormat="0" applyFont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8" fontId="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9" fontId="55" fillId="22" borderId="0" applyFill="0" applyBorder="0" applyProtection="0">
      <alignment horizontal="right"/>
    </xf>
    <xf numFmtId="10" fontId="55" fillId="0" borderId="0" applyFill="0" applyBorder="0" applyProtection="0">
      <alignment horizontal="right"/>
    </xf>
    <xf numFmtId="9" fontId="9" fillId="0" borderId="0" applyFont="0" applyFill="0" applyBorder="0" applyAlignment="0" applyProtection="0"/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17" fillId="0" borderId="0"/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1" borderId="5" applyNumberFormat="0" applyAlignment="0" applyProtection="0">
      <alignment vertical="center"/>
    </xf>
    <xf numFmtId="0" fontId="39" fillId="21" borderId="5" applyNumberFormat="0" applyAlignment="0" applyProtection="0">
      <alignment vertical="center"/>
    </xf>
    <xf numFmtId="199" fontId="9" fillId="0" borderId="0">
      <alignment vertical="center"/>
    </xf>
    <xf numFmtId="41" fontId="3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21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1" fillId="0" borderId="0" applyFont="0" applyFill="0" applyProtection="0"/>
    <xf numFmtId="0" fontId="2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1" fillId="0" borderId="0" applyFont="0" applyFill="0" applyProtection="0"/>
    <xf numFmtId="0" fontId="21" fillId="0" borderId="0" applyFont="0" applyFill="0" applyProtection="0"/>
    <xf numFmtId="0" fontId="61" fillId="0" borderId="19"/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203" fontId="9" fillId="0" borderId="0" applyFill="0" applyBorder="0">
      <alignment horizontal="centerContinuous"/>
    </xf>
    <xf numFmtId="204" fontId="9" fillId="0" borderId="0" applyFill="0" applyBorder="0">
      <alignment horizontal="centerContinuous"/>
    </xf>
    <xf numFmtId="179" fontId="18" fillId="0" borderId="0" applyFont="0" applyFill="0" applyBorder="0" applyAlignment="0" applyProtection="0"/>
    <xf numFmtId="205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186" fontId="9" fillId="0" borderId="0" applyFont="0" applyFill="0" applyBorder="0" applyAlignment="0" applyProtection="0"/>
    <xf numFmtId="206" fontId="29" fillId="0" borderId="0" applyFont="0" applyFill="0" applyBorder="0" applyAlignment="0" applyProtection="0"/>
    <xf numFmtId="218" fontId="9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207" fontId="9" fillId="0" borderId="0" applyFont="0" applyFill="0" applyBorder="0" applyAlignment="0" applyProtection="0"/>
    <xf numFmtId="208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0" fontId="9" fillId="0" borderId="0" applyFont="0" applyFill="0" applyBorder="0" applyAlignment="0" applyProtection="0"/>
    <xf numFmtId="206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49" fontId="55" fillId="0" borderId="1" applyNumberFormat="0" applyAlignment="0"/>
    <xf numFmtId="2" fontId="12" fillId="0" borderId="0" applyFill="0" applyBorder="0" applyProtection="0">
      <alignment horizontal="centerContinuous"/>
    </xf>
    <xf numFmtId="0" fontId="42" fillId="7" borderId="4" applyNumberFormat="0" applyAlignment="0" applyProtection="0">
      <alignment vertical="center"/>
    </xf>
    <xf numFmtId="0" fontId="42" fillId="7" borderId="4" applyNumberFormat="0" applyAlignment="0" applyProtection="0">
      <alignment vertical="center"/>
    </xf>
    <xf numFmtId="4" fontId="56" fillId="0" borderId="0">
      <protection locked="0"/>
    </xf>
    <xf numFmtId="209" fontId="9" fillId="0" borderId="0">
      <protection locked="0"/>
    </xf>
    <xf numFmtId="210" fontId="9" fillId="0" borderId="0" applyFill="0" applyBorder="0">
      <alignment horizontal="centerContinuous"/>
    </xf>
    <xf numFmtId="0" fontId="43" fillId="0" borderId="0" applyNumberFormat="0" applyFill="0" applyBorder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180" fontId="9" fillId="0" borderId="0" applyFill="0" applyBorder="0">
      <alignment horizontal="centerContinuous"/>
    </xf>
    <xf numFmtId="211" fontId="9" fillId="0" borderId="0" applyFill="0" applyBorder="0">
      <alignment horizontal="centerContinuous"/>
    </xf>
    <xf numFmtId="0" fontId="29" fillId="0" borderId="0"/>
    <xf numFmtId="0" fontId="48" fillId="20" borderId="15" applyNumberFormat="0" applyAlignment="0" applyProtection="0">
      <alignment vertical="center"/>
    </xf>
    <xf numFmtId="0" fontId="48" fillId="20" borderId="15" applyNumberFormat="0" applyAlignment="0" applyProtection="0">
      <alignment vertical="center"/>
    </xf>
    <xf numFmtId="198" fontId="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77" fontId="29" fillId="0" borderId="20">
      <alignment horizontal="center"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90" fontId="13" fillId="0" borderId="0" applyFont="0" applyFill="0" applyBorder="0" applyAlignment="0" applyProtection="0"/>
    <xf numFmtId="189" fontId="29" fillId="22" borderId="0" applyFill="0" applyBorder="0" applyProtection="0">
      <alignment horizontal="right"/>
    </xf>
    <xf numFmtId="185" fontId="23" fillId="0" borderId="21"/>
    <xf numFmtId="178" fontId="29" fillId="0" borderId="0" applyFont="0" applyFill="0" applyBorder="0" applyAlignment="0" applyProtection="0"/>
    <xf numFmtId="198" fontId="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0" fontId="29" fillId="0" borderId="0" applyFont="0" applyFill="0" applyBorder="0" applyAlignment="0" applyProtection="0"/>
    <xf numFmtId="212" fontId="9" fillId="0" borderId="0">
      <protection locked="0"/>
    </xf>
    <xf numFmtId="198" fontId="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202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200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84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4" fillId="0" borderId="0"/>
    <xf numFmtId="0" fontId="9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9" fillId="0" borderId="0">
      <alignment vertical="center"/>
    </xf>
    <xf numFmtId="0" fontId="50" fillId="0" borderId="0"/>
    <xf numFmtId="0" fontId="50" fillId="0" borderId="0" applyProtection="0"/>
    <xf numFmtId="0" fontId="56" fillId="0" borderId="22">
      <protection locked="0"/>
    </xf>
    <xf numFmtId="0" fontId="9" fillId="0" borderId="0">
      <protection locked="0"/>
    </xf>
    <xf numFmtId="176" fontId="9" fillId="0" borderId="0">
      <protection locked="0"/>
    </xf>
    <xf numFmtId="221" fontId="55" fillId="0" borderId="0" applyNumberFormat="0" applyFont="0" applyFill="0" applyBorder="0" applyAlignment="0" applyProtection="0"/>
    <xf numFmtId="196" fontId="15" fillId="0" borderId="0" applyFont="0" applyFill="0" applyBorder="0" applyAlignment="0" applyProtection="0"/>
    <xf numFmtId="41" fontId="3" fillId="0" borderId="0" applyFont="0" applyFill="0" applyBorder="0" applyAlignment="0" applyProtection="0"/>
    <xf numFmtId="221" fontId="5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09" fontId="13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09" fontId="13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0" fontId="32" fillId="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9" fontId="29" fillId="0" borderId="0">
      <protection locked="0"/>
    </xf>
    <xf numFmtId="0" fontId="33" fillId="12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223" fontId="76" fillId="0" borderId="0">
      <protection locked="0"/>
    </xf>
    <xf numFmtId="0" fontId="3" fillId="0" borderId="0" applyFill="0" applyBorder="0" applyAlignment="0"/>
    <xf numFmtId="224" fontId="77" fillId="0" borderId="0" applyFill="0" applyBorder="0" applyAlignment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188" fontId="3" fillId="0" borderId="0"/>
    <xf numFmtId="213" fontId="3" fillId="0" borderId="0" applyFill="0" applyBorder="0">
      <alignment horizontal="centerContinuous"/>
    </xf>
    <xf numFmtId="38" fontId="26" fillId="25" borderId="0" applyNumberFormat="0" applyBorder="0" applyAlignment="0" applyProtection="0"/>
    <xf numFmtId="0" fontId="79" fillId="0" borderId="0" applyNumberFormat="0" applyFill="0" applyBorder="0" applyAlignment="0" applyProtection="0"/>
    <xf numFmtId="10" fontId="26" fillId="26" borderId="11" applyNumberFormat="0" applyBorder="0" applyAlignment="0" applyProtection="0"/>
    <xf numFmtId="0" fontId="29" fillId="0" borderId="0"/>
    <xf numFmtId="0" fontId="80" fillId="25" borderId="0">
      <alignment horizontal="centerContinuous"/>
    </xf>
    <xf numFmtId="191" fontId="3" fillId="0" borderId="0" applyFill="0" applyBorder="0">
      <alignment horizontal="centerContinuous"/>
    </xf>
    <xf numFmtId="0" fontId="81" fillId="0" borderId="48">
      <alignment horizontal="left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0" borderId="4" applyNumberFormat="0" applyAlignment="0" applyProtection="0">
      <alignment vertical="center"/>
    </xf>
    <xf numFmtId="197" fontId="3" fillId="0" borderId="0">
      <protection locked="0"/>
    </xf>
    <xf numFmtId="2" fontId="82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0" fontId="36" fillId="3" borderId="0" applyNumberFormat="0" applyBorder="0" applyAlignment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3" fillId="24" borderId="14" applyNumberFormat="0" applyFont="0" applyAlignment="0" applyProtection="0">
      <alignment vertical="center"/>
    </xf>
    <xf numFmtId="0" fontId="32" fillId="24" borderId="14" applyNumberFormat="0" applyFont="0" applyAlignment="0" applyProtection="0">
      <alignment vertical="center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9" fontId="3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219" fontId="51" fillId="0" borderId="18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1" borderId="5" applyNumberFormat="0" applyAlignment="0" applyProtection="0">
      <alignment vertical="center"/>
    </xf>
    <xf numFmtId="3" fontId="29" fillId="0" borderId="0" applyFont="0" applyFill="0" applyBorder="0" applyAlignment="0" applyProtection="0"/>
    <xf numFmtId="199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220" fontId="29" fillId="0" borderId="0" applyFont="0" applyFill="0" applyBorder="0" applyAlignment="0" applyProtection="0"/>
    <xf numFmtId="41" fontId="3" fillId="0" borderId="0" applyFont="0" applyFill="0" applyBorder="0" applyAlignment="0" applyProtection="0"/>
    <xf numFmtId="220" fontId="29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220" fontId="3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0" fillId="0" borderId="12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204" fontId="3" fillId="0" borderId="0" applyFill="0" applyBorder="0">
      <alignment horizontal="centerContinuous"/>
    </xf>
    <xf numFmtId="226" fontId="55" fillId="0" borderId="0" applyFont="0" applyFill="0" applyBorder="0" applyAlignment="0" applyProtection="0"/>
    <xf numFmtId="205" fontId="29" fillId="0" borderId="0" applyFont="0" applyFill="0" applyBorder="0" applyAlignment="0" applyProtection="0"/>
    <xf numFmtId="179" fontId="18" fillId="0" borderId="0" applyFont="0" applyFill="0" applyBorder="0" applyAlignment="0" applyProtection="0"/>
    <xf numFmtId="227" fontId="7" fillId="0" borderId="0" applyFont="0" applyFill="0" applyBorder="0" applyAlignment="0" applyProtection="0"/>
    <xf numFmtId="226" fontId="55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226" fontId="55" fillId="0" borderId="0" applyFont="0" applyFill="0" applyBorder="0" applyAlignment="0" applyProtection="0"/>
    <xf numFmtId="228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30" fontId="7" fillId="0" borderId="0" applyFont="0" applyFill="0" applyBorder="0" applyAlignment="0" applyProtection="0"/>
    <xf numFmtId="231" fontId="7" fillId="0" borderId="0" applyFont="0" applyFill="0" applyBorder="0" applyAlignment="0" applyProtection="0"/>
    <xf numFmtId="232" fontId="7" fillId="0" borderId="0" applyFont="0" applyFill="0" applyBorder="0" applyAlignment="0" applyProtection="0"/>
    <xf numFmtId="218" fontId="3" fillId="0" borderId="0" applyFont="0" applyFill="0" applyBorder="0" applyAlignment="0" applyProtection="0"/>
    <xf numFmtId="233" fontId="7" fillId="0" borderId="0" applyFont="0" applyFill="0" applyBorder="0" applyAlignment="0" applyProtection="0"/>
    <xf numFmtId="234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07" fontId="3" fillId="0" borderId="0" applyFont="0" applyFill="0" applyBorder="0" applyAlignment="0" applyProtection="0"/>
    <xf numFmtId="206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29" fillId="0" borderId="0" applyFont="0" applyFill="0" applyBorder="0" applyAlignment="0" applyProtection="0"/>
    <xf numFmtId="0" fontId="3" fillId="0" borderId="0" applyFont="0" applyFill="0" applyBorder="0" applyAlignment="0" applyProtection="0"/>
    <xf numFmtId="205" fontId="29" fillId="0" borderId="0" applyFont="0" applyFill="0" applyBorder="0" applyAlignment="0" applyProtection="0"/>
    <xf numFmtId="227" fontId="7" fillId="0" borderId="0" applyFont="0" applyFill="0" applyBorder="0" applyAlignment="0" applyProtection="0"/>
    <xf numFmtId="0" fontId="42" fillId="7" borderId="4" applyNumberFormat="0" applyAlignment="0" applyProtection="0">
      <alignment vertical="center"/>
    </xf>
    <xf numFmtId="4" fontId="82" fillId="0" borderId="0" applyFont="0" applyFill="0" applyBorder="0" applyAlignment="0" applyProtection="0"/>
    <xf numFmtId="209" fontId="3" fillId="0" borderId="0">
      <protection locked="0"/>
    </xf>
    <xf numFmtId="3" fontId="82" fillId="0" borderId="0" applyFont="0" applyFill="0" applyBorder="0" applyAlignment="0" applyProtection="0"/>
    <xf numFmtId="210" fontId="3" fillId="0" borderId="0" applyFill="0" applyBorder="0">
      <alignment horizontal="centerContinuous"/>
    </xf>
    <xf numFmtId="0" fontId="44" fillId="0" borderId="8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211" fontId="3" fillId="0" borderId="0" applyFill="0" applyBorder="0">
      <alignment horizontal="centerContinuous"/>
    </xf>
    <xf numFmtId="0" fontId="48" fillId="20" borderId="15" applyNumberFormat="0" applyAlignment="0" applyProtection="0">
      <alignment vertical="center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42" fontId="3" fillId="0" borderId="0" applyFont="0" applyFill="0" applyBorder="0" applyAlignment="0" applyProtection="0"/>
    <xf numFmtId="212" fontId="3" fillId="0" borderId="0">
      <protection locked="0"/>
    </xf>
    <xf numFmtId="10" fontId="82" fillId="0" borderId="0" applyFont="0" applyFill="0" applyBorder="0" applyAlignment="0" applyProtection="0"/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1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202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200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84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198" fontId="3" fillId="0" borderId="0">
      <protection locked="0"/>
    </xf>
    <xf numFmtId="0" fontId="3" fillId="0" borderId="0">
      <alignment vertical="center"/>
    </xf>
    <xf numFmtId="0" fontId="29" fillId="0" borderId="0"/>
    <xf numFmtId="0" fontId="3" fillId="0" borderId="0">
      <alignment vertical="center"/>
    </xf>
    <xf numFmtId="0" fontId="3" fillId="0" borderId="0">
      <alignment vertical="center"/>
    </xf>
    <xf numFmtId="0" fontId="29" fillId="0" borderId="0"/>
    <xf numFmtId="0" fontId="85" fillId="0" borderId="0">
      <alignment vertical="center"/>
    </xf>
    <xf numFmtId="0" fontId="3" fillId="0" borderId="0"/>
    <xf numFmtId="0" fontId="75" fillId="0" borderId="0">
      <alignment vertical="center"/>
    </xf>
    <xf numFmtId="0" fontId="3" fillId="0" borderId="0"/>
    <xf numFmtId="0" fontId="3" fillId="0" borderId="0"/>
    <xf numFmtId="0" fontId="29" fillId="0" borderId="18">
      <alignment vertical="center" wrapText="1"/>
    </xf>
    <xf numFmtId="0" fontId="82" fillId="0" borderId="22" applyNumberFormat="0" applyFont="0" applyFill="0" applyAlignment="0" applyProtection="0"/>
    <xf numFmtId="0" fontId="3" fillId="0" borderId="0">
      <protection locked="0"/>
    </xf>
    <xf numFmtId="7" fontId="82" fillId="0" borderId="0" applyFont="0" applyFill="0" applyBorder="0" applyAlignment="0" applyProtection="0"/>
    <xf numFmtId="176" fontId="3" fillId="0" borderId="0">
      <protection locked="0"/>
    </xf>
    <xf numFmtId="5" fontId="82" fillId="0" borderId="0" applyFont="0" applyFill="0" applyBorder="0" applyAlignment="0" applyProtection="0"/>
    <xf numFmtId="0" fontId="3" fillId="0" borderId="0">
      <alignment vertical="center"/>
    </xf>
    <xf numFmtId="0" fontId="86" fillId="0" borderId="0"/>
    <xf numFmtId="41" fontId="3" fillId="0" borderId="0" applyFont="0" applyFill="0" applyBorder="0" applyAlignment="0" applyProtection="0"/>
    <xf numFmtId="0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225" fontId="3" fillId="0" borderId="0"/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87" fillId="0" borderId="0"/>
    <xf numFmtId="41" fontId="3" fillId="0" borderId="0" applyFont="0" applyFill="0" applyBorder="0" applyAlignment="0" applyProtection="0"/>
    <xf numFmtId="0" fontId="75" fillId="0" borderId="0">
      <alignment vertical="center"/>
    </xf>
    <xf numFmtId="0" fontId="87" fillId="0" borderId="0"/>
    <xf numFmtId="0" fontId="88" fillId="0" borderId="0">
      <alignment vertical="center"/>
    </xf>
    <xf numFmtId="0" fontId="2" fillId="0" borderId="0">
      <alignment vertical="center"/>
    </xf>
    <xf numFmtId="0" fontId="32" fillId="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0" borderId="4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2" fillId="24" borderId="14" applyNumberFormat="0" applyFont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1" borderId="5" applyNumberFormat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2" fillId="7" borderId="4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15" applyNumberFormat="0" applyAlignment="0" applyProtection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50" fillId="0" borderId="0"/>
    <xf numFmtId="9" fontId="3" fillId="0" borderId="0" applyFont="0" applyFill="0" applyBorder="0" applyAlignment="0" applyProtection="0"/>
    <xf numFmtId="0" fontId="9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00" fillId="0" borderId="0">
      <alignment vertical="center"/>
    </xf>
    <xf numFmtId="0" fontId="104" fillId="0" borderId="0"/>
  </cellStyleXfs>
  <cellXfs count="275">
    <xf numFmtId="0" fontId="0" fillId="0" borderId="0" xfId="0"/>
    <xf numFmtId="0" fontId="14" fillId="0" borderId="0" xfId="0" applyFont="1" applyAlignment="1">
      <alignment horizontal="right"/>
    </xf>
    <xf numFmtId="0" fontId="9" fillId="0" borderId="0" xfId="2143">
      <alignment vertical="center"/>
    </xf>
    <xf numFmtId="0" fontId="5" fillId="0" borderId="0" xfId="0" applyFont="1"/>
    <xf numFmtId="0" fontId="71" fillId="0" borderId="0" xfId="0" applyFont="1" applyAlignment="1">
      <alignment vertical="center"/>
    </xf>
    <xf numFmtId="0" fontId="72" fillId="0" borderId="0" xfId="0" applyFont="1" applyFill="1" applyAlignment="1">
      <alignment vertical="center"/>
    </xf>
    <xf numFmtId="0" fontId="74" fillId="0" borderId="0" xfId="0" applyFont="1" applyFill="1" applyAlignment="1">
      <alignment vertical="center"/>
    </xf>
    <xf numFmtId="0" fontId="3" fillId="0" borderId="0" xfId="4043">
      <alignment vertical="center"/>
    </xf>
    <xf numFmtId="0" fontId="3" fillId="0" borderId="38" xfId="4043" applyBorder="1">
      <alignment vertical="center"/>
    </xf>
    <xf numFmtId="0" fontId="3" fillId="0" borderId="39" xfId="4043" applyBorder="1">
      <alignment vertical="center"/>
    </xf>
    <xf numFmtId="0" fontId="3" fillId="0" borderId="40" xfId="4043" applyBorder="1">
      <alignment vertical="center"/>
    </xf>
    <xf numFmtId="0" fontId="3" fillId="0" borderId="28" xfId="4043" applyBorder="1">
      <alignment vertical="center"/>
    </xf>
    <xf numFmtId="0" fontId="3" fillId="0" borderId="0" xfId="4043" applyBorder="1">
      <alignment vertical="center"/>
    </xf>
    <xf numFmtId="0" fontId="3" fillId="0" borderId="29" xfId="4043" applyBorder="1">
      <alignment vertical="center"/>
    </xf>
    <xf numFmtId="0" fontId="3" fillId="0" borderId="41" xfId="4043" applyBorder="1">
      <alignment vertical="center"/>
    </xf>
    <xf numFmtId="0" fontId="3" fillId="0" borderId="13" xfId="4043" applyBorder="1">
      <alignment vertical="center"/>
    </xf>
    <xf numFmtId="0" fontId="3" fillId="0" borderId="37" xfId="4043" applyBorder="1">
      <alignment vertical="center"/>
    </xf>
    <xf numFmtId="0" fontId="0" fillId="0" borderId="0" xfId="4043" applyFont="1">
      <alignment vertical="center"/>
    </xf>
    <xf numFmtId="0" fontId="10" fillId="0" borderId="0" xfId="0" applyFont="1" applyBorder="1" applyAlignment="1">
      <alignment horizontal="left" vertical="center"/>
    </xf>
    <xf numFmtId="3" fontId="49" fillId="0" borderId="0" xfId="0" applyNumberFormat="1" applyFont="1"/>
    <xf numFmtId="0" fontId="0" fillId="0" borderId="0" xfId="0"/>
    <xf numFmtId="0" fontId="89" fillId="0" borderId="0" xfId="4110" applyFont="1" applyAlignment="1">
      <alignment horizontal="left"/>
    </xf>
    <xf numFmtId="0" fontId="0" fillId="0" borderId="0" xfId="0" applyAlignment="1">
      <alignment horizontal="left"/>
    </xf>
    <xf numFmtId="0" fontId="90" fillId="0" borderId="0" xfId="4110" applyFont="1"/>
    <xf numFmtId="0" fontId="50" fillId="0" borderId="0" xfId="4110" applyFont="1"/>
    <xf numFmtId="0" fontId="91" fillId="0" borderId="0" xfId="4110" applyFont="1"/>
    <xf numFmtId="0" fontId="92" fillId="0" borderId="0" xfId="4110" applyFont="1"/>
    <xf numFmtId="0" fontId="93" fillId="0" borderId="0" xfId="4110" applyFont="1"/>
    <xf numFmtId="0" fontId="7" fillId="0" borderId="0" xfId="0" applyFont="1"/>
    <xf numFmtId="0" fontId="55" fillId="0" borderId="0" xfId="4110" applyFont="1"/>
    <xf numFmtId="0" fontId="94" fillId="0" borderId="0" xfId="0" applyFont="1"/>
    <xf numFmtId="41" fontId="0" fillId="0" borderId="36" xfId="768" applyNumberFormat="1" applyFont="1" applyFill="1" applyBorder="1" applyAlignment="1"/>
    <xf numFmtId="41" fontId="0" fillId="0" borderId="30" xfId="768" applyNumberFormat="1" applyFont="1" applyFill="1" applyBorder="1" applyAlignment="1"/>
    <xf numFmtId="41" fontId="0" fillId="0" borderId="11" xfId="768" applyNumberFormat="1" applyFont="1" applyFill="1" applyBorder="1"/>
    <xf numFmtId="0" fontId="0" fillId="0" borderId="11" xfId="0" applyFont="1" applyFill="1" applyBorder="1" applyAlignment="1">
      <alignment horizontal="center"/>
    </xf>
    <xf numFmtId="3" fontId="0" fillId="0" borderId="11" xfId="0" applyNumberFormat="1" applyFont="1" applyFill="1" applyBorder="1"/>
    <xf numFmtId="0" fontId="0" fillId="0" borderId="0" xfId="0" applyFont="1" applyBorder="1"/>
    <xf numFmtId="0" fontId="0" fillId="0" borderId="13" xfId="0" applyFont="1" applyBorder="1" applyAlignment="1">
      <alignment horizontal="left" vertical="center"/>
    </xf>
    <xf numFmtId="0" fontId="0" fillId="0" borderId="0" xfId="0" applyFont="1" applyAlignment="1">
      <alignment shrinkToFit="1"/>
    </xf>
    <xf numFmtId="0" fontId="4" fillId="0" borderId="0" xfId="0" applyFont="1" applyAlignment="1">
      <alignment horizontal="center" shrinkToFit="1"/>
    </xf>
    <xf numFmtId="0" fontId="0" fillId="0" borderId="11" xfId="0" applyFont="1" applyFill="1" applyBorder="1"/>
    <xf numFmtId="0" fontId="0" fillId="0" borderId="0" xfId="0" applyFont="1"/>
    <xf numFmtId="0" fontId="0" fillId="0" borderId="42" xfId="0" applyFont="1" applyFill="1" applyBorder="1"/>
    <xf numFmtId="0" fontId="0" fillId="0" borderId="0" xfId="0" applyFill="1"/>
    <xf numFmtId="0" fontId="97" fillId="0" borderId="0" xfId="0" applyFont="1"/>
    <xf numFmtId="0" fontId="3" fillId="0" borderId="0" xfId="0" applyFont="1"/>
    <xf numFmtId="0" fontId="0" fillId="0" borderId="0" xfId="0" applyFont="1" applyFill="1"/>
    <xf numFmtId="0" fontId="3" fillId="0" borderId="0" xfId="4043" applyAlignment="1">
      <alignment vertical="center"/>
    </xf>
    <xf numFmtId="0" fontId="0" fillId="0" borderId="33" xfId="0" applyFont="1" applyBorder="1"/>
    <xf numFmtId="0" fontId="0" fillId="0" borderId="19" xfId="0" applyFont="1" applyFill="1" applyBorder="1" applyAlignment="1">
      <alignment horizontal="center"/>
    </xf>
    <xf numFmtId="0" fontId="0" fillId="0" borderId="19" xfId="0" applyFont="1" applyFill="1" applyBorder="1"/>
    <xf numFmtId="3" fontId="0" fillId="0" borderId="19" xfId="0" applyNumberFormat="1" applyFont="1" applyFill="1" applyBorder="1"/>
    <xf numFmtId="0" fontId="0" fillId="0" borderId="33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3" fontId="0" fillId="0" borderId="0" xfId="0" applyNumberFormat="1" applyFont="1" applyFill="1" applyBorder="1"/>
    <xf numFmtId="0" fontId="8" fillId="0" borderId="29" xfId="0" applyFont="1" applyFill="1" applyBorder="1" applyAlignment="1">
      <alignment horizontal="center"/>
    </xf>
    <xf numFmtId="0" fontId="5" fillId="0" borderId="27" xfId="0" applyFont="1" applyFill="1" applyBorder="1"/>
    <xf numFmtId="0" fontId="0" fillId="0" borderId="30" xfId="0" applyFont="1" applyFill="1" applyBorder="1"/>
    <xf numFmtId="0" fontId="5" fillId="0" borderId="2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5" fillId="0" borderId="26" xfId="0" applyFont="1" applyFill="1" applyBorder="1"/>
    <xf numFmtId="0" fontId="5" fillId="0" borderId="25" xfId="0" applyFont="1" applyFill="1" applyBorder="1" applyAlignment="1">
      <alignment horizontal="right"/>
    </xf>
    <xf numFmtId="0" fontId="5" fillId="0" borderId="25" xfId="0" applyFont="1" applyFill="1" applyBorder="1"/>
    <xf numFmtId="0" fontId="7" fillId="0" borderId="34" xfId="0" applyFont="1" applyFill="1" applyBorder="1" applyAlignment="1">
      <alignment horizontal="distributed" vertical="center"/>
    </xf>
    <xf numFmtId="0" fontId="0" fillId="0" borderId="35" xfId="0" applyFont="1" applyFill="1" applyBorder="1" applyAlignment="1">
      <alignment horizontal="center" vertical="center" shrinkToFit="1"/>
    </xf>
    <xf numFmtId="1" fontId="0" fillId="0" borderId="11" xfId="0" applyNumberFormat="1" applyFont="1" applyFill="1" applyBorder="1" applyAlignment="1">
      <alignment horizontal="center" vertical="center"/>
    </xf>
    <xf numFmtId="3" fontId="0" fillId="0" borderId="11" xfId="0" applyNumberFormat="1" applyFont="1" applyFill="1" applyBorder="1" applyAlignment="1">
      <alignment vertical="center"/>
    </xf>
    <xf numFmtId="1" fontId="0" fillId="0" borderId="11" xfId="0" applyNumberFormat="1" applyFont="1" applyFill="1" applyBorder="1" applyAlignment="1">
      <alignment vertical="center"/>
    </xf>
    <xf numFmtId="14" fontId="0" fillId="0" borderId="11" xfId="0" applyNumberFormat="1" applyFont="1" applyFill="1" applyBorder="1" applyAlignment="1">
      <alignment horizontal="center" vertical="center" shrinkToFit="1"/>
    </xf>
    <xf numFmtId="238" fontId="0" fillId="0" borderId="11" xfId="0" applyNumberFormat="1" applyFont="1" applyFill="1" applyBorder="1" applyAlignment="1">
      <alignment vertical="center"/>
    </xf>
    <xf numFmtId="0" fontId="0" fillId="0" borderId="31" xfId="0" applyFont="1" applyFill="1" applyBorder="1" applyAlignment="1">
      <alignment horizontal="center"/>
    </xf>
    <xf numFmtId="0" fontId="6" fillId="0" borderId="11" xfId="0" applyFont="1" applyFill="1" applyBorder="1"/>
    <xf numFmtId="0" fontId="0" fillId="0" borderId="3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42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left" vertical="justify" indent="1"/>
    </xf>
    <xf numFmtId="0" fontId="7" fillId="0" borderId="11" xfId="0" applyFont="1" applyFill="1" applyBorder="1" applyAlignment="1">
      <alignment horizontal="left" vertical="justify" indent="1"/>
    </xf>
    <xf numFmtId="41" fontId="0" fillId="0" borderId="20" xfId="768" applyNumberFormat="1" applyFont="1" applyFill="1" applyBorder="1"/>
    <xf numFmtId="41" fontId="0" fillId="0" borderId="32" xfId="768" applyNumberFormat="1" applyFont="1" applyFill="1" applyBorder="1" applyAlignment="1"/>
    <xf numFmtId="0" fontId="71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0" fillId="0" borderId="11" xfId="0" applyFont="1" applyFill="1" applyBorder="1" applyAlignment="1">
      <alignment horizontal="center" vertical="center"/>
    </xf>
    <xf numFmtId="0" fontId="99" fillId="0" borderId="0" xfId="0" applyFont="1" applyAlignment="1">
      <alignment vertical="center"/>
    </xf>
    <xf numFmtId="0" fontId="99" fillId="0" borderId="0" xfId="4186" applyFont="1">
      <alignment vertical="center"/>
    </xf>
    <xf numFmtId="0" fontId="103" fillId="0" borderId="11" xfId="4186" applyFont="1" applyBorder="1" applyAlignment="1">
      <alignment horizontal="center" vertical="center"/>
    </xf>
    <xf numFmtId="0" fontId="103" fillId="0" borderId="49" xfId="4186" applyFont="1" applyBorder="1" applyAlignment="1">
      <alignment horizontal="center" vertical="center"/>
    </xf>
    <xf numFmtId="0" fontId="103" fillId="0" borderId="49" xfId="4186" applyFont="1" applyBorder="1">
      <alignment vertical="center"/>
    </xf>
    <xf numFmtId="0" fontId="0" fillId="0" borderId="11" xfId="0" applyFont="1" applyFill="1" applyBorder="1" applyAlignment="1">
      <alignment wrapText="1"/>
    </xf>
    <xf numFmtId="0" fontId="0" fillId="0" borderId="7" xfId="0" applyFont="1" applyFill="1" applyBorder="1"/>
    <xf numFmtId="0" fontId="0" fillId="0" borderId="11" xfId="0" applyFont="1" applyFill="1" applyBorder="1" applyAlignment="1">
      <alignment horizontal="center" wrapText="1"/>
    </xf>
    <xf numFmtId="0" fontId="0" fillId="0" borderId="36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42" xfId="0" applyFont="1" applyFill="1" applyBorder="1" applyAlignment="1">
      <alignment horizontal="left" vertical="center"/>
    </xf>
    <xf numFmtId="0" fontId="103" fillId="0" borderId="49" xfId="4186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41" fontId="0" fillId="0" borderId="11" xfId="768" applyFont="1" applyFill="1" applyBorder="1"/>
    <xf numFmtId="41" fontId="0" fillId="0" borderId="42" xfId="768" applyFont="1" applyFill="1" applyBorder="1" applyAlignment="1">
      <alignment vertical="center"/>
    </xf>
    <xf numFmtId="41" fontId="0" fillId="0" borderId="7" xfId="768" applyFont="1" applyFill="1" applyBorder="1" applyAlignment="1">
      <alignment vertical="center"/>
    </xf>
    <xf numFmtId="41" fontId="0" fillId="0" borderId="42" xfId="768" applyFont="1" applyFill="1" applyBorder="1" applyAlignment="1">
      <alignment horizontal="left" vertical="center"/>
    </xf>
    <xf numFmtId="41" fontId="0" fillId="0" borderId="7" xfId="768" applyFont="1" applyFill="1" applyBorder="1"/>
    <xf numFmtId="0" fontId="105" fillId="0" borderId="24" xfId="0" applyFont="1" applyFill="1" applyBorder="1" applyAlignment="1">
      <alignment horizontal="center"/>
    </xf>
    <xf numFmtId="0" fontId="105" fillId="0" borderId="20" xfId="0" applyFont="1" applyFill="1" applyBorder="1" applyAlignment="1">
      <alignment horizontal="center"/>
    </xf>
    <xf numFmtId="0" fontId="105" fillId="0" borderId="20" xfId="0" applyFont="1" applyFill="1" applyBorder="1"/>
    <xf numFmtId="3" fontId="105" fillId="0" borderId="20" xfId="0" applyNumberFormat="1" applyFont="1" applyFill="1" applyBorder="1" applyAlignment="1">
      <alignment vertical="center"/>
    </xf>
    <xf numFmtId="0" fontId="105" fillId="0" borderId="32" xfId="0" applyFont="1" applyFill="1" applyBorder="1"/>
    <xf numFmtId="0" fontId="105" fillId="0" borderId="33" xfId="0" applyFont="1" applyFill="1" applyBorder="1"/>
    <xf numFmtId="0" fontId="105" fillId="0" borderId="33" xfId="0" applyFont="1" applyBorder="1"/>
    <xf numFmtId="41" fontId="0" fillId="0" borderId="42" xfId="768" applyFont="1" applyFill="1" applyBorder="1"/>
    <xf numFmtId="0" fontId="0" fillId="0" borderId="11" xfId="0" applyFont="1" applyFill="1" applyBorder="1" applyAlignment="1">
      <alignment horizontal="left" vertical="center"/>
    </xf>
    <xf numFmtId="0" fontId="103" fillId="0" borderId="11" xfId="4186" applyFont="1" applyBorder="1" applyAlignment="1">
      <alignment horizontal="center" vertical="center"/>
    </xf>
    <xf numFmtId="0" fontId="103" fillId="0" borderId="50" xfId="4186" applyFont="1" applyBorder="1">
      <alignment vertical="center"/>
    </xf>
    <xf numFmtId="0" fontId="103" fillId="0" borderId="0" xfId="4186" applyFont="1" applyBorder="1">
      <alignment vertical="center"/>
    </xf>
    <xf numFmtId="0" fontId="103" fillId="0" borderId="0" xfId="4186" applyFont="1" applyBorder="1" applyAlignment="1">
      <alignment vertical="center" shrinkToFit="1"/>
    </xf>
    <xf numFmtId="0" fontId="103" fillId="0" borderId="51" xfId="4186" applyFont="1" applyBorder="1" applyAlignment="1">
      <alignment vertical="center" shrinkToFit="1"/>
    </xf>
    <xf numFmtId="3" fontId="103" fillId="0" borderId="0" xfId="4186" applyNumberFormat="1" applyFont="1" applyBorder="1" applyAlignment="1">
      <alignment horizontal="center" vertical="center"/>
    </xf>
    <xf numFmtId="0" fontId="103" fillId="0" borderId="0" xfId="4186" applyFont="1" applyBorder="1" applyAlignment="1">
      <alignment horizontal="center" vertical="center"/>
    </xf>
    <xf numFmtId="0" fontId="103" fillId="0" borderId="0" xfId="4186" applyFont="1" applyAlignment="1">
      <alignment vertical="center" shrinkToFit="1"/>
    </xf>
    <xf numFmtId="3" fontId="103" fillId="0" borderId="0" xfId="4186" applyNumberFormat="1" applyFont="1" applyBorder="1" applyAlignment="1">
      <alignment vertical="center"/>
    </xf>
    <xf numFmtId="0" fontId="103" fillId="0" borderId="50" xfId="4186" applyFont="1" applyBorder="1" applyAlignment="1">
      <alignment vertical="center" shrinkToFit="1"/>
    </xf>
    <xf numFmtId="0" fontId="103" fillId="0" borderId="50" xfId="4186" applyFont="1" applyBorder="1" applyAlignment="1">
      <alignment horizontal="right" vertical="center" shrinkToFit="1"/>
    </xf>
    <xf numFmtId="0" fontId="103" fillId="0" borderId="0" xfId="4186" applyFont="1" applyAlignment="1">
      <alignment horizontal="center" vertical="center" shrinkToFit="1"/>
    </xf>
    <xf numFmtId="239" fontId="103" fillId="0" borderId="0" xfId="4186" applyNumberFormat="1" applyFont="1" applyAlignment="1">
      <alignment vertical="center" shrinkToFit="1"/>
    </xf>
    <xf numFmtId="0" fontId="103" fillId="0" borderId="0" xfId="4186" applyFont="1">
      <alignment vertical="center"/>
    </xf>
    <xf numFmtId="0" fontId="103" fillId="0" borderId="51" xfId="4186" applyFont="1" applyBorder="1">
      <alignment vertical="center"/>
    </xf>
    <xf numFmtId="240" fontId="103" fillId="0" borderId="50" xfId="768" applyNumberFormat="1" applyFont="1" applyBorder="1" applyAlignment="1">
      <alignment vertical="center"/>
    </xf>
    <xf numFmtId="240" fontId="103" fillId="0" borderId="50" xfId="768" applyNumberFormat="1" applyFont="1" applyBorder="1" applyAlignment="1">
      <alignment vertical="center" shrinkToFit="1"/>
    </xf>
    <xf numFmtId="240" fontId="103" fillId="0" borderId="0" xfId="768" applyNumberFormat="1" applyFont="1" applyBorder="1" applyAlignment="1">
      <alignment vertical="center" shrinkToFit="1"/>
    </xf>
    <xf numFmtId="41" fontId="95" fillId="0" borderId="7" xfId="768" applyFont="1" applyFill="1" applyBorder="1"/>
    <xf numFmtId="237" fontId="104" fillId="0" borderId="11" xfId="4187" applyNumberFormat="1" applyBorder="1" applyAlignment="1">
      <alignment vertical="center"/>
    </xf>
    <xf numFmtId="237" fontId="107" fillId="0" borderId="11" xfId="4187" applyNumberFormat="1" applyFont="1" applyBorder="1" applyAlignment="1">
      <alignment vertical="center"/>
    </xf>
    <xf numFmtId="237" fontId="108" fillId="0" borderId="42" xfId="4187" applyNumberFormat="1" applyFont="1" applyBorder="1" applyAlignment="1">
      <alignment vertical="center"/>
    </xf>
    <xf numFmtId="237" fontId="108" fillId="0" borderId="42" xfId="4187" applyNumberFormat="1" applyFont="1" applyBorder="1" applyAlignment="1">
      <alignment vertical="center" shrinkToFit="1"/>
    </xf>
    <xf numFmtId="237" fontId="108" fillId="0" borderId="11" xfId="4187" applyNumberFormat="1" applyFont="1" applyBorder="1" applyAlignment="1">
      <alignment vertical="center"/>
    </xf>
    <xf numFmtId="237" fontId="104" fillId="0" borderId="11" xfId="4187" applyNumberFormat="1" applyBorder="1" applyAlignment="1">
      <alignment vertical="center"/>
    </xf>
    <xf numFmtId="3" fontId="98" fillId="0" borderId="0" xfId="0" applyNumberFormat="1" applyFont="1" applyAlignment="1">
      <alignment horizontal="center" vertical="center"/>
    </xf>
    <xf numFmtId="0" fontId="73" fillId="0" borderId="0" xfId="0" applyFont="1" applyFill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31" xfId="0" applyFont="1" applyFill="1" applyBorder="1" applyAlignment="1">
      <alignment horizontal="left" vertical="justify"/>
    </xf>
    <xf numFmtId="0" fontId="0" fillId="0" borderId="11" xfId="0" applyFont="1" applyFill="1" applyBorder="1" applyAlignment="1">
      <alignment horizontal="left" vertical="justify"/>
    </xf>
    <xf numFmtId="0" fontId="0" fillId="0" borderId="31" xfId="0" applyFont="1" applyFill="1" applyBorder="1" applyAlignment="1">
      <alignment horizontal="left" vertical="justify" indent="2"/>
    </xf>
    <xf numFmtId="0" fontId="0" fillId="0" borderId="11" xfId="0" applyFont="1" applyFill="1" applyBorder="1" applyAlignment="1">
      <alignment horizontal="left" vertical="justify" indent="2"/>
    </xf>
    <xf numFmtId="0" fontId="0" fillId="0" borderId="24" xfId="0" applyFont="1" applyFill="1" applyBorder="1" applyAlignment="1">
      <alignment horizontal="left" vertical="justify" indent="2"/>
    </xf>
    <xf numFmtId="0" fontId="0" fillId="0" borderId="20" xfId="0" applyFont="1" applyFill="1" applyBorder="1" applyAlignment="1">
      <alignment horizontal="left" vertical="justify" indent="2"/>
    </xf>
    <xf numFmtId="0" fontId="0" fillId="0" borderId="34" xfId="0" applyFont="1" applyFill="1" applyBorder="1" applyAlignment="1">
      <alignment horizontal="left" vertical="justify" indent="1"/>
    </xf>
    <xf numFmtId="0" fontId="0" fillId="0" borderId="42" xfId="0" applyFont="1" applyFill="1" applyBorder="1" applyAlignment="1">
      <alignment horizontal="left" vertical="justify" indent="1"/>
    </xf>
    <xf numFmtId="0" fontId="7" fillId="0" borderId="31" xfId="0" applyFont="1" applyFill="1" applyBorder="1" applyAlignment="1">
      <alignment horizontal="left" vertical="justify" indent="2"/>
    </xf>
    <xf numFmtId="0" fontId="7" fillId="0" borderId="11" xfId="0" applyFont="1" applyFill="1" applyBorder="1" applyAlignment="1">
      <alignment horizontal="left" vertical="justify" indent="2"/>
    </xf>
    <xf numFmtId="0" fontId="49" fillId="0" borderId="0" xfId="0" applyFont="1" applyAlignment="1">
      <alignment vertical="center" shrinkToFit="1"/>
    </xf>
    <xf numFmtId="0" fontId="30" fillId="0" borderId="0" xfId="0" applyFont="1" applyAlignment="1">
      <alignment horizontal="center"/>
    </xf>
    <xf numFmtId="0" fontId="12" fillId="0" borderId="38" xfId="0" applyFont="1" applyBorder="1" applyAlignment="1">
      <alignment horizontal="right" vertical="center"/>
    </xf>
    <xf numFmtId="0" fontId="12" fillId="0" borderId="47" xfId="0" applyFont="1" applyBorder="1" applyAlignment="1">
      <alignment horizontal="right" vertical="center"/>
    </xf>
    <xf numFmtId="0" fontId="4" fillId="0" borderId="4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2" fillId="0" borderId="26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0" fontId="12" fillId="0" borderId="31" xfId="0" applyFont="1" applyFill="1" applyBorder="1" applyAlignment="1">
      <alignment horizontal="center" vertical="top" textRotation="255"/>
    </xf>
    <xf numFmtId="0" fontId="31" fillId="0" borderId="43" xfId="0" applyFont="1" applyFill="1" applyBorder="1" applyAlignment="1">
      <alignment horizontal="center"/>
    </xf>
    <xf numFmtId="0" fontId="31" fillId="0" borderId="44" xfId="0" applyFont="1" applyFill="1" applyBorder="1" applyAlignment="1">
      <alignment horizontal="center"/>
    </xf>
    <xf numFmtId="0" fontId="31" fillId="0" borderId="45" xfId="0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3" fontId="5" fillId="0" borderId="25" xfId="0" applyNumberFormat="1" applyFont="1" applyFill="1" applyBorder="1" applyAlignment="1">
      <alignment horizontal="left"/>
    </xf>
    <xf numFmtId="0" fontId="5" fillId="0" borderId="25" xfId="0" applyFont="1" applyFill="1" applyBorder="1" applyAlignment="1">
      <alignment horizontal="left"/>
    </xf>
    <xf numFmtId="0" fontId="0" fillId="0" borderId="3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3" fontId="103" fillId="0" borderId="0" xfId="4186" applyNumberFormat="1" applyFont="1" applyBorder="1" applyAlignment="1">
      <alignment horizontal="center" vertical="center"/>
    </xf>
    <xf numFmtId="0" fontId="103" fillId="0" borderId="0" xfId="4186" applyFont="1" applyBorder="1" applyAlignment="1">
      <alignment horizontal="center" vertical="center"/>
    </xf>
    <xf numFmtId="239" fontId="103" fillId="0" borderId="0" xfId="4186" applyNumberFormat="1" applyFont="1" applyAlignment="1">
      <alignment vertical="center" shrinkToFit="1"/>
    </xf>
    <xf numFmtId="4" fontId="103" fillId="0" borderId="0" xfId="4186" applyNumberFormat="1" applyFont="1" applyBorder="1" applyAlignment="1">
      <alignment horizontal="center" vertical="center"/>
    </xf>
    <xf numFmtId="41" fontId="103" fillId="0" borderId="0" xfId="768" applyFont="1" applyBorder="1" applyAlignment="1">
      <alignment horizontal="center" vertical="center"/>
    </xf>
    <xf numFmtId="0" fontId="102" fillId="0" borderId="25" xfId="4186" applyFont="1" applyBorder="1" applyAlignment="1">
      <alignment horizontal="center" vertical="center"/>
    </xf>
    <xf numFmtId="0" fontId="103" fillId="0" borderId="11" xfId="4186" applyFont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50" fillId="0" borderId="0" xfId="4110" applyFont="1" applyAlignment="1">
      <alignment horizontal="left"/>
    </xf>
    <xf numFmtId="0" fontId="7" fillId="0" borderId="0" xfId="0" applyFont="1" applyAlignment="1">
      <alignment horizontal="left"/>
    </xf>
    <xf numFmtId="0" fontId="103" fillId="0" borderId="49" xfId="4186" applyFont="1" applyBorder="1" applyAlignment="1">
      <alignment horizontal="center" vertical="center"/>
    </xf>
    <xf numFmtId="240" fontId="103" fillId="0" borderId="0" xfId="768" applyNumberFormat="1" applyFont="1" applyBorder="1" applyAlignment="1">
      <alignment horizontal="center" vertical="center"/>
    </xf>
    <xf numFmtId="240" fontId="103" fillId="0" borderId="0" xfId="768" applyNumberFormat="1" applyFont="1" applyAlignment="1">
      <alignment vertical="center" shrinkToFit="1"/>
    </xf>
    <xf numFmtId="240" fontId="103" fillId="0" borderId="0" xfId="768" applyNumberFormat="1" applyFont="1" applyBorder="1" applyAlignment="1">
      <alignment horizontal="center" vertical="center"/>
    </xf>
    <xf numFmtId="240" fontId="103" fillId="0" borderId="0" xfId="768" applyNumberFormat="1" applyFont="1" applyAlignment="1">
      <alignment vertical="center" shrinkToFit="1"/>
    </xf>
    <xf numFmtId="240" fontId="99" fillId="0" borderId="0" xfId="768" applyNumberFormat="1" applyFont="1" applyAlignment="1">
      <alignment vertical="center"/>
    </xf>
    <xf numFmtId="0" fontId="103" fillId="0" borderId="0" xfId="4186" applyFont="1" applyAlignment="1">
      <alignment horizontal="center" vertical="center"/>
    </xf>
    <xf numFmtId="0" fontId="99" fillId="0" borderId="0" xfId="4186" applyFont="1" applyAlignment="1">
      <alignment horizontal="center" vertical="center"/>
    </xf>
    <xf numFmtId="0" fontId="103" fillId="0" borderId="52" xfId="4186" applyFont="1" applyBorder="1" applyAlignment="1">
      <alignment horizontal="center" vertical="center"/>
    </xf>
    <xf numFmtId="0" fontId="103" fillId="0" borderId="35" xfId="4186" applyFont="1" applyBorder="1" applyAlignment="1">
      <alignment horizontal="center" vertical="center"/>
    </xf>
    <xf numFmtId="0" fontId="103" fillId="0" borderId="53" xfId="4186" applyFont="1" applyBorder="1" applyAlignment="1">
      <alignment vertical="center" shrinkToFit="1"/>
    </xf>
    <xf numFmtId="240" fontId="103" fillId="0" borderId="25" xfId="768" applyNumberFormat="1" applyFont="1" applyBorder="1" applyAlignment="1">
      <alignment horizontal="center" vertical="center"/>
    </xf>
    <xf numFmtId="0" fontId="103" fillId="0" borderId="25" xfId="4186" applyFont="1" applyBorder="1" applyAlignment="1">
      <alignment horizontal="center" vertical="center"/>
    </xf>
    <xf numFmtId="0" fontId="103" fillId="0" borderId="25" xfId="4186" applyFont="1" applyBorder="1">
      <alignment vertical="center"/>
    </xf>
    <xf numFmtId="239" fontId="103" fillId="0" borderId="25" xfId="4186" applyNumberFormat="1" applyFont="1" applyBorder="1" applyAlignment="1">
      <alignment vertical="center" shrinkToFit="1"/>
    </xf>
    <xf numFmtId="0" fontId="103" fillId="0" borderId="25" xfId="4186" applyFont="1" applyBorder="1" applyAlignment="1">
      <alignment vertical="center" shrinkToFit="1"/>
    </xf>
    <xf numFmtId="240" fontId="103" fillId="0" borderId="25" xfId="768" applyNumberFormat="1" applyFont="1" applyBorder="1" applyAlignment="1">
      <alignment vertical="center" shrinkToFit="1"/>
    </xf>
    <xf numFmtId="0" fontId="103" fillId="0" borderId="46" xfId="4186" applyFont="1" applyBorder="1" applyAlignment="1">
      <alignment vertical="center" shrinkToFit="1"/>
    </xf>
    <xf numFmtId="240" fontId="103" fillId="0" borderId="53" xfId="768" applyNumberFormat="1" applyFont="1" applyBorder="1" applyAlignment="1">
      <alignment vertical="center" shrinkToFit="1"/>
    </xf>
    <xf numFmtId="0" fontId="12" fillId="0" borderId="34" xfId="0" applyFont="1" applyFill="1" applyBorder="1" applyAlignment="1">
      <alignment horizontal="distributed" vertical="center"/>
    </xf>
    <xf numFmtId="0" fontId="0" fillId="0" borderId="11" xfId="0" applyBorder="1"/>
    <xf numFmtId="0" fontId="0" fillId="0" borderId="11" xfId="0" applyBorder="1" applyAlignment="1">
      <alignment horizontal="left" vertical="center"/>
    </xf>
    <xf numFmtId="3" fontId="0" fillId="0" borderId="11" xfId="0" applyNumberFormat="1" applyBorder="1"/>
    <xf numFmtId="0" fontId="0" fillId="0" borderId="42" xfId="0" applyBorder="1"/>
    <xf numFmtId="0" fontId="109" fillId="0" borderId="0" xfId="0" applyFont="1"/>
    <xf numFmtId="237" fontId="0" fillId="0" borderId="31" xfId="0" applyNumberFormat="1" applyBorder="1" applyAlignment="1">
      <alignment vertical="center" shrinkToFit="1"/>
    </xf>
    <xf numFmtId="0" fontId="7" fillId="0" borderId="11" xfId="0" applyFont="1" applyBorder="1" applyAlignment="1">
      <alignment wrapText="1"/>
    </xf>
    <xf numFmtId="2" fontId="0" fillId="0" borderId="11" xfId="0" applyNumberFormat="1" applyBorder="1"/>
    <xf numFmtId="0" fontId="0" fillId="0" borderId="11" xfId="0" applyBorder="1" applyAlignment="1">
      <alignment horizontal="center"/>
    </xf>
    <xf numFmtId="3" fontId="0" fillId="0" borderId="11" xfId="0" applyNumberFormat="1" applyBorder="1" applyAlignment="1">
      <alignment shrinkToFit="1"/>
    </xf>
    <xf numFmtId="0" fontId="0" fillId="0" borderId="11" xfId="0" applyBorder="1" applyAlignment="1">
      <alignment shrinkToFit="1"/>
    </xf>
    <xf numFmtId="0" fontId="109" fillId="0" borderId="50" xfId="0" applyFont="1" applyBorder="1"/>
    <xf numFmtId="176" fontId="0" fillId="0" borderId="11" xfId="0" applyNumberFormat="1" applyBorder="1"/>
    <xf numFmtId="0" fontId="6" fillId="0" borderId="42" xfId="0" applyFont="1" applyBorder="1"/>
    <xf numFmtId="0" fontId="0" fillId="0" borderId="52" xfId="0" applyBorder="1"/>
    <xf numFmtId="0" fontId="0" fillId="0" borderId="52" xfId="0" applyBorder="1" applyAlignment="1">
      <alignment horizontal="left" vertical="center"/>
    </xf>
    <xf numFmtId="0" fontId="0" fillId="0" borderId="54" xfId="0" applyBorder="1"/>
    <xf numFmtId="0" fontId="7" fillId="0" borderId="11" xfId="0" applyFont="1" applyBorder="1" applyAlignment="1">
      <alignment vertical="center" wrapText="1"/>
    </xf>
    <xf numFmtId="0" fontId="0" fillId="0" borderId="35" xfId="0" applyFont="1" applyBorder="1" applyAlignment="1">
      <alignment horizontal="center"/>
    </xf>
    <xf numFmtId="0" fontId="0" fillId="0" borderId="35" xfId="0" applyFont="1" applyBorder="1" applyAlignment="1">
      <alignment horizontal="left" vertical="center"/>
    </xf>
    <xf numFmtId="3" fontId="0" fillId="0" borderId="35" xfId="0" applyNumberFormat="1" applyFont="1" applyBorder="1"/>
    <xf numFmtId="0" fontId="0" fillId="0" borderId="46" xfId="0" applyFont="1" applyBorder="1"/>
    <xf numFmtId="0" fontId="0" fillId="0" borderId="11" xfId="0" applyFont="1" applyBorder="1" applyAlignment="1">
      <alignment horizontal="left"/>
    </xf>
    <xf numFmtId="0" fontId="0" fillId="0" borderId="11" xfId="0" applyFont="1" applyBorder="1"/>
    <xf numFmtId="1" fontId="0" fillId="0" borderId="11" xfId="0" applyNumberFormat="1" applyFont="1" applyBorder="1"/>
    <xf numFmtId="0" fontId="7" fillId="0" borderId="11" xfId="0" applyFont="1" applyBorder="1" applyAlignment="1">
      <alignment horizontal="center"/>
    </xf>
    <xf numFmtId="3" fontId="0" fillId="0" borderId="11" xfId="0" applyNumberFormat="1" applyFont="1" applyBorder="1"/>
    <xf numFmtId="0" fontId="0" fillId="0" borderId="42" xfId="0" applyFont="1" applyBorder="1"/>
    <xf numFmtId="0" fontId="0" fillId="0" borderId="11" xfId="0" applyFont="1" applyBorder="1" applyAlignment="1">
      <alignment horizontal="center"/>
    </xf>
    <xf numFmtId="0" fontId="0" fillId="0" borderId="36" xfId="0" applyFont="1" applyBorder="1"/>
    <xf numFmtId="0" fontId="0" fillId="0" borderId="7" xfId="0" applyFont="1" applyBorder="1"/>
    <xf numFmtId="238" fontId="0" fillId="0" borderId="11" xfId="0" applyNumberFormat="1" applyBorder="1"/>
    <xf numFmtId="1" fontId="0" fillId="0" borderId="11" xfId="0" applyNumberFormat="1" applyBorder="1"/>
    <xf numFmtId="0" fontId="0" fillId="0" borderId="42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35" xfId="0" applyFont="1" applyBorder="1" applyAlignment="1">
      <alignment horizontal="left" vertical="center"/>
    </xf>
    <xf numFmtId="0" fontId="0" fillId="0" borderId="35" xfId="0" applyFont="1" applyBorder="1" applyAlignment="1">
      <alignment horizontal="center" shrinkToFit="1"/>
    </xf>
    <xf numFmtId="0" fontId="6" fillId="0" borderId="35" xfId="0" applyFont="1" applyBorder="1" applyAlignment="1">
      <alignment horizontal="left" vertical="center"/>
    </xf>
    <xf numFmtId="41" fontId="0" fillId="0" borderId="11" xfId="768" applyFont="1" applyBorder="1"/>
    <xf numFmtId="41" fontId="0" fillId="0" borderId="11" xfId="768" applyFont="1" applyBorder="1" applyAlignment="1">
      <alignment shrinkToFit="1"/>
    </xf>
    <xf numFmtId="41" fontId="0" fillId="0" borderId="35" xfId="768" applyFont="1" applyBorder="1" applyAlignment="1">
      <alignment horizontal="left" vertical="center"/>
    </xf>
    <xf numFmtId="41" fontId="0" fillId="0" borderId="35" xfId="768" applyFont="1" applyBorder="1"/>
    <xf numFmtId="41" fontId="0" fillId="0" borderId="7" xfId="768" applyFont="1" applyBorder="1"/>
    <xf numFmtId="41" fontId="0" fillId="0" borderId="42" xfId="768" applyFont="1" applyBorder="1"/>
    <xf numFmtId="41" fontId="3" fillId="0" borderId="11" xfId="768" applyFont="1" applyFill="1" applyBorder="1"/>
    <xf numFmtId="41" fontId="3" fillId="0" borderId="7" xfId="768" applyFont="1" applyFill="1" applyBorder="1" applyAlignment="1">
      <alignment vertical="center"/>
    </xf>
    <xf numFmtId="0" fontId="3" fillId="0" borderId="11" xfId="0" applyFont="1" applyFill="1" applyBorder="1"/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/>
    <xf numFmtId="0" fontId="0" fillId="0" borderId="3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42" xfId="0" applyFont="1" applyBorder="1" applyAlignment="1">
      <alignment vertical="center"/>
    </xf>
    <xf numFmtId="237" fontId="106" fillId="0" borderId="31" xfId="4186" applyNumberFormat="1" applyFont="1" applyBorder="1">
      <alignment vertical="center"/>
    </xf>
    <xf numFmtId="237" fontId="106" fillId="0" borderId="11" xfId="4186" applyNumberFormat="1" applyFont="1" applyBorder="1">
      <alignment vertical="center"/>
    </xf>
    <xf numFmtId="0" fontId="0" fillId="0" borderId="7" xfId="0" applyFont="1" applyBorder="1" applyAlignment="1">
      <alignment horizontal="left" vertical="center"/>
    </xf>
    <xf numFmtId="41" fontId="7" fillId="0" borderId="11" xfId="768" applyFont="1" applyFill="1" applyBorder="1"/>
    <xf numFmtId="41" fontId="7" fillId="0" borderId="42" xfId="768" applyFont="1" applyFill="1" applyBorder="1" applyAlignment="1">
      <alignment horizontal="left" vertical="center"/>
    </xf>
    <xf numFmtId="41" fontId="7" fillId="0" borderId="7" xfId="768" applyFont="1" applyFill="1" applyBorder="1"/>
    <xf numFmtId="0" fontId="0" fillId="0" borderId="36" xfId="0" applyFont="1" applyBorder="1" applyAlignment="1">
      <alignment horizontal="left" vertical="center"/>
    </xf>
    <xf numFmtId="0" fontId="7" fillId="0" borderId="11" xfId="0" applyFont="1" applyBorder="1"/>
    <xf numFmtId="41" fontId="7" fillId="0" borderId="42" xfId="768" applyFont="1" applyFill="1" applyBorder="1" applyAlignment="1">
      <alignment vertical="center"/>
    </xf>
    <xf numFmtId="41" fontId="7" fillId="0" borderId="7" xfId="768" applyFont="1" applyFill="1" applyBorder="1" applyAlignment="1">
      <alignment vertical="center"/>
    </xf>
    <xf numFmtId="0" fontId="7" fillId="0" borderId="36" xfId="0" applyFont="1" applyBorder="1"/>
    <xf numFmtId="0" fontId="7" fillId="0" borderId="7" xfId="0" applyFont="1" applyBorder="1"/>
    <xf numFmtId="237" fontId="76" fillId="0" borderId="11" xfId="4186" applyNumberFormat="1" applyFont="1" applyBorder="1">
      <alignment vertical="center"/>
    </xf>
    <xf numFmtId="41" fontId="7" fillId="0" borderId="7" xfId="768" applyFont="1" applyFill="1" applyBorder="1" applyAlignment="1">
      <alignment horizontal="left" vertical="center"/>
    </xf>
    <xf numFmtId="237" fontId="76" fillId="0" borderId="31" xfId="4186" applyNumberFormat="1" applyFont="1" applyBorder="1">
      <alignment vertical="center"/>
    </xf>
    <xf numFmtId="243" fontId="76" fillId="0" borderId="11" xfId="4186" applyNumberFormat="1" applyFont="1" applyBorder="1">
      <alignment vertical="center"/>
    </xf>
    <xf numFmtId="240" fontId="7" fillId="0" borderId="7" xfId="768" applyNumberFormat="1" applyFont="1" applyFill="1" applyBorder="1" applyAlignment="1">
      <alignment horizontal="left" vertical="center"/>
    </xf>
  </cellXfs>
  <cellStyles count="4188">
    <cellStyle name="$" xfId="1" xr:uid="{00000000-0005-0000-0000-000000000000}"/>
    <cellStyle name="$_2001년 9월" xfId="2" xr:uid="{00000000-0005-0000-0000-000001000000}"/>
    <cellStyle name="$_2001년 9월 일위" xfId="3" xr:uid="{00000000-0005-0000-0000-000002000000}"/>
    <cellStyle name="$_2001년7월내역" xfId="4" xr:uid="{00000000-0005-0000-0000-000003000000}"/>
    <cellStyle name="$_2001년8월내역" xfId="5" xr:uid="{00000000-0005-0000-0000-000004000000}"/>
    <cellStyle name="$_2002년 설치" xfId="6" xr:uid="{00000000-0005-0000-0000-000005000000}"/>
    <cellStyle name="$_2002년 합판거푸집" xfId="7" xr:uid="{00000000-0005-0000-0000-000006000000}"/>
    <cellStyle name="$_2002년2,3월" xfId="2150" xr:uid="{00000000-0005-0000-0000-000007000000}"/>
    <cellStyle name="$_db진흥" xfId="8" xr:uid="{00000000-0005-0000-0000-000008000000}"/>
    <cellStyle name="$_db진흥 2" xfId="9" xr:uid="{00000000-0005-0000-0000-000009000000}"/>
    <cellStyle name="$_db진흥 3" xfId="2149" xr:uid="{00000000-0005-0000-0000-00000A000000}"/>
    <cellStyle name="$_SE40" xfId="10" xr:uid="{00000000-0005-0000-0000-00000B000000}"/>
    <cellStyle name="$_SE40 2" xfId="11" xr:uid="{00000000-0005-0000-0000-00000C000000}"/>
    <cellStyle name="$_SE40 3" xfId="2154" xr:uid="{00000000-0005-0000-0000-00000D000000}"/>
    <cellStyle name="$_TDW제작시방" xfId="12" xr:uid="{00000000-0005-0000-0000-00000E000000}"/>
    <cellStyle name="$_TDW제작시방(2002,05,27)" xfId="13" xr:uid="{00000000-0005-0000-0000-00000F000000}"/>
    <cellStyle name="$_강진동면제수문1,2x0,8B" xfId="14" xr:uid="{00000000-0005-0000-0000-000010000000}"/>
    <cellStyle name="$_견적2" xfId="15" xr:uid="{00000000-0005-0000-0000-000011000000}"/>
    <cellStyle name="$_견적2 2" xfId="16" xr:uid="{00000000-0005-0000-0000-000012000000}"/>
    <cellStyle name="$_견적2 3" xfId="2152" xr:uid="{00000000-0005-0000-0000-000013000000}"/>
    <cellStyle name="$_결재(관동취입보)" xfId="2153" xr:uid="{00000000-0005-0000-0000-000014000000}"/>
    <cellStyle name="$_공사비2001-06" xfId="17" xr:uid="{00000000-0005-0000-0000-000015000000}"/>
    <cellStyle name="$_공사비2001-07" xfId="18" xr:uid="{00000000-0005-0000-0000-000016000000}"/>
    <cellStyle name="$_광양제수문15x15b" xfId="19" xr:uid="{00000000-0005-0000-0000-000017000000}"/>
    <cellStyle name="$_구시평야부20x20외②" xfId="20" xr:uid="{00000000-0005-0000-0000-000018000000}"/>
    <cellStyle name="$_금계공사비" xfId="2155" xr:uid="{00000000-0005-0000-0000-000019000000}"/>
    <cellStyle name="$_기아" xfId="21" xr:uid="{00000000-0005-0000-0000-00001A000000}"/>
    <cellStyle name="$_기아 2" xfId="22" xr:uid="{00000000-0005-0000-0000-00001B000000}"/>
    <cellStyle name="$_기아 3" xfId="2156" xr:uid="{00000000-0005-0000-0000-00001C000000}"/>
    <cellStyle name="$_남광TS-60B(둔기교)" xfId="23" xr:uid="{00000000-0005-0000-0000-00001D000000}"/>
    <cellStyle name="$_내역표지" xfId="24" xr:uid="{00000000-0005-0000-0000-00001E000000}"/>
    <cellStyle name="$_배제지구사통Ø200" xfId="25" xr:uid="{00000000-0005-0000-0000-00001F000000}"/>
    <cellStyle name="$_보성회령제사통-변경1" xfId="26" xr:uid="{00000000-0005-0000-0000-000020000000}"/>
    <cellStyle name="$_세풍승인" xfId="27" xr:uid="{00000000-0005-0000-0000-000021000000}"/>
    <cellStyle name="$_순천구룡" xfId="28" xr:uid="{00000000-0005-0000-0000-000022000000}"/>
    <cellStyle name="$_순천지부구룡해룡" xfId="29" xr:uid="{00000000-0005-0000-0000-000023000000}"/>
    <cellStyle name="$_시방서" xfId="30" xr:uid="{00000000-0005-0000-0000-000024000000}"/>
    <cellStyle name="$_신안중동지구20X10" xfId="31" xr:uid="{00000000-0005-0000-0000-000025000000}"/>
    <cellStyle name="$_양등제수문(울주)15x13" xfId="32" xr:uid="{00000000-0005-0000-0000-000026000000}"/>
    <cellStyle name="$_운암제뚜껑" xfId="33" xr:uid="{00000000-0005-0000-0000-000027000000}"/>
    <cellStyle name="$_장흥광평양수장" xfId="2157" xr:uid="{00000000-0005-0000-0000-000028000000}"/>
    <cellStyle name="$_전북 용산지구 다단 21×1.2-2련(020417)" xfId="2158" xr:uid="{00000000-0005-0000-0000-000029000000}"/>
    <cellStyle name="$_진도 보전지구" xfId="2159" xr:uid="{00000000-0005-0000-0000-00002A000000}"/>
    <cellStyle name="$_진도마산2차제출F18x21" xfId="34" xr:uid="{00000000-0005-0000-0000-00002B000000}"/>
    <cellStyle name="$_취입보기계공사비" xfId="2160" xr:uid="{00000000-0005-0000-0000-00002C000000}"/>
    <cellStyle name="$_합판거푸집" xfId="35" xr:uid="{00000000-0005-0000-0000-00002D000000}"/>
    <cellStyle name="$_홍천우두지구13x08b(수정1)" xfId="36" xr:uid="{00000000-0005-0000-0000-00002E000000}"/>
    <cellStyle name="(표준)" xfId="37" xr:uid="{00000000-0005-0000-0000-00002F000000}"/>
    <cellStyle name="??&amp;O?&amp;H?_x0008__x000f__x0007_?_x0007__x0001__x0001_" xfId="38" xr:uid="{00000000-0005-0000-0000-000030000000}"/>
    <cellStyle name="??&amp;O?&amp;H?_x0008_??_x0007__x0001__x0001_" xfId="39" xr:uid="{00000000-0005-0000-0000-000031000000}"/>
    <cellStyle name="_상동지구기계화경작로(계획)" xfId="40" xr:uid="{00000000-0005-0000-0000-000032000000}"/>
    <cellStyle name="_업성지구수리시설개보수계획서(수정)" xfId="41" xr:uid="{00000000-0005-0000-0000-000033000000}"/>
    <cellStyle name="¤@?e_TEST-1 " xfId="42" xr:uid="{00000000-0005-0000-0000-000034000000}"/>
    <cellStyle name="&lt;&gt;" xfId="43" xr:uid="{00000000-0005-0000-0000-000035000000}"/>
    <cellStyle name="&lt;0&gt;" xfId="44" xr:uid="{00000000-0005-0000-0000-000036000000}"/>
    <cellStyle name="¹eº" xfId="2161" xr:uid="{00000000-0005-0000-0000-000037000000}"/>
    <cellStyle name="¹éº" xfId="2162" xr:uid="{00000000-0005-0000-0000-000038000000}"/>
    <cellStyle name="¹eº_갑문배수장보완(03.6월)" xfId="2163" xr:uid="{00000000-0005-0000-0000-000039000000}"/>
    <cellStyle name="¹éº_공음배수장-2002년단가보완(기계)" xfId="2164" xr:uid="{00000000-0005-0000-0000-00003A000000}"/>
    <cellStyle name="¹eº_마곡보완" xfId="2165" xr:uid="{00000000-0005-0000-0000-00003B000000}"/>
    <cellStyle name="¹éº_마곡보완" xfId="2166" xr:uid="{00000000-0005-0000-0000-00003C000000}"/>
    <cellStyle name="¹eº_신태인배수장제진기" xfId="2167" xr:uid="{00000000-0005-0000-0000-00003D000000}"/>
    <cellStyle name="¹éº_연동양수장" xfId="2168" xr:uid="{00000000-0005-0000-0000-00003E000000}"/>
    <cellStyle name="¹eº_옥포배수갑문설계11.26" xfId="2169" xr:uid="{00000000-0005-0000-0000-00003F000000}"/>
    <cellStyle name="¹éº_율북보완" xfId="2170" xr:uid="{00000000-0005-0000-0000-000040000000}"/>
    <cellStyle name="¹eº_전체분" xfId="2171" xr:uid="{00000000-0005-0000-0000-000041000000}"/>
    <cellStyle name="¹éº_접지양수장내역서" xfId="2172" xr:uid="{00000000-0005-0000-0000-000042000000}"/>
    <cellStyle name="20% - Accent1" xfId="45" xr:uid="{00000000-0005-0000-0000-000043000000}"/>
    <cellStyle name="20% - Accent1 2" xfId="46" xr:uid="{00000000-0005-0000-0000-000044000000}"/>
    <cellStyle name="20% - Accent1 3" xfId="47" xr:uid="{00000000-0005-0000-0000-000045000000}"/>
    <cellStyle name="20% - Accent2" xfId="48" xr:uid="{00000000-0005-0000-0000-000046000000}"/>
    <cellStyle name="20% - Accent2 2" xfId="49" xr:uid="{00000000-0005-0000-0000-000047000000}"/>
    <cellStyle name="20% - Accent2 3" xfId="50" xr:uid="{00000000-0005-0000-0000-000048000000}"/>
    <cellStyle name="20% - Accent3" xfId="51" xr:uid="{00000000-0005-0000-0000-000049000000}"/>
    <cellStyle name="20% - Accent3 2" xfId="52" xr:uid="{00000000-0005-0000-0000-00004A000000}"/>
    <cellStyle name="20% - Accent3 3" xfId="53" xr:uid="{00000000-0005-0000-0000-00004B000000}"/>
    <cellStyle name="20% - Accent4" xfId="54" xr:uid="{00000000-0005-0000-0000-00004C000000}"/>
    <cellStyle name="20% - Accent4 2" xfId="55" xr:uid="{00000000-0005-0000-0000-00004D000000}"/>
    <cellStyle name="20% - Accent4 3" xfId="56" xr:uid="{00000000-0005-0000-0000-00004E000000}"/>
    <cellStyle name="20% - Accent5" xfId="57" xr:uid="{00000000-0005-0000-0000-00004F000000}"/>
    <cellStyle name="20% - Accent5 2" xfId="58" xr:uid="{00000000-0005-0000-0000-000050000000}"/>
    <cellStyle name="20% - Accent5 3" xfId="59" xr:uid="{00000000-0005-0000-0000-000051000000}"/>
    <cellStyle name="20% - Accent6" xfId="60" xr:uid="{00000000-0005-0000-0000-000052000000}"/>
    <cellStyle name="20% - Accent6 2" xfId="61" xr:uid="{00000000-0005-0000-0000-000053000000}"/>
    <cellStyle name="20% - Accent6 3" xfId="62" xr:uid="{00000000-0005-0000-0000-000054000000}"/>
    <cellStyle name="20% - 강조색1" xfId="63" builtinId="30" customBuiltin="1"/>
    <cellStyle name="20% - 강조색1 2" xfId="64" xr:uid="{00000000-0005-0000-0000-000056000000}"/>
    <cellStyle name="20% - 강조색1 3" xfId="2173" xr:uid="{00000000-0005-0000-0000-000057000000}"/>
    <cellStyle name="20% - 강조색1 4" xfId="4067" xr:uid="{00000000-0005-0000-0000-000058000000}"/>
    <cellStyle name="20% - 강조색2" xfId="65" builtinId="34" customBuiltin="1"/>
    <cellStyle name="20% - 강조색2 2" xfId="66" xr:uid="{00000000-0005-0000-0000-00005A000000}"/>
    <cellStyle name="20% - 강조색2 3" xfId="2174" xr:uid="{00000000-0005-0000-0000-00005B000000}"/>
    <cellStyle name="20% - 강조색2 4" xfId="4068" xr:uid="{00000000-0005-0000-0000-00005C000000}"/>
    <cellStyle name="20% - 강조색3" xfId="67" builtinId="38" customBuiltin="1"/>
    <cellStyle name="20% - 강조색3 2" xfId="68" xr:uid="{00000000-0005-0000-0000-00005E000000}"/>
    <cellStyle name="20% - 강조색3 3" xfId="2175" xr:uid="{00000000-0005-0000-0000-00005F000000}"/>
    <cellStyle name="20% - 강조색3 4" xfId="4069" xr:uid="{00000000-0005-0000-0000-000060000000}"/>
    <cellStyle name="20% - 강조색4" xfId="69" builtinId="42" customBuiltin="1"/>
    <cellStyle name="20% - 강조색4 2" xfId="70" xr:uid="{00000000-0005-0000-0000-000062000000}"/>
    <cellStyle name="20% - 강조색4 3" xfId="2176" xr:uid="{00000000-0005-0000-0000-000063000000}"/>
    <cellStyle name="20% - 강조색4 4" xfId="4070" xr:uid="{00000000-0005-0000-0000-000064000000}"/>
    <cellStyle name="20% - 강조색5" xfId="71" builtinId="46" customBuiltin="1"/>
    <cellStyle name="20% - 강조색5 2" xfId="72" xr:uid="{00000000-0005-0000-0000-000066000000}"/>
    <cellStyle name="20% - 강조색5 3" xfId="2177" xr:uid="{00000000-0005-0000-0000-000067000000}"/>
    <cellStyle name="20% - 강조색5 4" xfId="4071" xr:uid="{00000000-0005-0000-0000-000068000000}"/>
    <cellStyle name="20% - 강조색6" xfId="73" builtinId="50" customBuiltin="1"/>
    <cellStyle name="20% - 강조색6 2" xfId="74" xr:uid="{00000000-0005-0000-0000-00006A000000}"/>
    <cellStyle name="20% - 강조색6 3" xfId="2178" xr:uid="{00000000-0005-0000-0000-00006B000000}"/>
    <cellStyle name="20% - 강조색6 4" xfId="4072" xr:uid="{00000000-0005-0000-0000-00006C000000}"/>
    <cellStyle name="40% - Accent1" xfId="75" xr:uid="{00000000-0005-0000-0000-00006D000000}"/>
    <cellStyle name="40% - Accent1 2" xfId="76" xr:uid="{00000000-0005-0000-0000-00006E000000}"/>
    <cellStyle name="40% - Accent1 3" xfId="77" xr:uid="{00000000-0005-0000-0000-00006F000000}"/>
    <cellStyle name="40% - Accent2" xfId="78" xr:uid="{00000000-0005-0000-0000-000070000000}"/>
    <cellStyle name="40% - Accent2 2" xfId="79" xr:uid="{00000000-0005-0000-0000-000071000000}"/>
    <cellStyle name="40% - Accent2 3" xfId="80" xr:uid="{00000000-0005-0000-0000-000072000000}"/>
    <cellStyle name="40% - Accent3" xfId="81" xr:uid="{00000000-0005-0000-0000-000073000000}"/>
    <cellStyle name="40% - Accent3 2" xfId="82" xr:uid="{00000000-0005-0000-0000-000074000000}"/>
    <cellStyle name="40% - Accent3 3" xfId="83" xr:uid="{00000000-0005-0000-0000-000075000000}"/>
    <cellStyle name="40% - Accent4" xfId="84" xr:uid="{00000000-0005-0000-0000-000076000000}"/>
    <cellStyle name="40% - Accent4 2" xfId="85" xr:uid="{00000000-0005-0000-0000-000077000000}"/>
    <cellStyle name="40% - Accent4 3" xfId="86" xr:uid="{00000000-0005-0000-0000-000078000000}"/>
    <cellStyle name="40% - Accent5" xfId="87" xr:uid="{00000000-0005-0000-0000-000079000000}"/>
    <cellStyle name="40% - Accent5 2" xfId="88" xr:uid="{00000000-0005-0000-0000-00007A000000}"/>
    <cellStyle name="40% - Accent5 3" xfId="89" xr:uid="{00000000-0005-0000-0000-00007B000000}"/>
    <cellStyle name="40% - Accent6" xfId="90" xr:uid="{00000000-0005-0000-0000-00007C000000}"/>
    <cellStyle name="40% - Accent6 2" xfId="91" xr:uid="{00000000-0005-0000-0000-00007D000000}"/>
    <cellStyle name="40% - Accent6 3" xfId="92" xr:uid="{00000000-0005-0000-0000-00007E000000}"/>
    <cellStyle name="40% - 강조색1" xfId="93" builtinId="31" customBuiltin="1"/>
    <cellStyle name="40% - 강조색1 2" xfId="94" xr:uid="{00000000-0005-0000-0000-000080000000}"/>
    <cellStyle name="40% - 강조색1 3" xfId="2179" xr:uid="{00000000-0005-0000-0000-000081000000}"/>
    <cellStyle name="40% - 강조색1 4" xfId="4073" xr:uid="{00000000-0005-0000-0000-000082000000}"/>
    <cellStyle name="40% - 강조색2" xfId="95" builtinId="35" customBuiltin="1"/>
    <cellStyle name="40% - 강조색2 2" xfId="96" xr:uid="{00000000-0005-0000-0000-000084000000}"/>
    <cellStyle name="40% - 강조색2 3" xfId="2180" xr:uid="{00000000-0005-0000-0000-000085000000}"/>
    <cellStyle name="40% - 강조색2 4" xfId="4074" xr:uid="{00000000-0005-0000-0000-000086000000}"/>
    <cellStyle name="40% - 강조색3" xfId="97" builtinId="39" customBuiltin="1"/>
    <cellStyle name="40% - 강조색3 2" xfId="98" xr:uid="{00000000-0005-0000-0000-000088000000}"/>
    <cellStyle name="40% - 강조색3 3" xfId="2181" xr:uid="{00000000-0005-0000-0000-000089000000}"/>
    <cellStyle name="40% - 강조색3 4" xfId="4075" xr:uid="{00000000-0005-0000-0000-00008A000000}"/>
    <cellStyle name="40% - 강조색4" xfId="99" builtinId="43" customBuiltin="1"/>
    <cellStyle name="40% - 강조색4 2" xfId="100" xr:uid="{00000000-0005-0000-0000-00008C000000}"/>
    <cellStyle name="40% - 강조색4 3" xfId="2182" xr:uid="{00000000-0005-0000-0000-00008D000000}"/>
    <cellStyle name="40% - 강조색4 4" xfId="4076" xr:uid="{00000000-0005-0000-0000-00008E000000}"/>
    <cellStyle name="40% - 강조색5" xfId="101" builtinId="47" customBuiltin="1"/>
    <cellStyle name="40% - 강조색5 2" xfId="102" xr:uid="{00000000-0005-0000-0000-000090000000}"/>
    <cellStyle name="40% - 강조색5 3" xfId="2183" xr:uid="{00000000-0005-0000-0000-000091000000}"/>
    <cellStyle name="40% - 강조색5 4" xfId="4077" xr:uid="{00000000-0005-0000-0000-000092000000}"/>
    <cellStyle name="40% - 강조색6" xfId="103" builtinId="51" customBuiltin="1"/>
    <cellStyle name="40% - 강조색6 2" xfId="104" xr:uid="{00000000-0005-0000-0000-000094000000}"/>
    <cellStyle name="40% - 강조색6 3" xfId="2184" xr:uid="{00000000-0005-0000-0000-000095000000}"/>
    <cellStyle name="40% - 강조색6 4" xfId="4078" xr:uid="{00000000-0005-0000-0000-000096000000}"/>
    <cellStyle name="60" xfId="2185" xr:uid="{00000000-0005-0000-0000-000097000000}"/>
    <cellStyle name="60% - Accent1" xfId="105" xr:uid="{00000000-0005-0000-0000-000098000000}"/>
    <cellStyle name="60% - Accent1 2" xfId="106" xr:uid="{00000000-0005-0000-0000-000099000000}"/>
    <cellStyle name="60% - Accent1 3" xfId="107" xr:uid="{00000000-0005-0000-0000-00009A000000}"/>
    <cellStyle name="60% - Accent2" xfId="108" xr:uid="{00000000-0005-0000-0000-00009B000000}"/>
    <cellStyle name="60% - Accent2 2" xfId="109" xr:uid="{00000000-0005-0000-0000-00009C000000}"/>
    <cellStyle name="60% - Accent2 3" xfId="110" xr:uid="{00000000-0005-0000-0000-00009D000000}"/>
    <cellStyle name="60% - Accent3" xfId="111" xr:uid="{00000000-0005-0000-0000-00009E000000}"/>
    <cellStyle name="60% - Accent3 2" xfId="112" xr:uid="{00000000-0005-0000-0000-00009F000000}"/>
    <cellStyle name="60% - Accent3 3" xfId="113" xr:uid="{00000000-0005-0000-0000-0000A0000000}"/>
    <cellStyle name="60% - Accent4" xfId="114" xr:uid="{00000000-0005-0000-0000-0000A1000000}"/>
    <cellStyle name="60% - Accent4 2" xfId="115" xr:uid="{00000000-0005-0000-0000-0000A2000000}"/>
    <cellStyle name="60% - Accent4 3" xfId="116" xr:uid="{00000000-0005-0000-0000-0000A3000000}"/>
    <cellStyle name="60% - Accent5" xfId="117" xr:uid="{00000000-0005-0000-0000-0000A4000000}"/>
    <cellStyle name="60% - Accent5 2" xfId="118" xr:uid="{00000000-0005-0000-0000-0000A5000000}"/>
    <cellStyle name="60% - Accent5 3" xfId="119" xr:uid="{00000000-0005-0000-0000-0000A6000000}"/>
    <cellStyle name="60% - Accent6" xfId="120" xr:uid="{00000000-0005-0000-0000-0000A7000000}"/>
    <cellStyle name="60% - Accent6 2" xfId="121" xr:uid="{00000000-0005-0000-0000-0000A8000000}"/>
    <cellStyle name="60% - Accent6 3" xfId="122" xr:uid="{00000000-0005-0000-0000-0000A9000000}"/>
    <cellStyle name="60% - 강조색1" xfId="123" builtinId="32" customBuiltin="1"/>
    <cellStyle name="60% - 강조색1 2" xfId="124" xr:uid="{00000000-0005-0000-0000-0000AB000000}"/>
    <cellStyle name="60% - 강조색1 3" xfId="2186" xr:uid="{00000000-0005-0000-0000-0000AC000000}"/>
    <cellStyle name="60% - 강조색1 4" xfId="4079" xr:uid="{00000000-0005-0000-0000-0000AD000000}"/>
    <cellStyle name="60% - 강조색2" xfId="125" builtinId="36" customBuiltin="1"/>
    <cellStyle name="60% - 강조색2 2" xfId="126" xr:uid="{00000000-0005-0000-0000-0000AF000000}"/>
    <cellStyle name="60% - 강조색2 3" xfId="2187" xr:uid="{00000000-0005-0000-0000-0000B0000000}"/>
    <cellStyle name="60% - 강조색2 4" xfId="4080" xr:uid="{00000000-0005-0000-0000-0000B1000000}"/>
    <cellStyle name="60% - 강조색3" xfId="127" builtinId="40" customBuiltin="1"/>
    <cellStyle name="60% - 강조색3 2" xfId="128" xr:uid="{00000000-0005-0000-0000-0000B3000000}"/>
    <cellStyle name="60% - 강조색3 3" xfId="2188" xr:uid="{00000000-0005-0000-0000-0000B4000000}"/>
    <cellStyle name="60% - 강조색3 4" xfId="4081" xr:uid="{00000000-0005-0000-0000-0000B5000000}"/>
    <cellStyle name="60% - 강조색4" xfId="129" builtinId="44" customBuiltin="1"/>
    <cellStyle name="60% - 강조색4 2" xfId="130" xr:uid="{00000000-0005-0000-0000-0000B7000000}"/>
    <cellStyle name="60% - 강조색4 3" xfId="2189" xr:uid="{00000000-0005-0000-0000-0000B8000000}"/>
    <cellStyle name="60% - 강조색4 4" xfId="4082" xr:uid="{00000000-0005-0000-0000-0000B9000000}"/>
    <cellStyle name="60% - 강조색5" xfId="131" builtinId="48" customBuiltin="1"/>
    <cellStyle name="60% - 강조색5 2" xfId="132" xr:uid="{00000000-0005-0000-0000-0000BB000000}"/>
    <cellStyle name="60% - 강조색5 3" xfId="2190" xr:uid="{00000000-0005-0000-0000-0000BC000000}"/>
    <cellStyle name="60% - 강조색5 4" xfId="4083" xr:uid="{00000000-0005-0000-0000-0000BD000000}"/>
    <cellStyle name="60% - 강조색6" xfId="133" builtinId="52" customBuiltin="1"/>
    <cellStyle name="60% - 강조색6 2" xfId="134" xr:uid="{00000000-0005-0000-0000-0000BF000000}"/>
    <cellStyle name="60% - 강조색6 3" xfId="2191" xr:uid="{00000000-0005-0000-0000-0000C0000000}"/>
    <cellStyle name="60% - 강조색6 4" xfId="4084" xr:uid="{00000000-0005-0000-0000-0000C1000000}"/>
    <cellStyle name="Accent1" xfId="135" xr:uid="{00000000-0005-0000-0000-0000C2000000}"/>
    <cellStyle name="Accent1 2" xfId="136" xr:uid="{00000000-0005-0000-0000-0000C3000000}"/>
    <cellStyle name="Accent1 3" xfId="137" xr:uid="{00000000-0005-0000-0000-0000C4000000}"/>
    <cellStyle name="Accent2" xfId="138" xr:uid="{00000000-0005-0000-0000-0000C5000000}"/>
    <cellStyle name="Accent2 2" xfId="139" xr:uid="{00000000-0005-0000-0000-0000C6000000}"/>
    <cellStyle name="Accent2 3" xfId="140" xr:uid="{00000000-0005-0000-0000-0000C7000000}"/>
    <cellStyle name="Accent3" xfId="141" xr:uid="{00000000-0005-0000-0000-0000C8000000}"/>
    <cellStyle name="Accent3 2" xfId="142" xr:uid="{00000000-0005-0000-0000-0000C9000000}"/>
    <cellStyle name="Accent3 3" xfId="143" xr:uid="{00000000-0005-0000-0000-0000CA000000}"/>
    <cellStyle name="Accent4" xfId="144" xr:uid="{00000000-0005-0000-0000-0000CB000000}"/>
    <cellStyle name="Accent4 2" xfId="145" xr:uid="{00000000-0005-0000-0000-0000CC000000}"/>
    <cellStyle name="Accent4 3" xfId="146" xr:uid="{00000000-0005-0000-0000-0000CD000000}"/>
    <cellStyle name="Accent5" xfId="147" xr:uid="{00000000-0005-0000-0000-0000CE000000}"/>
    <cellStyle name="Accent5 2" xfId="148" xr:uid="{00000000-0005-0000-0000-0000CF000000}"/>
    <cellStyle name="Accent5 3" xfId="149" xr:uid="{00000000-0005-0000-0000-0000D0000000}"/>
    <cellStyle name="Accent6" xfId="150" xr:uid="{00000000-0005-0000-0000-0000D1000000}"/>
    <cellStyle name="Accent6 2" xfId="151" xr:uid="{00000000-0005-0000-0000-0000D2000000}"/>
    <cellStyle name="Accent6 3" xfId="152" xr:uid="{00000000-0005-0000-0000-0000D3000000}"/>
    <cellStyle name="Ae" xfId="2192" xr:uid="{00000000-0005-0000-0000-0000D4000000}"/>
    <cellStyle name="Åë" xfId="2193" xr:uid="{00000000-0005-0000-0000-0000D5000000}"/>
    <cellStyle name="Ae_갑문배수장보완(03.6월)" xfId="2194" xr:uid="{00000000-0005-0000-0000-0000D6000000}"/>
    <cellStyle name="Åë_공음배수장-2002년단가보완(기계)" xfId="2195" xr:uid="{00000000-0005-0000-0000-0000D7000000}"/>
    <cellStyle name="Ae_마곡보완" xfId="2196" xr:uid="{00000000-0005-0000-0000-0000D8000000}"/>
    <cellStyle name="Åë_마곡보완" xfId="2197" xr:uid="{00000000-0005-0000-0000-0000D9000000}"/>
    <cellStyle name="Ae_신태인배수장제진기" xfId="2198" xr:uid="{00000000-0005-0000-0000-0000DA000000}"/>
    <cellStyle name="Åë_연동양수장" xfId="2199" xr:uid="{00000000-0005-0000-0000-0000DB000000}"/>
    <cellStyle name="Ae_옥포배수갑문설계11.26" xfId="2200" xr:uid="{00000000-0005-0000-0000-0000DC000000}"/>
    <cellStyle name="Åë_율북보완" xfId="2201" xr:uid="{00000000-0005-0000-0000-0000DD000000}"/>
    <cellStyle name="Ae_전체분" xfId="2202" xr:uid="{00000000-0005-0000-0000-0000DE000000}"/>
    <cellStyle name="Åë_접지양수장내역서" xfId="2203" xr:uid="{00000000-0005-0000-0000-0000DF000000}"/>
    <cellStyle name="Aee­ [" xfId="2204" xr:uid="{00000000-0005-0000-0000-0000E0000000}"/>
    <cellStyle name="Åëè­ [" xfId="2205" xr:uid="{00000000-0005-0000-0000-0000E1000000}"/>
    <cellStyle name="Aee­ [_갑문배수장보완(03.6월)" xfId="2206" xr:uid="{00000000-0005-0000-0000-0000E2000000}"/>
    <cellStyle name="Åëè­ [_공음배수장-2002년단가보완(기계)" xfId="2207" xr:uid="{00000000-0005-0000-0000-0000E3000000}"/>
    <cellStyle name="Aee­ [_마곡보완" xfId="2208" xr:uid="{00000000-0005-0000-0000-0000E4000000}"/>
    <cellStyle name="Åëè­ [_마곡보완" xfId="2209" xr:uid="{00000000-0005-0000-0000-0000E5000000}"/>
    <cellStyle name="Aee­ [_신태인배수장제진기" xfId="2210" xr:uid="{00000000-0005-0000-0000-0000E6000000}"/>
    <cellStyle name="Åëè­ [_연동양수장" xfId="2211" xr:uid="{00000000-0005-0000-0000-0000E7000000}"/>
    <cellStyle name="Aee­ [_옥포배수갑문설계11.26" xfId="2212" xr:uid="{00000000-0005-0000-0000-0000E8000000}"/>
    <cellStyle name="Åëè­ [_율북보완" xfId="2213" xr:uid="{00000000-0005-0000-0000-0000E9000000}"/>
    <cellStyle name="Aee­ [_전체분" xfId="2214" xr:uid="{00000000-0005-0000-0000-0000EA000000}"/>
    <cellStyle name="Åëè­ [_접지양수장내역서" xfId="2215" xr:uid="{00000000-0005-0000-0000-0000EB000000}"/>
    <cellStyle name="ÅëÈ­ [0]_»óºÎ¼ö·®Áý°è " xfId="153" xr:uid="{00000000-0005-0000-0000-0000EC000000}"/>
    <cellStyle name="AeE­ [0]_¼oAI¼º " xfId="154" xr:uid="{00000000-0005-0000-0000-0000ED000000}"/>
    <cellStyle name="ÅëÈ­_»óºÎ¼ö·®Áý°è " xfId="155" xr:uid="{00000000-0005-0000-0000-0000EE000000}"/>
    <cellStyle name="AeE­_¼oAI¼º " xfId="156" xr:uid="{00000000-0005-0000-0000-0000EF000000}"/>
    <cellStyle name="Aþ" xfId="2216" xr:uid="{00000000-0005-0000-0000-0000F0000000}"/>
    <cellStyle name="Äþ" xfId="2217" xr:uid="{00000000-0005-0000-0000-0000F1000000}"/>
    <cellStyle name="Aþ_갑문배수장보완(03.6월)" xfId="2218" xr:uid="{00000000-0005-0000-0000-0000F2000000}"/>
    <cellStyle name="Äþ_공음배수장-2002년단가보완(기계)" xfId="2219" xr:uid="{00000000-0005-0000-0000-0000F3000000}"/>
    <cellStyle name="Aþ_마곡보완" xfId="2220" xr:uid="{00000000-0005-0000-0000-0000F4000000}"/>
    <cellStyle name="Äþ_마곡보완" xfId="2221" xr:uid="{00000000-0005-0000-0000-0000F5000000}"/>
    <cellStyle name="Aþ_신태인배수장제진기" xfId="2222" xr:uid="{00000000-0005-0000-0000-0000F6000000}"/>
    <cellStyle name="Äþ_연동양수장" xfId="2223" xr:uid="{00000000-0005-0000-0000-0000F7000000}"/>
    <cellStyle name="Aþ_옥포배수갑문설계11.26" xfId="2224" xr:uid="{00000000-0005-0000-0000-0000F8000000}"/>
    <cellStyle name="Äþ_율북보완" xfId="2225" xr:uid="{00000000-0005-0000-0000-0000F9000000}"/>
    <cellStyle name="Aþ_전체분" xfId="2226" xr:uid="{00000000-0005-0000-0000-0000FA000000}"/>
    <cellStyle name="Äþ_접지양수장내역서" xfId="2227" xr:uid="{00000000-0005-0000-0000-0000FB000000}"/>
    <cellStyle name="Aþ¸¶ [" xfId="2228" xr:uid="{00000000-0005-0000-0000-0000FC000000}"/>
    <cellStyle name="Äþ¸¶ [" xfId="2229" xr:uid="{00000000-0005-0000-0000-0000FD000000}"/>
    <cellStyle name="Aþ¸¶ [_갑문배수장보완(03.6월)" xfId="2230" xr:uid="{00000000-0005-0000-0000-0000FE000000}"/>
    <cellStyle name="Äþ¸¶ [_공음배수장-2002년단가보완(기계)" xfId="2231" xr:uid="{00000000-0005-0000-0000-0000FF000000}"/>
    <cellStyle name="Aþ¸¶ [_마곡보완" xfId="2232" xr:uid="{00000000-0005-0000-0000-000000010000}"/>
    <cellStyle name="Äþ¸¶ [_마곡보완" xfId="2233" xr:uid="{00000000-0005-0000-0000-000001010000}"/>
    <cellStyle name="Aþ¸¶ [_신태인배수장제진기" xfId="2234" xr:uid="{00000000-0005-0000-0000-000002010000}"/>
    <cellStyle name="Äþ¸¶ [_연동양수장" xfId="2235" xr:uid="{00000000-0005-0000-0000-000003010000}"/>
    <cellStyle name="Aþ¸¶ [_옥포배수갑문설계11.26" xfId="2236" xr:uid="{00000000-0005-0000-0000-000004010000}"/>
    <cellStyle name="Äþ¸¶ [_율북보완" xfId="2237" xr:uid="{00000000-0005-0000-0000-000005010000}"/>
    <cellStyle name="Aþ¸¶ [_전체분" xfId="2238" xr:uid="{00000000-0005-0000-0000-000006010000}"/>
    <cellStyle name="Äþ¸¶ [_접지양수장내역서" xfId="2239" xr:uid="{00000000-0005-0000-0000-000007010000}"/>
    <cellStyle name="ÄÞ¸¶ [0]_»óºÎ¼ö·®Áý°è " xfId="157" xr:uid="{00000000-0005-0000-0000-000008010000}"/>
    <cellStyle name="AÞ¸¶ [0]_¼oAI¼º " xfId="158" xr:uid="{00000000-0005-0000-0000-000009010000}"/>
    <cellStyle name="ÄÞ¸¶_»óºÎ¼ö·®Áý°è " xfId="159" xr:uid="{00000000-0005-0000-0000-00000A010000}"/>
    <cellStyle name="AÞ¸¶_¼oAI¼º " xfId="160" xr:uid="{00000000-0005-0000-0000-00000B010000}"/>
    <cellStyle name="Bad" xfId="161" xr:uid="{00000000-0005-0000-0000-00000C010000}"/>
    <cellStyle name="Bad 2" xfId="162" xr:uid="{00000000-0005-0000-0000-00000D010000}"/>
    <cellStyle name="Bad 3" xfId="163" xr:uid="{00000000-0005-0000-0000-00000E010000}"/>
    <cellStyle name="C￥" xfId="2240" xr:uid="{00000000-0005-0000-0000-00000F010000}"/>
    <cellStyle name="Ç¥" xfId="2241" xr:uid="{00000000-0005-0000-0000-000010010000}"/>
    <cellStyle name="C￥_갑문배수장보완(03.6월)" xfId="2242" xr:uid="{00000000-0005-0000-0000-000011010000}"/>
    <cellStyle name="Ç¥_공음배수장-2002년단가보완(기계)" xfId="2243" xr:uid="{00000000-0005-0000-0000-000012010000}"/>
    <cellStyle name="C￥_마곡보완" xfId="2244" xr:uid="{00000000-0005-0000-0000-000013010000}"/>
    <cellStyle name="Ç¥_마곡보완" xfId="2245" xr:uid="{00000000-0005-0000-0000-000014010000}"/>
    <cellStyle name="C￥_신태인배수장제진기" xfId="2246" xr:uid="{00000000-0005-0000-0000-000015010000}"/>
    <cellStyle name="Ç¥_연동양수장" xfId="2247" xr:uid="{00000000-0005-0000-0000-000016010000}"/>
    <cellStyle name="C￥_옥포배수갑문설계11.26" xfId="2248" xr:uid="{00000000-0005-0000-0000-000017010000}"/>
    <cellStyle name="Ç¥_율북보완" xfId="2249" xr:uid="{00000000-0005-0000-0000-000018010000}"/>
    <cellStyle name="C￥_전체분" xfId="2250" xr:uid="{00000000-0005-0000-0000-000019010000}"/>
    <cellStyle name="Ç¥_접지양수장내역서" xfId="2251" xr:uid="{00000000-0005-0000-0000-00001A010000}"/>
    <cellStyle name="C￥AØ_  FAB AIA¤  " xfId="164" xr:uid="{00000000-0005-0000-0000-00001B010000}"/>
    <cellStyle name="Ç¥ÁØ_»óºÎ¼ö·®Áý°è " xfId="165" xr:uid="{00000000-0005-0000-0000-00001C010000}"/>
    <cellStyle name="C￥AØ_≫c¾÷ºIº° AN°e " xfId="166" xr:uid="{00000000-0005-0000-0000-00001D010000}"/>
    <cellStyle name="Calc Currency (0)" xfId="167" xr:uid="{00000000-0005-0000-0000-00001E010000}"/>
    <cellStyle name="Calc Currency (0) 2" xfId="2253" xr:uid="{00000000-0005-0000-0000-00001F010000}"/>
    <cellStyle name="Calc Currency (0) 3" xfId="2252" xr:uid="{00000000-0005-0000-0000-000020010000}"/>
    <cellStyle name="Calculation" xfId="168" xr:uid="{00000000-0005-0000-0000-000021010000}"/>
    <cellStyle name="Calculation 2" xfId="169" xr:uid="{00000000-0005-0000-0000-000022010000}"/>
    <cellStyle name="Calculation 3" xfId="170" xr:uid="{00000000-0005-0000-0000-000023010000}"/>
    <cellStyle name="category" xfId="171" xr:uid="{00000000-0005-0000-0000-000024010000}"/>
    <cellStyle name="Check Cell" xfId="172" xr:uid="{00000000-0005-0000-0000-000025010000}"/>
    <cellStyle name="Check Cell 2" xfId="173" xr:uid="{00000000-0005-0000-0000-000026010000}"/>
    <cellStyle name="Check Cell 3" xfId="174" xr:uid="{00000000-0005-0000-0000-000027010000}"/>
    <cellStyle name="Comma" xfId="175" xr:uid="{00000000-0005-0000-0000-000028010000}"/>
    <cellStyle name="Comma [0]" xfId="176" xr:uid="{00000000-0005-0000-0000-000029010000}"/>
    <cellStyle name="comma zerodec" xfId="177" xr:uid="{00000000-0005-0000-0000-00002A010000}"/>
    <cellStyle name="comma zerodec 10" xfId="178" xr:uid="{00000000-0005-0000-0000-00002B010000}"/>
    <cellStyle name="comma zerodec 10 2" xfId="2255" xr:uid="{00000000-0005-0000-0000-00002C010000}"/>
    <cellStyle name="comma zerodec 11" xfId="179" xr:uid="{00000000-0005-0000-0000-00002D010000}"/>
    <cellStyle name="comma zerodec 11 2" xfId="2256" xr:uid="{00000000-0005-0000-0000-00002E010000}"/>
    <cellStyle name="comma zerodec 12" xfId="180" xr:uid="{00000000-0005-0000-0000-00002F010000}"/>
    <cellStyle name="comma zerodec 12 2" xfId="2257" xr:uid="{00000000-0005-0000-0000-000030010000}"/>
    <cellStyle name="comma zerodec 13" xfId="181" xr:uid="{00000000-0005-0000-0000-000031010000}"/>
    <cellStyle name="comma zerodec 13 2" xfId="2258" xr:uid="{00000000-0005-0000-0000-000032010000}"/>
    <cellStyle name="comma zerodec 14" xfId="182" xr:uid="{00000000-0005-0000-0000-000033010000}"/>
    <cellStyle name="comma zerodec 14 2" xfId="2259" xr:uid="{00000000-0005-0000-0000-000034010000}"/>
    <cellStyle name="comma zerodec 15" xfId="183" xr:uid="{00000000-0005-0000-0000-000035010000}"/>
    <cellStyle name="comma zerodec 15 2" xfId="2260" xr:uid="{00000000-0005-0000-0000-000036010000}"/>
    <cellStyle name="comma zerodec 16" xfId="184" xr:uid="{00000000-0005-0000-0000-000037010000}"/>
    <cellStyle name="comma zerodec 16 2" xfId="2261" xr:uid="{00000000-0005-0000-0000-000038010000}"/>
    <cellStyle name="comma zerodec 17" xfId="2254" xr:uid="{00000000-0005-0000-0000-000039010000}"/>
    <cellStyle name="comma zerodec 2" xfId="185" xr:uid="{00000000-0005-0000-0000-00003A010000}"/>
    <cellStyle name="comma zerodec 2 2" xfId="2262" xr:uid="{00000000-0005-0000-0000-00003B010000}"/>
    <cellStyle name="comma zerodec 3" xfId="186" xr:uid="{00000000-0005-0000-0000-00003C010000}"/>
    <cellStyle name="comma zerodec 3 2" xfId="2263" xr:uid="{00000000-0005-0000-0000-00003D010000}"/>
    <cellStyle name="comma zerodec 4" xfId="187" xr:uid="{00000000-0005-0000-0000-00003E010000}"/>
    <cellStyle name="comma zerodec 4 2" xfId="2264" xr:uid="{00000000-0005-0000-0000-00003F010000}"/>
    <cellStyle name="comma zerodec 5" xfId="188" xr:uid="{00000000-0005-0000-0000-000040010000}"/>
    <cellStyle name="comma zerodec 5 2" xfId="2265" xr:uid="{00000000-0005-0000-0000-000041010000}"/>
    <cellStyle name="comma zerodec 6" xfId="189" xr:uid="{00000000-0005-0000-0000-000042010000}"/>
    <cellStyle name="comma zerodec 6 2" xfId="2266" xr:uid="{00000000-0005-0000-0000-000043010000}"/>
    <cellStyle name="comma zerodec 7" xfId="190" xr:uid="{00000000-0005-0000-0000-000044010000}"/>
    <cellStyle name="comma zerodec 7 2" xfId="2267" xr:uid="{00000000-0005-0000-0000-000045010000}"/>
    <cellStyle name="comma zerodec 8" xfId="191" xr:uid="{00000000-0005-0000-0000-000046010000}"/>
    <cellStyle name="comma zerodec 8 2" xfId="2268" xr:uid="{00000000-0005-0000-0000-000047010000}"/>
    <cellStyle name="comma zerodec 9" xfId="192" xr:uid="{00000000-0005-0000-0000-000048010000}"/>
    <cellStyle name="comma zerodec 9 2" xfId="2269" xr:uid="{00000000-0005-0000-0000-000049010000}"/>
    <cellStyle name="Comma_ SG&amp;A Bridge " xfId="193" xr:uid="{00000000-0005-0000-0000-00004A010000}"/>
    <cellStyle name="Copied" xfId="194" xr:uid="{00000000-0005-0000-0000-00004B010000}"/>
    <cellStyle name="Curren?_x0012_퐀_x0017_?" xfId="195" xr:uid="{00000000-0005-0000-0000-00004C010000}"/>
    <cellStyle name="Currency" xfId="196" xr:uid="{00000000-0005-0000-0000-00004D010000}"/>
    <cellStyle name="Currency [0]" xfId="197" xr:uid="{00000000-0005-0000-0000-00004E010000}"/>
    <cellStyle name="Currency [ﺜ]_P&amp;L_laroux" xfId="198" xr:uid="{00000000-0005-0000-0000-00004F010000}"/>
    <cellStyle name="Currency_ SG&amp;A Bridge " xfId="199" xr:uid="{00000000-0005-0000-0000-000050010000}"/>
    <cellStyle name="Currency1" xfId="200" xr:uid="{00000000-0005-0000-0000-000051010000}"/>
    <cellStyle name="Currency1 2" xfId="2270" xr:uid="{00000000-0005-0000-0000-000052010000}"/>
    <cellStyle name="Currency1 2 2" xfId="4046" xr:uid="{00000000-0005-0000-0000-000053010000}"/>
    <cellStyle name="Date" xfId="201" xr:uid="{00000000-0005-0000-0000-000054010000}"/>
    <cellStyle name="Dollar (zero dec)" xfId="202" xr:uid="{00000000-0005-0000-0000-000055010000}"/>
    <cellStyle name="Dollar (zero dec) 10" xfId="203" xr:uid="{00000000-0005-0000-0000-000056010000}"/>
    <cellStyle name="Dollar (zero dec) 10 2" xfId="2272" xr:uid="{00000000-0005-0000-0000-000057010000}"/>
    <cellStyle name="Dollar (zero dec) 11" xfId="204" xr:uid="{00000000-0005-0000-0000-000058010000}"/>
    <cellStyle name="Dollar (zero dec) 11 2" xfId="2273" xr:uid="{00000000-0005-0000-0000-000059010000}"/>
    <cellStyle name="Dollar (zero dec) 12" xfId="205" xr:uid="{00000000-0005-0000-0000-00005A010000}"/>
    <cellStyle name="Dollar (zero dec) 12 2" xfId="2274" xr:uid="{00000000-0005-0000-0000-00005B010000}"/>
    <cellStyle name="Dollar (zero dec) 13" xfId="206" xr:uid="{00000000-0005-0000-0000-00005C010000}"/>
    <cellStyle name="Dollar (zero dec) 13 2" xfId="2275" xr:uid="{00000000-0005-0000-0000-00005D010000}"/>
    <cellStyle name="Dollar (zero dec) 14" xfId="207" xr:uid="{00000000-0005-0000-0000-00005E010000}"/>
    <cellStyle name="Dollar (zero dec) 14 2" xfId="2276" xr:uid="{00000000-0005-0000-0000-00005F010000}"/>
    <cellStyle name="Dollar (zero dec) 15" xfId="208" xr:uid="{00000000-0005-0000-0000-000060010000}"/>
    <cellStyle name="Dollar (zero dec) 15 2" xfId="2277" xr:uid="{00000000-0005-0000-0000-000061010000}"/>
    <cellStyle name="Dollar (zero dec) 16" xfId="209" xr:uid="{00000000-0005-0000-0000-000062010000}"/>
    <cellStyle name="Dollar (zero dec) 16 2" xfId="2278" xr:uid="{00000000-0005-0000-0000-000063010000}"/>
    <cellStyle name="Dollar (zero dec) 17" xfId="2271" xr:uid="{00000000-0005-0000-0000-000064010000}"/>
    <cellStyle name="Dollar (zero dec) 2" xfId="210" xr:uid="{00000000-0005-0000-0000-000065010000}"/>
    <cellStyle name="Dollar (zero dec) 2 2" xfId="2279" xr:uid="{00000000-0005-0000-0000-000066010000}"/>
    <cellStyle name="Dollar (zero dec) 3" xfId="211" xr:uid="{00000000-0005-0000-0000-000067010000}"/>
    <cellStyle name="Dollar (zero dec) 3 2" xfId="2280" xr:uid="{00000000-0005-0000-0000-000068010000}"/>
    <cellStyle name="Dollar (zero dec) 4" xfId="212" xr:uid="{00000000-0005-0000-0000-000069010000}"/>
    <cellStyle name="Dollar (zero dec) 4 2" xfId="2281" xr:uid="{00000000-0005-0000-0000-00006A010000}"/>
    <cellStyle name="Dollar (zero dec) 5" xfId="213" xr:uid="{00000000-0005-0000-0000-00006B010000}"/>
    <cellStyle name="Dollar (zero dec) 5 2" xfId="2282" xr:uid="{00000000-0005-0000-0000-00006C010000}"/>
    <cellStyle name="Dollar (zero dec) 6" xfId="214" xr:uid="{00000000-0005-0000-0000-00006D010000}"/>
    <cellStyle name="Dollar (zero dec) 6 2" xfId="2283" xr:uid="{00000000-0005-0000-0000-00006E010000}"/>
    <cellStyle name="Dollar (zero dec) 7" xfId="215" xr:uid="{00000000-0005-0000-0000-00006F010000}"/>
    <cellStyle name="Dollar (zero dec) 7 2" xfId="2284" xr:uid="{00000000-0005-0000-0000-000070010000}"/>
    <cellStyle name="Dollar (zero dec) 8" xfId="216" xr:uid="{00000000-0005-0000-0000-000071010000}"/>
    <cellStyle name="Dollar (zero dec) 8 2" xfId="2285" xr:uid="{00000000-0005-0000-0000-000072010000}"/>
    <cellStyle name="Dollar (zero dec) 9" xfId="217" xr:uid="{00000000-0005-0000-0000-000073010000}"/>
    <cellStyle name="Dollar (zero dec) 9 2" xfId="2286" xr:uid="{00000000-0005-0000-0000-000074010000}"/>
    <cellStyle name="EA" xfId="218" xr:uid="{00000000-0005-0000-0000-000075010000}"/>
    <cellStyle name="EA 2" xfId="2287" xr:uid="{00000000-0005-0000-0000-000076010000}"/>
    <cellStyle name="Entered" xfId="219" xr:uid="{00000000-0005-0000-0000-000077010000}"/>
    <cellStyle name="Explanatory Text" xfId="220" xr:uid="{00000000-0005-0000-0000-000078010000}"/>
    <cellStyle name="Explanatory Text 2" xfId="221" xr:uid="{00000000-0005-0000-0000-000079010000}"/>
    <cellStyle name="Explanatory Text 3" xfId="222" xr:uid="{00000000-0005-0000-0000-00007A010000}"/>
    <cellStyle name="F2" xfId="223" xr:uid="{00000000-0005-0000-0000-00007B010000}"/>
    <cellStyle name="F3" xfId="224" xr:uid="{00000000-0005-0000-0000-00007C010000}"/>
    <cellStyle name="F4" xfId="225" xr:uid="{00000000-0005-0000-0000-00007D010000}"/>
    <cellStyle name="F5" xfId="226" xr:uid="{00000000-0005-0000-0000-00007E010000}"/>
    <cellStyle name="F6" xfId="227" xr:uid="{00000000-0005-0000-0000-00007F010000}"/>
    <cellStyle name="F7" xfId="228" xr:uid="{00000000-0005-0000-0000-000080010000}"/>
    <cellStyle name="F8" xfId="229" xr:uid="{00000000-0005-0000-0000-000081010000}"/>
    <cellStyle name="Fixed" xfId="230" xr:uid="{00000000-0005-0000-0000-000082010000}"/>
    <cellStyle name="Good" xfId="231" xr:uid="{00000000-0005-0000-0000-000083010000}"/>
    <cellStyle name="Good 2" xfId="232" xr:uid="{00000000-0005-0000-0000-000084010000}"/>
    <cellStyle name="Good 3" xfId="233" xr:uid="{00000000-0005-0000-0000-000085010000}"/>
    <cellStyle name="Grey" xfId="234" xr:uid="{00000000-0005-0000-0000-000086010000}"/>
    <cellStyle name="Grey 2" xfId="2288" xr:uid="{00000000-0005-0000-0000-000087010000}"/>
    <cellStyle name="HEADER" xfId="235" xr:uid="{00000000-0005-0000-0000-000088010000}"/>
    <cellStyle name="Header1" xfId="236" xr:uid="{00000000-0005-0000-0000-000089010000}"/>
    <cellStyle name="Header2" xfId="237" xr:uid="{00000000-0005-0000-0000-00008A010000}"/>
    <cellStyle name="Heading 1" xfId="238" xr:uid="{00000000-0005-0000-0000-00008B010000}"/>
    <cellStyle name="Heading 1 2" xfId="239" xr:uid="{00000000-0005-0000-0000-00008C010000}"/>
    <cellStyle name="Heading 1 3" xfId="240" xr:uid="{00000000-0005-0000-0000-00008D010000}"/>
    <cellStyle name="Heading 2" xfId="241" xr:uid="{00000000-0005-0000-0000-00008E010000}"/>
    <cellStyle name="Heading 2 2" xfId="242" xr:uid="{00000000-0005-0000-0000-00008F010000}"/>
    <cellStyle name="Heading 2 3" xfId="243" xr:uid="{00000000-0005-0000-0000-000090010000}"/>
    <cellStyle name="Heading 3" xfId="244" xr:uid="{00000000-0005-0000-0000-000091010000}"/>
    <cellStyle name="Heading 3 2" xfId="245" xr:uid="{00000000-0005-0000-0000-000092010000}"/>
    <cellStyle name="Heading 3 3" xfId="246" xr:uid="{00000000-0005-0000-0000-000093010000}"/>
    <cellStyle name="Heading 4" xfId="247" xr:uid="{00000000-0005-0000-0000-000094010000}"/>
    <cellStyle name="Heading 4 2" xfId="248" xr:uid="{00000000-0005-0000-0000-000095010000}"/>
    <cellStyle name="Heading 4 3" xfId="249" xr:uid="{00000000-0005-0000-0000-000096010000}"/>
    <cellStyle name="Heading1" xfId="250" xr:uid="{00000000-0005-0000-0000-000097010000}"/>
    <cellStyle name="Heading2" xfId="251" xr:uid="{00000000-0005-0000-0000-000098010000}"/>
    <cellStyle name="Helv8_PFD4.XLS" xfId="2289" xr:uid="{00000000-0005-0000-0000-000099010000}"/>
    <cellStyle name="Input" xfId="252" xr:uid="{00000000-0005-0000-0000-00009A010000}"/>
    <cellStyle name="Input [yellow]" xfId="253" xr:uid="{00000000-0005-0000-0000-00009B010000}"/>
    <cellStyle name="Input [yellow] 2" xfId="2290" xr:uid="{00000000-0005-0000-0000-00009C010000}"/>
    <cellStyle name="Input 10" xfId="254" xr:uid="{00000000-0005-0000-0000-00009D010000}"/>
    <cellStyle name="Input 11" xfId="255" xr:uid="{00000000-0005-0000-0000-00009E010000}"/>
    <cellStyle name="Input 12" xfId="256" xr:uid="{00000000-0005-0000-0000-00009F010000}"/>
    <cellStyle name="Input 13" xfId="257" xr:uid="{00000000-0005-0000-0000-0000A0010000}"/>
    <cellStyle name="Input 14" xfId="258" xr:uid="{00000000-0005-0000-0000-0000A1010000}"/>
    <cellStyle name="Input 15" xfId="259" xr:uid="{00000000-0005-0000-0000-0000A2010000}"/>
    <cellStyle name="Input 16" xfId="260" xr:uid="{00000000-0005-0000-0000-0000A3010000}"/>
    <cellStyle name="Input 2" xfId="261" xr:uid="{00000000-0005-0000-0000-0000A4010000}"/>
    <cellStyle name="Input 3" xfId="262" xr:uid="{00000000-0005-0000-0000-0000A5010000}"/>
    <cellStyle name="Input 4" xfId="263" xr:uid="{00000000-0005-0000-0000-0000A6010000}"/>
    <cellStyle name="Input 5" xfId="264" xr:uid="{00000000-0005-0000-0000-0000A7010000}"/>
    <cellStyle name="Input 6" xfId="265" xr:uid="{00000000-0005-0000-0000-0000A8010000}"/>
    <cellStyle name="Input 7" xfId="266" xr:uid="{00000000-0005-0000-0000-0000A9010000}"/>
    <cellStyle name="Input 8" xfId="267" xr:uid="{00000000-0005-0000-0000-0000AA010000}"/>
    <cellStyle name="Input 9" xfId="268" xr:uid="{00000000-0005-0000-0000-0000AB010000}"/>
    <cellStyle name="Linked Cell" xfId="269" xr:uid="{00000000-0005-0000-0000-0000AC010000}"/>
    <cellStyle name="Linked Cell 2" xfId="270" xr:uid="{00000000-0005-0000-0000-0000AD010000}"/>
    <cellStyle name="Linked Cell 3" xfId="271" xr:uid="{00000000-0005-0000-0000-0000AE010000}"/>
    <cellStyle name="Milliers [0]_399GC10" xfId="272" xr:uid="{00000000-0005-0000-0000-0000AF010000}"/>
    <cellStyle name="Milliers_399GC10" xfId="273" xr:uid="{00000000-0005-0000-0000-0000B0010000}"/>
    <cellStyle name="Model" xfId="274" xr:uid="{00000000-0005-0000-0000-0000B1010000}"/>
    <cellStyle name="Mon?aire [0]_399GC10" xfId="275" xr:uid="{00000000-0005-0000-0000-0000B2010000}"/>
    <cellStyle name="Mon?aire_399GC10" xfId="276" xr:uid="{00000000-0005-0000-0000-0000B3010000}"/>
    <cellStyle name="Neutral" xfId="277" xr:uid="{00000000-0005-0000-0000-0000B4010000}"/>
    <cellStyle name="Neutral 2" xfId="278" xr:uid="{00000000-0005-0000-0000-0000B5010000}"/>
    <cellStyle name="Neutral 3" xfId="279" xr:uid="{00000000-0005-0000-0000-0000B6010000}"/>
    <cellStyle name="Normal - Style1" xfId="280" xr:uid="{00000000-0005-0000-0000-0000B7010000}"/>
    <cellStyle name="Normal - Style1 2" xfId="2291" xr:uid="{00000000-0005-0000-0000-0000B8010000}"/>
    <cellStyle name="Normal_ SG&amp;A Bridge " xfId="281" xr:uid="{00000000-0005-0000-0000-0000B9010000}"/>
    <cellStyle name="Note" xfId="282" xr:uid="{00000000-0005-0000-0000-0000BA010000}"/>
    <cellStyle name="Note 2" xfId="283" xr:uid="{00000000-0005-0000-0000-0000BB010000}"/>
    <cellStyle name="Note 3" xfId="284" xr:uid="{00000000-0005-0000-0000-0000BC010000}"/>
    <cellStyle name="Output" xfId="285" xr:uid="{00000000-0005-0000-0000-0000BD010000}"/>
    <cellStyle name="Output 2" xfId="286" xr:uid="{00000000-0005-0000-0000-0000BE010000}"/>
    <cellStyle name="Output 3" xfId="287" xr:uid="{00000000-0005-0000-0000-0000BF010000}"/>
    <cellStyle name="Percent" xfId="288" xr:uid="{00000000-0005-0000-0000-0000C0010000}"/>
    <cellStyle name="Percent [2]" xfId="289" xr:uid="{00000000-0005-0000-0000-0000C1010000}"/>
    <cellStyle name="Percent_(천안)용연지구심사서" xfId="290" xr:uid="{00000000-0005-0000-0000-0000C2010000}"/>
    <cellStyle name="RevList" xfId="291" xr:uid="{00000000-0005-0000-0000-0000C3010000}"/>
    <cellStyle name="subhead" xfId="292" xr:uid="{00000000-0005-0000-0000-0000C4010000}"/>
    <cellStyle name="Subtotal" xfId="293" xr:uid="{00000000-0005-0000-0000-0000C5010000}"/>
    <cellStyle name="Title" xfId="294" xr:uid="{00000000-0005-0000-0000-0000C6010000}"/>
    <cellStyle name="title [1]" xfId="295" xr:uid="{00000000-0005-0000-0000-0000C7010000}"/>
    <cellStyle name="title [2]" xfId="296" xr:uid="{00000000-0005-0000-0000-0000C8010000}"/>
    <cellStyle name="Title 10" xfId="297" xr:uid="{00000000-0005-0000-0000-0000C9010000}"/>
    <cellStyle name="Title 11" xfId="298" xr:uid="{00000000-0005-0000-0000-0000CA010000}"/>
    <cellStyle name="Title 12" xfId="299" xr:uid="{00000000-0005-0000-0000-0000CB010000}"/>
    <cellStyle name="Title 13" xfId="300" xr:uid="{00000000-0005-0000-0000-0000CC010000}"/>
    <cellStyle name="Title 14" xfId="301" xr:uid="{00000000-0005-0000-0000-0000CD010000}"/>
    <cellStyle name="Title 15" xfId="302" xr:uid="{00000000-0005-0000-0000-0000CE010000}"/>
    <cellStyle name="Title 16" xfId="303" xr:uid="{00000000-0005-0000-0000-0000CF010000}"/>
    <cellStyle name="Title 17" xfId="2292" xr:uid="{00000000-0005-0000-0000-0000D0010000}"/>
    <cellStyle name="Title 2" xfId="304" xr:uid="{00000000-0005-0000-0000-0000D1010000}"/>
    <cellStyle name="Title 3" xfId="305" xr:uid="{00000000-0005-0000-0000-0000D2010000}"/>
    <cellStyle name="Title 4" xfId="306" xr:uid="{00000000-0005-0000-0000-0000D3010000}"/>
    <cellStyle name="Title 5" xfId="307" xr:uid="{00000000-0005-0000-0000-0000D4010000}"/>
    <cellStyle name="Title 6" xfId="308" xr:uid="{00000000-0005-0000-0000-0000D5010000}"/>
    <cellStyle name="Title 7" xfId="309" xr:uid="{00000000-0005-0000-0000-0000D6010000}"/>
    <cellStyle name="Title 8" xfId="310" xr:uid="{00000000-0005-0000-0000-0000D7010000}"/>
    <cellStyle name="Title 9" xfId="311" xr:uid="{00000000-0005-0000-0000-0000D8010000}"/>
    <cellStyle name="ton" xfId="312" xr:uid="{00000000-0005-0000-0000-0000D9010000}"/>
    <cellStyle name="ton 2" xfId="2293" xr:uid="{00000000-0005-0000-0000-0000DA010000}"/>
    <cellStyle name="Total" xfId="313" xr:uid="{00000000-0005-0000-0000-0000DB010000}"/>
    <cellStyle name="Total 2" xfId="314" xr:uid="{00000000-0005-0000-0000-0000DC010000}"/>
    <cellStyle name="Total 2 2" xfId="315" xr:uid="{00000000-0005-0000-0000-0000DD010000}"/>
    <cellStyle name="Total 2 3" xfId="316" xr:uid="{00000000-0005-0000-0000-0000DE010000}"/>
    <cellStyle name="UM" xfId="2294" xr:uid="{00000000-0005-0000-0000-0000DF010000}"/>
    <cellStyle name="Warning Text" xfId="317" xr:uid="{00000000-0005-0000-0000-0000E0010000}"/>
    <cellStyle name="Warning Text 2" xfId="318" xr:uid="{00000000-0005-0000-0000-0000E1010000}"/>
    <cellStyle name="Warning Text 3" xfId="319" xr:uid="{00000000-0005-0000-0000-0000E2010000}"/>
    <cellStyle name="감춤" xfId="320" xr:uid="{00000000-0005-0000-0000-0000E3010000}"/>
    <cellStyle name="강조색1" xfId="321" builtinId="29" customBuiltin="1"/>
    <cellStyle name="강조색1 2" xfId="322" xr:uid="{00000000-0005-0000-0000-0000E5010000}"/>
    <cellStyle name="강조색1 3" xfId="2295" xr:uid="{00000000-0005-0000-0000-0000E6010000}"/>
    <cellStyle name="강조색1 4" xfId="4085" xr:uid="{00000000-0005-0000-0000-0000E7010000}"/>
    <cellStyle name="강조색2" xfId="323" builtinId="33" customBuiltin="1"/>
    <cellStyle name="강조색2 2" xfId="324" xr:uid="{00000000-0005-0000-0000-0000E9010000}"/>
    <cellStyle name="강조색2 3" xfId="2296" xr:uid="{00000000-0005-0000-0000-0000EA010000}"/>
    <cellStyle name="강조색2 4" xfId="4086" xr:uid="{00000000-0005-0000-0000-0000EB010000}"/>
    <cellStyle name="강조색3" xfId="325" builtinId="37" customBuiltin="1"/>
    <cellStyle name="강조색3 2" xfId="326" xr:uid="{00000000-0005-0000-0000-0000ED010000}"/>
    <cellStyle name="강조색3 3" xfId="2297" xr:uid="{00000000-0005-0000-0000-0000EE010000}"/>
    <cellStyle name="강조색3 4" xfId="4087" xr:uid="{00000000-0005-0000-0000-0000EF010000}"/>
    <cellStyle name="강조색4" xfId="327" builtinId="41" customBuiltin="1"/>
    <cellStyle name="강조색4 2" xfId="328" xr:uid="{00000000-0005-0000-0000-0000F1010000}"/>
    <cellStyle name="강조색4 3" xfId="2298" xr:uid="{00000000-0005-0000-0000-0000F2010000}"/>
    <cellStyle name="강조색4 4" xfId="4088" xr:uid="{00000000-0005-0000-0000-0000F3010000}"/>
    <cellStyle name="강조색5" xfId="329" builtinId="45" customBuiltin="1"/>
    <cellStyle name="강조색5 2" xfId="330" xr:uid="{00000000-0005-0000-0000-0000F5010000}"/>
    <cellStyle name="강조색5 3" xfId="2299" xr:uid="{00000000-0005-0000-0000-0000F6010000}"/>
    <cellStyle name="강조색5 4" xfId="4089" xr:uid="{00000000-0005-0000-0000-0000F7010000}"/>
    <cellStyle name="강조색6" xfId="331" builtinId="49" customBuiltin="1"/>
    <cellStyle name="강조색6 2" xfId="332" xr:uid="{00000000-0005-0000-0000-0000F9010000}"/>
    <cellStyle name="강조색6 3" xfId="2300" xr:uid="{00000000-0005-0000-0000-0000FA010000}"/>
    <cellStyle name="강조색6 4" xfId="4090" xr:uid="{00000000-0005-0000-0000-0000FB010000}"/>
    <cellStyle name="경고문" xfId="333" builtinId="11" customBuiltin="1"/>
    <cellStyle name="경고문 2" xfId="334" xr:uid="{00000000-0005-0000-0000-0000FD010000}"/>
    <cellStyle name="경고문 3" xfId="2301" xr:uid="{00000000-0005-0000-0000-0000FE010000}"/>
    <cellStyle name="경고문 4" xfId="4091" xr:uid="{00000000-0005-0000-0000-0000FF010000}"/>
    <cellStyle name="계산" xfId="335" builtinId="22" customBuiltin="1"/>
    <cellStyle name="계산 2" xfId="336" xr:uid="{00000000-0005-0000-0000-000001020000}"/>
    <cellStyle name="계산 3" xfId="2302" xr:uid="{00000000-0005-0000-0000-000002020000}"/>
    <cellStyle name="계산 4" xfId="4092" xr:uid="{00000000-0005-0000-0000-000003020000}"/>
    <cellStyle name="고정소숫점" xfId="337" xr:uid="{00000000-0005-0000-0000-000004020000}"/>
    <cellStyle name="고정소숫점 2" xfId="2304" xr:uid="{00000000-0005-0000-0000-000005020000}"/>
    <cellStyle name="고정소숫점 3" xfId="2303" xr:uid="{00000000-0005-0000-0000-000006020000}"/>
    <cellStyle name="고정출력1" xfId="338" xr:uid="{00000000-0005-0000-0000-000007020000}"/>
    <cellStyle name="고정출력1 2" xfId="2305" xr:uid="{00000000-0005-0000-0000-000008020000}"/>
    <cellStyle name="고정출력2" xfId="339" xr:uid="{00000000-0005-0000-0000-000009020000}"/>
    <cellStyle name="고정출력2 2" xfId="2306" xr:uid="{00000000-0005-0000-0000-00000A020000}"/>
    <cellStyle name="咬訌裝?INCOM1" xfId="2307" xr:uid="{00000000-0005-0000-0000-00000B020000}"/>
    <cellStyle name="咬訌裝?INCOM1 2" xfId="4047" xr:uid="{00000000-0005-0000-0000-00000C020000}"/>
    <cellStyle name="咬訌裝?INCOM10" xfId="2308" xr:uid="{00000000-0005-0000-0000-00000D020000}"/>
    <cellStyle name="咬訌裝?INCOM10 2" xfId="4048" xr:uid="{00000000-0005-0000-0000-00000E020000}"/>
    <cellStyle name="咬訌裝?INCOM2" xfId="2309" xr:uid="{00000000-0005-0000-0000-00000F020000}"/>
    <cellStyle name="咬訌裝?INCOM2 2" xfId="4049" xr:uid="{00000000-0005-0000-0000-000010020000}"/>
    <cellStyle name="咬訌裝?INCOM3" xfId="2310" xr:uid="{00000000-0005-0000-0000-000011020000}"/>
    <cellStyle name="咬訌裝?INCOM3 2" xfId="4050" xr:uid="{00000000-0005-0000-0000-000012020000}"/>
    <cellStyle name="咬訌裝?INCOM4" xfId="2311" xr:uid="{00000000-0005-0000-0000-000013020000}"/>
    <cellStyle name="咬訌裝?INCOM4 2" xfId="4051" xr:uid="{00000000-0005-0000-0000-000014020000}"/>
    <cellStyle name="咬訌裝?INCOM5" xfId="2312" xr:uid="{00000000-0005-0000-0000-000015020000}"/>
    <cellStyle name="咬訌裝?INCOM5 2" xfId="4052" xr:uid="{00000000-0005-0000-0000-000016020000}"/>
    <cellStyle name="咬訌裝?INCOM6" xfId="2313" xr:uid="{00000000-0005-0000-0000-000017020000}"/>
    <cellStyle name="咬訌裝?INCOM6 2" xfId="4053" xr:uid="{00000000-0005-0000-0000-000018020000}"/>
    <cellStyle name="咬訌裝?INCOM7" xfId="2314" xr:uid="{00000000-0005-0000-0000-000019020000}"/>
    <cellStyle name="咬訌裝?INCOM7 2" xfId="4054" xr:uid="{00000000-0005-0000-0000-00001A020000}"/>
    <cellStyle name="咬訌裝?INCOM8" xfId="2315" xr:uid="{00000000-0005-0000-0000-00001B020000}"/>
    <cellStyle name="咬訌裝?INCOM8 2" xfId="4055" xr:uid="{00000000-0005-0000-0000-00001C020000}"/>
    <cellStyle name="咬訌裝?INCOM9" xfId="2316" xr:uid="{00000000-0005-0000-0000-00001D020000}"/>
    <cellStyle name="咬訌裝?INCOM9 2" xfId="4056" xr:uid="{00000000-0005-0000-0000-00001E020000}"/>
    <cellStyle name="咬訌裝?PRIB11" xfId="2317" xr:uid="{00000000-0005-0000-0000-00001F020000}"/>
    <cellStyle name="咬訌裝?PRIB11 2" xfId="4057" xr:uid="{00000000-0005-0000-0000-000020020000}"/>
    <cellStyle name="국종합건설" xfId="340" xr:uid="{00000000-0005-0000-0000-000021020000}"/>
    <cellStyle name="나쁨" xfId="341" builtinId="27" customBuiltin="1"/>
    <cellStyle name="나쁨 2" xfId="342" xr:uid="{00000000-0005-0000-0000-000023020000}"/>
    <cellStyle name="나쁨 3" xfId="2318" xr:uid="{00000000-0005-0000-0000-000024020000}"/>
    <cellStyle name="나쁨 4" xfId="4093" xr:uid="{00000000-0005-0000-0000-000025020000}"/>
    <cellStyle name="날짜" xfId="343" xr:uid="{00000000-0005-0000-0000-000026020000}"/>
    <cellStyle name="날짜 2" xfId="2319" xr:uid="{00000000-0005-0000-0000-000027020000}"/>
    <cellStyle name="달러" xfId="344" xr:uid="{00000000-0005-0000-0000-000028020000}"/>
    <cellStyle name="달러 2" xfId="2320" xr:uid="{00000000-0005-0000-0000-000029020000}"/>
    <cellStyle name="뒤에 오는 하이퍼링크_03 배수공" xfId="345" xr:uid="{00000000-0005-0000-0000-00002A020000}"/>
    <cellStyle name="똿뗦먛귟 [0.00]_PRODUCT DETAIL Q1" xfId="346" xr:uid="{00000000-0005-0000-0000-00002B020000}"/>
    <cellStyle name="똿뗦먛귟_PRODUCT DETAIL Q1" xfId="347" xr:uid="{00000000-0005-0000-0000-00002C020000}"/>
    <cellStyle name="메모" xfId="348" builtinId="10" customBuiltin="1"/>
    <cellStyle name="메모 2" xfId="349" xr:uid="{00000000-0005-0000-0000-00002E020000}"/>
    <cellStyle name="메모 3" xfId="350" xr:uid="{00000000-0005-0000-0000-00002F020000}"/>
    <cellStyle name="메모 3 2" xfId="2321" xr:uid="{00000000-0005-0000-0000-000030020000}"/>
    <cellStyle name="메모 4" xfId="2322" xr:uid="{00000000-0005-0000-0000-000031020000}"/>
    <cellStyle name="메모 5" xfId="4094" xr:uid="{00000000-0005-0000-0000-000032020000}"/>
    <cellStyle name="믅됞 [0.00]_PRODUCT DETAIL Q1" xfId="351" xr:uid="{00000000-0005-0000-0000-000033020000}"/>
    <cellStyle name="믅됞_PRODUCT DETAIL Q1" xfId="352" xr:uid="{00000000-0005-0000-0000-000034020000}"/>
    <cellStyle name="백" xfId="353" xr:uid="{00000000-0005-0000-0000-000035020000}"/>
    <cellStyle name="백 2" xfId="2323" xr:uid="{00000000-0005-0000-0000-000036020000}"/>
    <cellStyle name="백_05 부대공" xfId="354" xr:uid="{00000000-0005-0000-0000-000037020000}"/>
    <cellStyle name="백_05 부대공_2006용연지준설설계서(보완)" xfId="355" xr:uid="{00000000-0005-0000-0000-000038020000}"/>
    <cellStyle name="백_05 부대공_2008년용연지구가뭄대비저수지준설사업계획서(2차)" xfId="356" xr:uid="{00000000-0005-0000-0000-000039020000}"/>
    <cellStyle name="백_05 부대공_마정지준설(보완)" xfId="357" xr:uid="{00000000-0005-0000-0000-00003A020000}"/>
    <cellStyle name="백_2006용연지준설설계서" xfId="358" xr:uid="{00000000-0005-0000-0000-00003B020000}"/>
    <cellStyle name="백_2006용연지준설설계서 2" xfId="2324" xr:uid="{00000000-0005-0000-0000-00003C020000}"/>
    <cellStyle name="백_2006용연지준설설계서(보완)" xfId="359" xr:uid="{00000000-0005-0000-0000-00003D020000}"/>
    <cellStyle name="백_2006용연지준설설계서(보완) 2" xfId="2325" xr:uid="{00000000-0005-0000-0000-00003E020000}"/>
    <cellStyle name="백_2006용연지준설설계서_2008년용연지구가뭄대비저수지준설사업계획서(2차)" xfId="360" xr:uid="{00000000-0005-0000-0000-00003F020000}"/>
    <cellStyle name="백_2006용연지준설설계서_2008년용연지구가뭄대비저수지준설사업계획서(2차) 2" xfId="2326" xr:uid="{00000000-0005-0000-0000-000040020000}"/>
    <cellStyle name="백_2008년용연지구가뭄대비저수지준설사업계획서(2차)" xfId="361" xr:uid="{00000000-0005-0000-0000-000041020000}"/>
    <cellStyle name="백_2008년용연지구가뭄대비저수지준설사업계획서(2차) 2" xfId="2327" xr:uid="{00000000-0005-0000-0000-000042020000}"/>
    <cellStyle name="백_2008대정지준설설계서" xfId="362" xr:uid="{00000000-0005-0000-0000-000043020000}"/>
    <cellStyle name="백_2008대정지준설설계서 2" xfId="2328" xr:uid="{00000000-0005-0000-0000-000044020000}"/>
    <cellStyle name="백_2008대정지준설설계서_2008년용연지구가뭄대비저수지준설사업계획서(2차)" xfId="363" xr:uid="{00000000-0005-0000-0000-000045020000}"/>
    <cellStyle name="백_2008대정지준설설계서_2008년용연지구가뭄대비저수지준설사업계획서(2차) 2" xfId="2329" xr:uid="{00000000-0005-0000-0000-000046020000}"/>
    <cellStyle name="백_4공구호안공(최종)" xfId="364" xr:uid="{00000000-0005-0000-0000-000047020000}"/>
    <cellStyle name="백_4공구호안공(최종) 2" xfId="2330" xr:uid="{00000000-0005-0000-0000-000048020000}"/>
    <cellStyle name="백_4공구호안공(최종)_2006용연지준설설계서" xfId="365" xr:uid="{00000000-0005-0000-0000-000049020000}"/>
    <cellStyle name="백_4공구호안공(최종)_2006용연지준설설계서 2" xfId="2331" xr:uid="{00000000-0005-0000-0000-00004A020000}"/>
    <cellStyle name="백_4공구호안공(최종)_2006용연지준설설계서(보완)" xfId="366" xr:uid="{00000000-0005-0000-0000-00004B020000}"/>
    <cellStyle name="백_4공구호안공(최종)_2006용연지준설설계서(보완) 2" xfId="2332" xr:uid="{00000000-0005-0000-0000-00004C020000}"/>
    <cellStyle name="백_4공구호안공(최종)_2006용연지준설설계서_2008년용연지구가뭄대비저수지준설사업계획서(2차)" xfId="367" xr:uid="{00000000-0005-0000-0000-00004D020000}"/>
    <cellStyle name="백_4공구호안공(최종)_2006용연지준설설계서_2008년용연지구가뭄대비저수지준설사업계획서(2차) 2" xfId="2333" xr:uid="{00000000-0005-0000-0000-00004E020000}"/>
    <cellStyle name="백_4공구호안공(최종)_2008년용연지구가뭄대비저수지준설사업계획서(2차)" xfId="368" xr:uid="{00000000-0005-0000-0000-00004F020000}"/>
    <cellStyle name="백_4공구호안공(최종)_2008년용연지구가뭄대비저수지준설사업계획서(2차) 2" xfId="2334" xr:uid="{00000000-0005-0000-0000-000050020000}"/>
    <cellStyle name="백_4공구호안공(최종)_2008대정지준설설계서" xfId="369" xr:uid="{00000000-0005-0000-0000-000051020000}"/>
    <cellStyle name="백_4공구호안공(최종)_2008대정지준설설계서 2" xfId="2335" xr:uid="{00000000-0005-0000-0000-000052020000}"/>
    <cellStyle name="백_4공구호안공(최종)_2008대정지준설설계서_2008년용연지구가뭄대비저수지준설사업계획서(2차)" xfId="370" xr:uid="{00000000-0005-0000-0000-000053020000}"/>
    <cellStyle name="백_4공구호안공(최종)_2008대정지준설설계서_2008년용연지구가뭄대비저수지준설사업계획서(2차) 2" xfId="2336" xr:uid="{00000000-0005-0000-0000-000054020000}"/>
    <cellStyle name="백_4공구호안공(최종)_마정지준설(보완)" xfId="371" xr:uid="{00000000-0005-0000-0000-000055020000}"/>
    <cellStyle name="백_4공구호안공(최종)_마정지준설(보완) 2" xfId="2337" xr:uid="{00000000-0005-0000-0000-000056020000}"/>
    <cellStyle name="백_4공구호안공(최종)_서부지역" xfId="372" xr:uid="{00000000-0005-0000-0000-000057020000}"/>
    <cellStyle name="백_4공구호안공(최종)_서부지역 2" xfId="2338" xr:uid="{00000000-0005-0000-0000-000058020000}"/>
    <cellStyle name="백_4공구호안공(최종)_서부지역_2006용연지준설설계서" xfId="373" xr:uid="{00000000-0005-0000-0000-000059020000}"/>
    <cellStyle name="백_4공구호안공(최종)_서부지역_2006용연지준설설계서 2" xfId="2339" xr:uid="{00000000-0005-0000-0000-00005A020000}"/>
    <cellStyle name="백_4공구호안공(최종)_서부지역_2006용연지준설설계서(보완)" xfId="374" xr:uid="{00000000-0005-0000-0000-00005B020000}"/>
    <cellStyle name="백_4공구호안공(최종)_서부지역_2006용연지준설설계서(보완) 2" xfId="2340" xr:uid="{00000000-0005-0000-0000-00005C020000}"/>
    <cellStyle name="백_4공구호안공(최종)_서부지역_2006용연지준설설계서_2008년용연지구가뭄대비저수지준설사업계획서(2차)" xfId="375" xr:uid="{00000000-0005-0000-0000-00005D020000}"/>
    <cellStyle name="백_4공구호안공(최종)_서부지역_2006용연지준설설계서_2008년용연지구가뭄대비저수지준설사업계획서(2차) 2" xfId="2341" xr:uid="{00000000-0005-0000-0000-00005E020000}"/>
    <cellStyle name="백_4공구호안공(최종)_서부지역_2008년용연지구가뭄대비저수지준설사업계획서(2차)" xfId="376" xr:uid="{00000000-0005-0000-0000-00005F020000}"/>
    <cellStyle name="백_4공구호안공(최종)_서부지역_2008년용연지구가뭄대비저수지준설사업계획서(2차) 2" xfId="2342" xr:uid="{00000000-0005-0000-0000-000060020000}"/>
    <cellStyle name="백_4공구호안공(최종)_서부지역_2008대정지준설설계서" xfId="377" xr:uid="{00000000-0005-0000-0000-000061020000}"/>
    <cellStyle name="백_4공구호안공(최종)_서부지역_2008대정지준설설계서 2" xfId="2343" xr:uid="{00000000-0005-0000-0000-000062020000}"/>
    <cellStyle name="백_4공구호안공(최종)_서부지역_2008대정지준설설계서_2008년용연지구가뭄대비저수지준설사업계획서(2차)" xfId="378" xr:uid="{00000000-0005-0000-0000-000063020000}"/>
    <cellStyle name="백_4공구호안공(최종)_서부지역_2008대정지준설설계서_2008년용연지구가뭄대비저수지준설사업계획서(2차) 2" xfId="2344" xr:uid="{00000000-0005-0000-0000-000064020000}"/>
    <cellStyle name="백_4공구호안공(최종)_서부지역_마정지준설(보완)" xfId="379" xr:uid="{00000000-0005-0000-0000-000065020000}"/>
    <cellStyle name="백_4공구호안공(최종)_서부지역_마정지준설(보완) 2" xfId="2345" xr:uid="{00000000-0005-0000-0000-000066020000}"/>
    <cellStyle name="백_6.전석" xfId="380" xr:uid="{00000000-0005-0000-0000-000067020000}"/>
    <cellStyle name="백_6.전석 2" xfId="2346" xr:uid="{00000000-0005-0000-0000-000068020000}"/>
    <cellStyle name="백_6.전석_2006용연지준설설계서" xfId="381" xr:uid="{00000000-0005-0000-0000-000069020000}"/>
    <cellStyle name="백_6.전석_2006용연지준설설계서 2" xfId="2347" xr:uid="{00000000-0005-0000-0000-00006A020000}"/>
    <cellStyle name="백_6.전석_2006용연지준설설계서(보완)" xfId="382" xr:uid="{00000000-0005-0000-0000-00006B020000}"/>
    <cellStyle name="백_6.전석_2006용연지준설설계서(보완) 2" xfId="2348" xr:uid="{00000000-0005-0000-0000-00006C020000}"/>
    <cellStyle name="백_6.전석_2006용연지준설설계서_2008년용연지구가뭄대비저수지준설사업계획서(2차)" xfId="383" xr:uid="{00000000-0005-0000-0000-00006D020000}"/>
    <cellStyle name="백_6.전석_2006용연지준설설계서_2008년용연지구가뭄대비저수지준설사업계획서(2차) 2" xfId="2349" xr:uid="{00000000-0005-0000-0000-00006E020000}"/>
    <cellStyle name="백_6.전석_2008년용연지구가뭄대비저수지준설사업계획서(2차)" xfId="384" xr:uid="{00000000-0005-0000-0000-00006F020000}"/>
    <cellStyle name="백_6.전석_2008년용연지구가뭄대비저수지준설사업계획서(2차) 2" xfId="2350" xr:uid="{00000000-0005-0000-0000-000070020000}"/>
    <cellStyle name="백_6.전석_2008대정지준설설계서" xfId="385" xr:uid="{00000000-0005-0000-0000-000071020000}"/>
    <cellStyle name="백_6.전석_2008대정지준설설계서 2" xfId="2351" xr:uid="{00000000-0005-0000-0000-000072020000}"/>
    <cellStyle name="백_6.전석_2008대정지준설설계서_2008년용연지구가뭄대비저수지준설사업계획서(2차)" xfId="386" xr:uid="{00000000-0005-0000-0000-000073020000}"/>
    <cellStyle name="백_6.전석_2008대정지준설설계서_2008년용연지구가뭄대비저수지준설사업계획서(2차) 2" xfId="2352" xr:uid="{00000000-0005-0000-0000-000074020000}"/>
    <cellStyle name="백_6.전석_마정지준설(보완)" xfId="387" xr:uid="{00000000-0005-0000-0000-000075020000}"/>
    <cellStyle name="백_6.전석_마정지준설(보완) 2" xfId="2353" xr:uid="{00000000-0005-0000-0000-000076020000}"/>
    <cellStyle name="백_6.전석_서부지역" xfId="388" xr:uid="{00000000-0005-0000-0000-000077020000}"/>
    <cellStyle name="백_6.전석_서부지역 2" xfId="2354" xr:uid="{00000000-0005-0000-0000-000078020000}"/>
    <cellStyle name="백_6.전석_서부지역_2006용연지준설설계서" xfId="389" xr:uid="{00000000-0005-0000-0000-000079020000}"/>
    <cellStyle name="백_6.전석_서부지역_2006용연지준설설계서 2" xfId="2355" xr:uid="{00000000-0005-0000-0000-00007A020000}"/>
    <cellStyle name="백_6.전석_서부지역_2006용연지준설설계서(보완)" xfId="390" xr:uid="{00000000-0005-0000-0000-00007B020000}"/>
    <cellStyle name="백_6.전석_서부지역_2006용연지준설설계서(보완) 2" xfId="2356" xr:uid="{00000000-0005-0000-0000-00007C020000}"/>
    <cellStyle name="백_6.전석_서부지역_2006용연지준설설계서_2008년용연지구가뭄대비저수지준설사업계획서(2차)" xfId="391" xr:uid="{00000000-0005-0000-0000-00007D020000}"/>
    <cellStyle name="백_6.전석_서부지역_2006용연지준설설계서_2008년용연지구가뭄대비저수지준설사업계획서(2차) 2" xfId="2357" xr:uid="{00000000-0005-0000-0000-00007E020000}"/>
    <cellStyle name="백_6.전석_서부지역_2008년용연지구가뭄대비저수지준설사업계획서(2차)" xfId="392" xr:uid="{00000000-0005-0000-0000-00007F020000}"/>
    <cellStyle name="백_6.전석_서부지역_2008년용연지구가뭄대비저수지준설사업계획서(2차) 2" xfId="2358" xr:uid="{00000000-0005-0000-0000-000080020000}"/>
    <cellStyle name="백_6.전석_서부지역_2008대정지준설설계서" xfId="393" xr:uid="{00000000-0005-0000-0000-000081020000}"/>
    <cellStyle name="백_6.전석_서부지역_2008대정지준설설계서 2" xfId="2359" xr:uid="{00000000-0005-0000-0000-000082020000}"/>
    <cellStyle name="백_6.전석_서부지역_2008대정지준설설계서_2008년용연지구가뭄대비저수지준설사업계획서(2차)" xfId="394" xr:uid="{00000000-0005-0000-0000-000083020000}"/>
    <cellStyle name="백_6.전석_서부지역_2008대정지준설설계서_2008년용연지구가뭄대비저수지준설사업계획서(2차) 2" xfId="2360" xr:uid="{00000000-0005-0000-0000-000084020000}"/>
    <cellStyle name="백_6.전석_서부지역_마정지준설(보완)" xfId="395" xr:uid="{00000000-0005-0000-0000-000085020000}"/>
    <cellStyle name="백_6.전석_서부지역_마정지준설(보완) 2" xfId="2361" xr:uid="{00000000-0005-0000-0000-000086020000}"/>
    <cellStyle name="백_6.토공" xfId="396" xr:uid="{00000000-0005-0000-0000-000087020000}"/>
    <cellStyle name="백_6.토공 2" xfId="2362" xr:uid="{00000000-0005-0000-0000-000088020000}"/>
    <cellStyle name="백_6.토공_2006용연지준설설계서" xfId="397" xr:uid="{00000000-0005-0000-0000-000089020000}"/>
    <cellStyle name="백_6.토공_2006용연지준설설계서 2" xfId="2363" xr:uid="{00000000-0005-0000-0000-00008A020000}"/>
    <cellStyle name="백_6.토공_2006용연지준설설계서(보완)" xfId="398" xr:uid="{00000000-0005-0000-0000-00008B020000}"/>
    <cellStyle name="백_6.토공_2006용연지준설설계서(보완) 2" xfId="2364" xr:uid="{00000000-0005-0000-0000-00008C020000}"/>
    <cellStyle name="백_6.토공_2006용연지준설설계서_2008년용연지구가뭄대비저수지준설사업계획서(2차)" xfId="399" xr:uid="{00000000-0005-0000-0000-00008D020000}"/>
    <cellStyle name="백_6.토공_2006용연지준설설계서_2008년용연지구가뭄대비저수지준설사업계획서(2차) 2" xfId="2365" xr:uid="{00000000-0005-0000-0000-00008E020000}"/>
    <cellStyle name="백_6.토공_2008년용연지구가뭄대비저수지준설사업계획서(2차)" xfId="400" xr:uid="{00000000-0005-0000-0000-00008F020000}"/>
    <cellStyle name="백_6.토공_2008년용연지구가뭄대비저수지준설사업계획서(2차) 2" xfId="2366" xr:uid="{00000000-0005-0000-0000-000090020000}"/>
    <cellStyle name="백_6.토공_2008대정지준설설계서" xfId="401" xr:uid="{00000000-0005-0000-0000-000091020000}"/>
    <cellStyle name="백_6.토공_2008대정지준설설계서 2" xfId="2367" xr:uid="{00000000-0005-0000-0000-000092020000}"/>
    <cellStyle name="백_6.토공_2008대정지준설설계서_2008년용연지구가뭄대비저수지준설사업계획서(2차)" xfId="402" xr:uid="{00000000-0005-0000-0000-000093020000}"/>
    <cellStyle name="백_6.토공_2008대정지준설설계서_2008년용연지구가뭄대비저수지준설사업계획서(2차) 2" xfId="2368" xr:uid="{00000000-0005-0000-0000-000094020000}"/>
    <cellStyle name="백_6.토공_마정지준설(보완)" xfId="403" xr:uid="{00000000-0005-0000-0000-000095020000}"/>
    <cellStyle name="백_6.토공_마정지준설(보완) 2" xfId="2369" xr:uid="{00000000-0005-0000-0000-000096020000}"/>
    <cellStyle name="백_6.토공_서부지역" xfId="404" xr:uid="{00000000-0005-0000-0000-000097020000}"/>
    <cellStyle name="백_6.토공_서부지역 2" xfId="2370" xr:uid="{00000000-0005-0000-0000-000098020000}"/>
    <cellStyle name="백_6.토공_서부지역_2006용연지준설설계서" xfId="405" xr:uid="{00000000-0005-0000-0000-000099020000}"/>
    <cellStyle name="백_6.토공_서부지역_2006용연지준설설계서 2" xfId="2371" xr:uid="{00000000-0005-0000-0000-00009A020000}"/>
    <cellStyle name="백_6.토공_서부지역_2006용연지준설설계서(보완)" xfId="406" xr:uid="{00000000-0005-0000-0000-00009B020000}"/>
    <cellStyle name="백_6.토공_서부지역_2006용연지준설설계서(보완) 2" xfId="2372" xr:uid="{00000000-0005-0000-0000-00009C020000}"/>
    <cellStyle name="백_6.토공_서부지역_2006용연지준설설계서_2008년용연지구가뭄대비저수지준설사업계획서(2차)" xfId="407" xr:uid="{00000000-0005-0000-0000-00009D020000}"/>
    <cellStyle name="백_6.토공_서부지역_2006용연지준설설계서_2008년용연지구가뭄대비저수지준설사업계획서(2차) 2" xfId="2373" xr:uid="{00000000-0005-0000-0000-00009E020000}"/>
    <cellStyle name="백_6.토공_서부지역_2008년용연지구가뭄대비저수지준설사업계획서(2차)" xfId="408" xr:uid="{00000000-0005-0000-0000-00009F020000}"/>
    <cellStyle name="백_6.토공_서부지역_2008년용연지구가뭄대비저수지준설사업계획서(2차) 2" xfId="2374" xr:uid="{00000000-0005-0000-0000-0000A0020000}"/>
    <cellStyle name="백_6.토공_서부지역_2008대정지준설설계서" xfId="409" xr:uid="{00000000-0005-0000-0000-0000A1020000}"/>
    <cellStyle name="백_6.토공_서부지역_2008대정지준설설계서 2" xfId="2375" xr:uid="{00000000-0005-0000-0000-0000A2020000}"/>
    <cellStyle name="백_6.토공_서부지역_2008대정지준설설계서_2008년용연지구가뭄대비저수지준설사업계획서(2차)" xfId="410" xr:uid="{00000000-0005-0000-0000-0000A3020000}"/>
    <cellStyle name="백_6.토공_서부지역_2008대정지준설설계서_2008년용연지구가뭄대비저수지준설사업계획서(2차) 2" xfId="2376" xr:uid="{00000000-0005-0000-0000-0000A4020000}"/>
    <cellStyle name="백_6.토공_서부지역_마정지준설(보완)" xfId="411" xr:uid="{00000000-0005-0000-0000-0000A5020000}"/>
    <cellStyle name="백_6.토공_서부지역_마정지준설(보완) 2" xfId="2377" xr:uid="{00000000-0005-0000-0000-0000A6020000}"/>
    <cellStyle name="백_6.포장공" xfId="412" xr:uid="{00000000-0005-0000-0000-0000A7020000}"/>
    <cellStyle name="백_6.포장공 2" xfId="2378" xr:uid="{00000000-0005-0000-0000-0000A8020000}"/>
    <cellStyle name="백_6.포장공_2006용연지준설설계서" xfId="413" xr:uid="{00000000-0005-0000-0000-0000A9020000}"/>
    <cellStyle name="백_6.포장공_2006용연지준설설계서 2" xfId="2379" xr:uid="{00000000-0005-0000-0000-0000AA020000}"/>
    <cellStyle name="백_6.포장공_2006용연지준설설계서(보완)" xfId="414" xr:uid="{00000000-0005-0000-0000-0000AB020000}"/>
    <cellStyle name="백_6.포장공_2006용연지준설설계서(보완) 2" xfId="2380" xr:uid="{00000000-0005-0000-0000-0000AC020000}"/>
    <cellStyle name="백_6.포장공_2006용연지준설설계서_2008년용연지구가뭄대비저수지준설사업계획서(2차)" xfId="415" xr:uid="{00000000-0005-0000-0000-0000AD020000}"/>
    <cellStyle name="백_6.포장공_2006용연지준설설계서_2008년용연지구가뭄대비저수지준설사업계획서(2차) 2" xfId="2381" xr:uid="{00000000-0005-0000-0000-0000AE020000}"/>
    <cellStyle name="백_6.포장공_2008년용연지구가뭄대비저수지준설사업계획서(2차)" xfId="416" xr:uid="{00000000-0005-0000-0000-0000AF020000}"/>
    <cellStyle name="백_6.포장공_2008년용연지구가뭄대비저수지준설사업계획서(2차) 2" xfId="2382" xr:uid="{00000000-0005-0000-0000-0000B0020000}"/>
    <cellStyle name="백_6.포장공_2008대정지준설설계서" xfId="417" xr:uid="{00000000-0005-0000-0000-0000B1020000}"/>
    <cellStyle name="백_6.포장공_2008대정지준설설계서 2" xfId="2383" xr:uid="{00000000-0005-0000-0000-0000B2020000}"/>
    <cellStyle name="백_6.포장공_2008대정지준설설계서_2008년용연지구가뭄대비저수지준설사업계획서(2차)" xfId="418" xr:uid="{00000000-0005-0000-0000-0000B3020000}"/>
    <cellStyle name="백_6.포장공_2008대정지준설설계서_2008년용연지구가뭄대비저수지준설사업계획서(2차) 2" xfId="2384" xr:uid="{00000000-0005-0000-0000-0000B4020000}"/>
    <cellStyle name="백_6.포장공_마정지준설(보완)" xfId="419" xr:uid="{00000000-0005-0000-0000-0000B5020000}"/>
    <cellStyle name="백_6.포장공_마정지준설(보완) 2" xfId="2385" xr:uid="{00000000-0005-0000-0000-0000B6020000}"/>
    <cellStyle name="백_6.포장공_서부지역" xfId="420" xr:uid="{00000000-0005-0000-0000-0000B7020000}"/>
    <cellStyle name="백_6.포장공_서부지역 2" xfId="2386" xr:uid="{00000000-0005-0000-0000-0000B8020000}"/>
    <cellStyle name="백_6.포장공_서부지역_2006용연지준설설계서" xfId="421" xr:uid="{00000000-0005-0000-0000-0000B9020000}"/>
    <cellStyle name="백_6.포장공_서부지역_2006용연지준설설계서 2" xfId="2387" xr:uid="{00000000-0005-0000-0000-0000BA020000}"/>
    <cellStyle name="백_6.포장공_서부지역_2006용연지준설설계서(보완)" xfId="422" xr:uid="{00000000-0005-0000-0000-0000BB020000}"/>
    <cellStyle name="백_6.포장공_서부지역_2006용연지준설설계서(보완) 2" xfId="2388" xr:uid="{00000000-0005-0000-0000-0000BC020000}"/>
    <cellStyle name="백_6.포장공_서부지역_2006용연지준설설계서_2008년용연지구가뭄대비저수지준설사업계획서(2차)" xfId="423" xr:uid="{00000000-0005-0000-0000-0000BD020000}"/>
    <cellStyle name="백_6.포장공_서부지역_2006용연지준설설계서_2008년용연지구가뭄대비저수지준설사업계획서(2차) 2" xfId="2389" xr:uid="{00000000-0005-0000-0000-0000BE020000}"/>
    <cellStyle name="백_6.포장공_서부지역_2008년용연지구가뭄대비저수지준설사업계획서(2차)" xfId="424" xr:uid="{00000000-0005-0000-0000-0000BF020000}"/>
    <cellStyle name="백_6.포장공_서부지역_2008년용연지구가뭄대비저수지준설사업계획서(2차) 2" xfId="2390" xr:uid="{00000000-0005-0000-0000-0000C0020000}"/>
    <cellStyle name="백_6.포장공_서부지역_2008대정지준설설계서" xfId="425" xr:uid="{00000000-0005-0000-0000-0000C1020000}"/>
    <cellStyle name="백_6.포장공_서부지역_2008대정지준설설계서 2" xfId="2391" xr:uid="{00000000-0005-0000-0000-0000C2020000}"/>
    <cellStyle name="백_6.포장공_서부지역_2008대정지준설설계서_2008년용연지구가뭄대비저수지준설사업계획서(2차)" xfId="426" xr:uid="{00000000-0005-0000-0000-0000C3020000}"/>
    <cellStyle name="백_6.포장공_서부지역_2008대정지준설설계서_2008년용연지구가뭄대비저수지준설사업계획서(2차) 2" xfId="2392" xr:uid="{00000000-0005-0000-0000-0000C4020000}"/>
    <cellStyle name="백_6.포장공_서부지역_마정지준설(보완)" xfId="427" xr:uid="{00000000-0005-0000-0000-0000C5020000}"/>
    <cellStyle name="백_6.포장공_서부지역_마정지준설(보완) 2" xfId="2393" xr:uid="{00000000-0005-0000-0000-0000C6020000}"/>
    <cellStyle name="백_Book1" xfId="428" xr:uid="{00000000-0005-0000-0000-0000C7020000}"/>
    <cellStyle name="백_Book1 2" xfId="2394" xr:uid="{00000000-0005-0000-0000-0000C8020000}"/>
    <cellStyle name="백_Book1_2006용연지준설설계서" xfId="429" xr:uid="{00000000-0005-0000-0000-0000C9020000}"/>
    <cellStyle name="백_Book1_2006용연지준설설계서 2" xfId="2395" xr:uid="{00000000-0005-0000-0000-0000CA020000}"/>
    <cellStyle name="백_Book1_2006용연지준설설계서(보완)" xfId="430" xr:uid="{00000000-0005-0000-0000-0000CB020000}"/>
    <cellStyle name="백_Book1_2006용연지준설설계서(보완) 2" xfId="2396" xr:uid="{00000000-0005-0000-0000-0000CC020000}"/>
    <cellStyle name="백_Book1_2006용연지준설설계서_2008년용연지구가뭄대비저수지준설사업계획서(2차)" xfId="431" xr:uid="{00000000-0005-0000-0000-0000CD020000}"/>
    <cellStyle name="백_Book1_2006용연지준설설계서_2008년용연지구가뭄대비저수지준설사업계획서(2차) 2" xfId="2397" xr:uid="{00000000-0005-0000-0000-0000CE020000}"/>
    <cellStyle name="백_Book1_2008년용연지구가뭄대비저수지준설사업계획서(2차)" xfId="432" xr:uid="{00000000-0005-0000-0000-0000CF020000}"/>
    <cellStyle name="백_Book1_2008년용연지구가뭄대비저수지준설사업계획서(2차) 2" xfId="2398" xr:uid="{00000000-0005-0000-0000-0000D0020000}"/>
    <cellStyle name="백_Book1_2008대정지준설설계서" xfId="433" xr:uid="{00000000-0005-0000-0000-0000D1020000}"/>
    <cellStyle name="백_Book1_2008대정지준설설계서 2" xfId="2399" xr:uid="{00000000-0005-0000-0000-0000D2020000}"/>
    <cellStyle name="백_Book1_2008대정지준설설계서_2008년용연지구가뭄대비저수지준설사업계획서(2차)" xfId="434" xr:uid="{00000000-0005-0000-0000-0000D3020000}"/>
    <cellStyle name="백_Book1_2008대정지준설설계서_2008년용연지구가뭄대비저수지준설사업계획서(2차) 2" xfId="2400" xr:uid="{00000000-0005-0000-0000-0000D4020000}"/>
    <cellStyle name="백_Book1_마정지준설(보완)" xfId="435" xr:uid="{00000000-0005-0000-0000-0000D5020000}"/>
    <cellStyle name="백_Book1_마정지준설(보완) 2" xfId="2401" xr:uid="{00000000-0005-0000-0000-0000D6020000}"/>
    <cellStyle name="백_Book1_서부지역" xfId="436" xr:uid="{00000000-0005-0000-0000-0000D7020000}"/>
    <cellStyle name="백_Book1_서부지역 2" xfId="2402" xr:uid="{00000000-0005-0000-0000-0000D8020000}"/>
    <cellStyle name="백_Book1_서부지역_2006용연지준설설계서" xfId="437" xr:uid="{00000000-0005-0000-0000-0000D9020000}"/>
    <cellStyle name="백_Book1_서부지역_2006용연지준설설계서 2" xfId="2403" xr:uid="{00000000-0005-0000-0000-0000DA020000}"/>
    <cellStyle name="백_Book1_서부지역_2006용연지준설설계서(보완)" xfId="438" xr:uid="{00000000-0005-0000-0000-0000DB020000}"/>
    <cellStyle name="백_Book1_서부지역_2006용연지준설설계서(보완) 2" xfId="2404" xr:uid="{00000000-0005-0000-0000-0000DC020000}"/>
    <cellStyle name="백_Book1_서부지역_2006용연지준설설계서_2008년용연지구가뭄대비저수지준설사업계획서(2차)" xfId="439" xr:uid="{00000000-0005-0000-0000-0000DD020000}"/>
    <cellStyle name="백_Book1_서부지역_2006용연지준설설계서_2008년용연지구가뭄대비저수지준설사업계획서(2차) 2" xfId="2405" xr:uid="{00000000-0005-0000-0000-0000DE020000}"/>
    <cellStyle name="백_Book1_서부지역_2008년용연지구가뭄대비저수지준설사업계획서(2차)" xfId="440" xr:uid="{00000000-0005-0000-0000-0000DF020000}"/>
    <cellStyle name="백_Book1_서부지역_2008년용연지구가뭄대비저수지준설사업계획서(2차) 2" xfId="2406" xr:uid="{00000000-0005-0000-0000-0000E0020000}"/>
    <cellStyle name="백_Book1_서부지역_2008대정지준설설계서" xfId="441" xr:uid="{00000000-0005-0000-0000-0000E1020000}"/>
    <cellStyle name="백_Book1_서부지역_2008대정지준설설계서 2" xfId="2407" xr:uid="{00000000-0005-0000-0000-0000E2020000}"/>
    <cellStyle name="백_Book1_서부지역_2008대정지준설설계서_2008년용연지구가뭄대비저수지준설사업계획서(2차)" xfId="442" xr:uid="{00000000-0005-0000-0000-0000E3020000}"/>
    <cellStyle name="백_Book1_서부지역_2008대정지준설설계서_2008년용연지구가뭄대비저수지준설사업계획서(2차) 2" xfId="2408" xr:uid="{00000000-0005-0000-0000-0000E4020000}"/>
    <cellStyle name="백_Book1_서부지역_마정지준설(보완)" xfId="443" xr:uid="{00000000-0005-0000-0000-0000E5020000}"/>
    <cellStyle name="백_Book1_서부지역_마정지준설(보완) 2" xfId="2409" xr:uid="{00000000-0005-0000-0000-0000E6020000}"/>
    <cellStyle name="백_Book2" xfId="444" xr:uid="{00000000-0005-0000-0000-0000E7020000}"/>
    <cellStyle name="백_Book2 2" xfId="2410" xr:uid="{00000000-0005-0000-0000-0000E8020000}"/>
    <cellStyle name="백_Book2_2006용연지준설설계서" xfId="445" xr:uid="{00000000-0005-0000-0000-0000E9020000}"/>
    <cellStyle name="백_Book2_2006용연지준설설계서 2" xfId="2411" xr:uid="{00000000-0005-0000-0000-0000EA020000}"/>
    <cellStyle name="백_Book2_2006용연지준설설계서(보완)" xfId="446" xr:uid="{00000000-0005-0000-0000-0000EB020000}"/>
    <cellStyle name="백_Book2_2006용연지준설설계서(보완) 2" xfId="2412" xr:uid="{00000000-0005-0000-0000-0000EC020000}"/>
    <cellStyle name="백_Book2_2006용연지준설설계서_2008년용연지구가뭄대비저수지준설사업계획서(2차)" xfId="447" xr:uid="{00000000-0005-0000-0000-0000ED020000}"/>
    <cellStyle name="백_Book2_2006용연지준설설계서_2008년용연지구가뭄대비저수지준설사업계획서(2차) 2" xfId="2413" xr:uid="{00000000-0005-0000-0000-0000EE020000}"/>
    <cellStyle name="백_Book2_2008년용연지구가뭄대비저수지준설사업계획서(2차)" xfId="448" xr:uid="{00000000-0005-0000-0000-0000EF020000}"/>
    <cellStyle name="백_Book2_2008년용연지구가뭄대비저수지준설사업계획서(2차) 2" xfId="2414" xr:uid="{00000000-0005-0000-0000-0000F0020000}"/>
    <cellStyle name="백_Book2_2008대정지준설설계서" xfId="449" xr:uid="{00000000-0005-0000-0000-0000F1020000}"/>
    <cellStyle name="백_Book2_2008대정지준설설계서 2" xfId="2415" xr:uid="{00000000-0005-0000-0000-0000F2020000}"/>
    <cellStyle name="백_Book2_2008대정지준설설계서_2008년용연지구가뭄대비저수지준설사업계획서(2차)" xfId="450" xr:uid="{00000000-0005-0000-0000-0000F3020000}"/>
    <cellStyle name="백_Book2_2008대정지준설설계서_2008년용연지구가뭄대비저수지준설사업계획서(2차) 2" xfId="2416" xr:uid="{00000000-0005-0000-0000-0000F4020000}"/>
    <cellStyle name="백_Book2_Book1" xfId="451" xr:uid="{00000000-0005-0000-0000-0000F5020000}"/>
    <cellStyle name="백_Book2_Book1 2" xfId="2417" xr:uid="{00000000-0005-0000-0000-0000F6020000}"/>
    <cellStyle name="백_Book2_Book1_2006용연지준설설계서" xfId="452" xr:uid="{00000000-0005-0000-0000-0000F7020000}"/>
    <cellStyle name="백_Book2_Book1_2006용연지준설설계서 2" xfId="2418" xr:uid="{00000000-0005-0000-0000-0000F8020000}"/>
    <cellStyle name="백_Book2_Book1_2006용연지준설설계서(보완)" xfId="453" xr:uid="{00000000-0005-0000-0000-0000F9020000}"/>
    <cellStyle name="백_Book2_Book1_2006용연지준설설계서(보완) 2" xfId="2419" xr:uid="{00000000-0005-0000-0000-0000FA020000}"/>
    <cellStyle name="백_Book2_Book1_2006용연지준설설계서_2008년용연지구가뭄대비저수지준설사업계획서(2차)" xfId="454" xr:uid="{00000000-0005-0000-0000-0000FB020000}"/>
    <cellStyle name="백_Book2_Book1_2006용연지준설설계서_2008년용연지구가뭄대비저수지준설사업계획서(2차) 2" xfId="2420" xr:uid="{00000000-0005-0000-0000-0000FC020000}"/>
    <cellStyle name="백_Book2_Book1_2008년용연지구가뭄대비저수지준설사업계획서(2차)" xfId="455" xr:uid="{00000000-0005-0000-0000-0000FD020000}"/>
    <cellStyle name="백_Book2_Book1_2008년용연지구가뭄대비저수지준설사업계획서(2차) 2" xfId="2421" xr:uid="{00000000-0005-0000-0000-0000FE020000}"/>
    <cellStyle name="백_Book2_Book1_2008대정지준설설계서" xfId="456" xr:uid="{00000000-0005-0000-0000-0000FF020000}"/>
    <cellStyle name="백_Book2_Book1_2008대정지준설설계서 2" xfId="2422" xr:uid="{00000000-0005-0000-0000-000000030000}"/>
    <cellStyle name="백_Book2_Book1_2008대정지준설설계서_2008년용연지구가뭄대비저수지준설사업계획서(2차)" xfId="457" xr:uid="{00000000-0005-0000-0000-000001030000}"/>
    <cellStyle name="백_Book2_Book1_2008대정지준설설계서_2008년용연지구가뭄대비저수지준설사업계획서(2차) 2" xfId="2423" xr:uid="{00000000-0005-0000-0000-000002030000}"/>
    <cellStyle name="백_Book2_Book1_마정지준설(보완)" xfId="458" xr:uid="{00000000-0005-0000-0000-000003030000}"/>
    <cellStyle name="백_Book2_Book1_마정지준설(보완) 2" xfId="2424" xr:uid="{00000000-0005-0000-0000-000004030000}"/>
    <cellStyle name="백_Book2_Book1_서부지역" xfId="459" xr:uid="{00000000-0005-0000-0000-000005030000}"/>
    <cellStyle name="백_Book2_Book1_서부지역 2" xfId="2425" xr:uid="{00000000-0005-0000-0000-000006030000}"/>
    <cellStyle name="백_Book2_Book1_서부지역_2006용연지준설설계서" xfId="460" xr:uid="{00000000-0005-0000-0000-000007030000}"/>
    <cellStyle name="백_Book2_Book1_서부지역_2006용연지준설설계서 2" xfId="2426" xr:uid="{00000000-0005-0000-0000-000008030000}"/>
    <cellStyle name="백_Book2_Book1_서부지역_2006용연지준설설계서(보완)" xfId="461" xr:uid="{00000000-0005-0000-0000-000009030000}"/>
    <cellStyle name="백_Book2_Book1_서부지역_2006용연지준설설계서(보완) 2" xfId="2427" xr:uid="{00000000-0005-0000-0000-00000A030000}"/>
    <cellStyle name="백_Book2_Book1_서부지역_2006용연지준설설계서_2008년용연지구가뭄대비저수지준설사업계획서(2차)" xfId="462" xr:uid="{00000000-0005-0000-0000-00000B030000}"/>
    <cellStyle name="백_Book2_Book1_서부지역_2006용연지준설설계서_2008년용연지구가뭄대비저수지준설사업계획서(2차) 2" xfId="2428" xr:uid="{00000000-0005-0000-0000-00000C030000}"/>
    <cellStyle name="백_Book2_Book1_서부지역_2008년용연지구가뭄대비저수지준설사업계획서(2차)" xfId="463" xr:uid="{00000000-0005-0000-0000-00000D030000}"/>
    <cellStyle name="백_Book2_Book1_서부지역_2008년용연지구가뭄대비저수지준설사업계획서(2차) 2" xfId="2429" xr:uid="{00000000-0005-0000-0000-00000E030000}"/>
    <cellStyle name="백_Book2_Book1_서부지역_2008대정지준설설계서" xfId="464" xr:uid="{00000000-0005-0000-0000-00000F030000}"/>
    <cellStyle name="백_Book2_Book1_서부지역_2008대정지준설설계서 2" xfId="2430" xr:uid="{00000000-0005-0000-0000-000010030000}"/>
    <cellStyle name="백_Book2_Book1_서부지역_2008대정지준설설계서_2008년용연지구가뭄대비저수지준설사업계획서(2차)" xfId="465" xr:uid="{00000000-0005-0000-0000-000011030000}"/>
    <cellStyle name="백_Book2_Book1_서부지역_2008대정지준설설계서_2008년용연지구가뭄대비저수지준설사업계획서(2차) 2" xfId="2431" xr:uid="{00000000-0005-0000-0000-000012030000}"/>
    <cellStyle name="백_Book2_Book1_서부지역_마정지준설(보완)" xfId="466" xr:uid="{00000000-0005-0000-0000-000013030000}"/>
    <cellStyle name="백_Book2_Book1_서부지역_마정지준설(보완) 2" xfId="2432" xr:uid="{00000000-0005-0000-0000-000014030000}"/>
    <cellStyle name="백_Book2_Book1_토공" xfId="467" xr:uid="{00000000-0005-0000-0000-000015030000}"/>
    <cellStyle name="백_Book2_Book1_토공 2" xfId="2433" xr:uid="{00000000-0005-0000-0000-000016030000}"/>
    <cellStyle name="백_Book2_Book1_토공_2006용연지준설설계서" xfId="468" xr:uid="{00000000-0005-0000-0000-000017030000}"/>
    <cellStyle name="백_Book2_Book1_토공_2006용연지준설설계서 2" xfId="2434" xr:uid="{00000000-0005-0000-0000-000018030000}"/>
    <cellStyle name="백_Book2_Book1_토공_2006용연지준설설계서(보완)" xfId="469" xr:uid="{00000000-0005-0000-0000-000019030000}"/>
    <cellStyle name="백_Book2_Book1_토공_2006용연지준설설계서(보완) 2" xfId="2435" xr:uid="{00000000-0005-0000-0000-00001A030000}"/>
    <cellStyle name="백_Book2_Book1_토공_2006용연지준설설계서_2008년용연지구가뭄대비저수지준설사업계획서(2차)" xfId="470" xr:uid="{00000000-0005-0000-0000-00001B030000}"/>
    <cellStyle name="백_Book2_Book1_토공_2006용연지준설설계서_2008년용연지구가뭄대비저수지준설사업계획서(2차) 2" xfId="2436" xr:uid="{00000000-0005-0000-0000-00001C030000}"/>
    <cellStyle name="백_Book2_Book1_토공_2008년용연지구가뭄대비저수지준설사업계획서(2차)" xfId="471" xr:uid="{00000000-0005-0000-0000-00001D030000}"/>
    <cellStyle name="백_Book2_Book1_토공_2008년용연지구가뭄대비저수지준설사업계획서(2차) 2" xfId="2437" xr:uid="{00000000-0005-0000-0000-00001E030000}"/>
    <cellStyle name="백_Book2_Book1_토공_2008대정지준설설계서" xfId="472" xr:uid="{00000000-0005-0000-0000-00001F030000}"/>
    <cellStyle name="백_Book2_Book1_토공_2008대정지준설설계서 2" xfId="2438" xr:uid="{00000000-0005-0000-0000-000020030000}"/>
    <cellStyle name="백_Book2_Book1_토공_2008대정지준설설계서_2008년용연지구가뭄대비저수지준설사업계획서(2차)" xfId="473" xr:uid="{00000000-0005-0000-0000-000021030000}"/>
    <cellStyle name="백_Book2_Book1_토공_2008대정지준설설계서_2008년용연지구가뭄대비저수지준설사업계획서(2차) 2" xfId="2439" xr:uid="{00000000-0005-0000-0000-000022030000}"/>
    <cellStyle name="백_Book2_Book1_토공_마정지준설(보완)" xfId="474" xr:uid="{00000000-0005-0000-0000-000023030000}"/>
    <cellStyle name="백_Book2_Book1_토공_마정지준설(보완) 2" xfId="2440" xr:uid="{00000000-0005-0000-0000-000024030000}"/>
    <cellStyle name="백_Book2_Book1_토공_서부지역" xfId="475" xr:uid="{00000000-0005-0000-0000-000025030000}"/>
    <cellStyle name="백_Book2_Book1_토공_서부지역 2" xfId="2441" xr:uid="{00000000-0005-0000-0000-000026030000}"/>
    <cellStyle name="백_Book2_Book1_토공_서부지역_2006용연지준설설계서" xfId="476" xr:uid="{00000000-0005-0000-0000-000027030000}"/>
    <cellStyle name="백_Book2_Book1_토공_서부지역_2006용연지준설설계서 2" xfId="2442" xr:uid="{00000000-0005-0000-0000-000028030000}"/>
    <cellStyle name="백_Book2_Book1_토공_서부지역_2006용연지준설설계서(보완)" xfId="477" xr:uid="{00000000-0005-0000-0000-000029030000}"/>
    <cellStyle name="백_Book2_Book1_토공_서부지역_2006용연지준설설계서(보완) 2" xfId="2443" xr:uid="{00000000-0005-0000-0000-00002A030000}"/>
    <cellStyle name="백_Book2_Book1_토공_서부지역_2006용연지준설설계서_2008년용연지구가뭄대비저수지준설사업계획서(2차)" xfId="478" xr:uid="{00000000-0005-0000-0000-00002B030000}"/>
    <cellStyle name="백_Book2_Book1_토공_서부지역_2006용연지준설설계서_2008년용연지구가뭄대비저수지준설사업계획서(2차) 2" xfId="2444" xr:uid="{00000000-0005-0000-0000-00002C030000}"/>
    <cellStyle name="백_Book2_Book1_토공_서부지역_2008년용연지구가뭄대비저수지준설사업계획서(2차)" xfId="479" xr:uid="{00000000-0005-0000-0000-00002D030000}"/>
    <cellStyle name="백_Book2_Book1_토공_서부지역_2008년용연지구가뭄대비저수지준설사업계획서(2차) 2" xfId="2445" xr:uid="{00000000-0005-0000-0000-00002E030000}"/>
    <cellStyle name="백_Book2_Book1_토공_서부지역_2008대정지준설설계서" xfId="480" xr:uid="{00000000-0005-0000-0000-00002F030000}"/>
    <cellStyle name="백_Book2_Book1_토공_서부지역_2008대정지준설설계서 2" xfId="2446" xr:uid="{00000000-0005-0000-0000-000030030000}"/>
    <cellStyle name="백_Book2_Book1_토공_서부지역_2008대정지준설설계서_2008년용연지구가뭄대비저수지준설사업계획서(2차)" xfId="481" xr:uid="{00000000-0005-0000-0000-000031030000}"/>
    <cellStyle name="백_Book2_Book1_토공_서부지역_2008대정지준설설계서_2008년용연지구가뭄대비저수지준설사업계획서(2차) 2" xfId="2447" xr:uid="{00000000-0005-0000-0000-000032030000}"/>
    <cellStyle name="백_Book2_Book1_토공_서부지역_마정지준설(보완)" xfId="482" xr:uid="{00000000-0005-0000-0000-000033030000}"/>
    <cellStyle name="백_Book2_Book1_토공_서부지역_마정지준설(보완) 2" xfId="2448" xr:uid="{00000000-0005-0000-0000-000034030000}"/>
    <cellStyle name="백_Book2_마정지준설(보완)" xfId="483" xr:uid="{00000000-0005-0000-0000-000035030000}"/>
    <cellStyle name="백_Book2_마정지준설(보완) 2" xfId="2449" xr:uid="{00000000-0005-0000-0000-000036030000}"/>
    <cellStyle name="백_Book2_서부지역" xfId="484" xr:uid="{00000000-0005-0000-0000-000037030000}"/>
    <cellStyle name="백_Book2_서부지역 2" xfId="2450" xr:uid="{00000000-0005-0000-0000-000038030000}"/>
    <cellStyle name="백_Book2_서부지역_2006용연지준설설계서" xfId="485" xr:uid="{00000000-0005-0000-0000-000039030000}"/>
    <cellStyle name="백_Book2_서부지역_2006용연지준설설계서 2" xfId="2451" xr:uid="{00000000-0005-0000-0000-00003A030000}"/>
    <cellStyle name="백_Book2_서부지역_2006용연지준설설계서(보완)" xfId="486" xr:uid="{00000000-0005-0000-0000-00003B030000}"/>
    <cellStyle name="백_Book2_서부지역_2006용연지준설설계서(보완) 2" xfId="2452" xr:uid="{00000000-0005-0000-0000-00003C030000}"/>
    <cellStyle name="백_Book2_서부지역_2006용연지준설설계서_2008년용연지구가뭄대비저수지준설사업계획서(2차)" xfId="487" xr:uid="{00000000-0005-0000-0000-00003D030000}"/>
    <cellStyle name="백_Book2_서부지역_2006용연지준설설계서_2008년용연지구가뭄대비저수지준설사업계획서(2차) 2" xfId="2453" xr:uid="{00000000-0005-0000-0000-00003E030000}"/>
    <cellStyle name="백_Book2_서부지역_2008년용연지구가뭄대비저수지준설사업계획서(2차)" xfId="488" xr:uid="{00000000-0005-0000-0000-00003F030000}"/>
    <cellStyle name="백_Book2_서부지역_2008년용연지구가뭄대비저수지준설사업계획서(2차) 2" xfId="2454" xr:uid="{00000000-0005-0000-0000-000040030000}"/>
    <cellStyle name="백_Book2_서부지역_2008대정지준설설계서" xfId="489" xr:uid="{00000000-0005-0000-0000-000041030000}"/>
    <cellStyle name="백_Book2_서부지역_2008대정지준설설계서 2" xfId="2455" xr:uid="{00000000-0005-0000-0000-000042030000}"/>
    <cellStyle name="백_Book2_서부지역_2008대정지준설설계서_2008년용연지구가뭄대비저수지준설사업계획서(2차)" xfId="490" xr:uid="{00000000-0005-0000-0000-000043030000}"/>
    <cellStyle name="백_Book2_서부지역_2008대정지준설설계서_2008년용연지구가뭄대비저수지준설사업계획서(2차) 2" xfId="2456" xr:uid="{00000000-0005-0000-0000-000044030000}"/>
    <cellStyle name="백_Book2_서부지역_마정지준설(보완)" xfId="491" xr:uid="{00000000-0005-0000-0000-000045030000}"/>
    <cellStyle name="백_Book2_서부지역_마정지준설(보완) 2" xfId="2457" xr:uid="{00000000-0005-0000-0000-000046030000}"/>
    <cellStyle name="백_U형측구" xfId="492" xr:uid="{00000000-0005-0000-0000-000047030000}"/>
    <cellStyle name="백_U형측구 2" xfId="2458" xr:uid="{00000000-0005-0000-0000-000048030000}"/>
    <cellStyle name="백_U형측구_2006용연지준설설계서" xfId="493" xr:uid="{00000000-0005-0000-0000-000049030000}"/>
    <cellStyle name="백_U형측구_2006용연지준설설계서 2" xfId="2459" xr:uid="{00000000-0005-0000-0000-00004A030000}"/>
    <cellStyle name="백_U형측구_2006용연지준설설계서(보완)" xfId="494" xr:uid="{00000000-0005-0000-0000-00004B030000}"/>
    <cellStyle name="백_U형측구_2006용연지준설설계서(보완) 2" xfId="2460" xr:uid="{00000000-0005-0000-0000-00004C030000}"/>
    <cellStyle name="백_U형측구_2006용연지준설설계서_2008년용연지구가뭄대비저수지준설사업계획서(2차)" xfId="495" xr:uid="{00000000-0005-0000-0000-00004D030000}"/>
    <cellStyle name="백_U형측구_2006용연지준설설계서_2008년용연지구가뭄대비저수지준설사업계획서(2차) 2" xfId="2461" xr:uid="{00000000-0005-0000-0000-00004E030000}"/>
    <cellStyle name="백_U형측구_2008년용연지구가뭄대비저수지준설사업계획서(2차)" xfId="496" xr:uid="{00000000-0005-0000-0000-00004F030000}"/>
    <cellStyle name="백_U형측구_2008년용연지구가뭄대비저수지준설사업계획서(2차) 2" xfId="2462" xr:uid="{00000000-0005-0000-0000-000050030000}"/>
    <cellStyle name="백_U형측구_2008대정지준설설계서" xfId="497" xr:uid="{00000000-0005-0000-0000-000051030000}"/>
    <cellStyle name="백_U형측구_2008대정지준설설계서 2" xfId="2463" xr:uid="{00000000-0005-0000-0000-000052030000}"/>
    <cellStyle name="백_U형측구_2008대정지준설설계서_2008년용연지구가뭄대비저수지준설사업계획서(2차)" xfId="498" xr:uid="{00000000-0005-0000-0000-000053030000}"/>
    <cellStyle name="백_U형측구_2008대정지준설설계서_2008년용연지구가뭄대비저수지준설사업계획서(2차) 2" xfId="2464" xr:uid="{00000000-0005-0000-0000-000054030000}"/>
    <cellStyle name="백_U형측구_마정지준설(보완)" xfId="499" xr:uid="{00000000-0005-0000-0000-000055030000}"/>
    <cellStyle name="백_U형측구_마정지준설(보완) 2" xfId="2465" xr:uid="{00000000-0005-0000-0000-000056030000}"/>
    <cellStyle name="백_U형측구_서부지역" xfId="500" xr:uid="{00000000-0005-0000-0000-000057030000}"/>
    <cellStyle name="백_U형측구_서부지역 2" xfId="2466" xr:uid="{00000000-0005-0000-0000-000058030000}"/>
    <cellStyle name="백_U형측구_서부지역_2006용연지준설설계서" xfId="501" xr:uid="{00000000-0005-0000-0000-000059030000}"/>
    <cellStyle name="백_U형측구_서부지역_2006용연지준설설계서 2" xfId="2467" xr:uid="{00000000-0005-0000-0000-00005A030000}"/>
    <cellStyle name="백_U형측구_서부지역_2006용연지준설설계서(보완)" xfId="502" xr:uid="{00000000-0005-0000-0000-00005B030000}"/>
    <cellStyle name="백_U형측구_서부지역_2006용연지준설설계서(보완) 2" xfId="2468" xr:uid="{00000000-0005-0000-0000-00005C030000}"/>
    <cellStyle name="백_U형측구_서부지역_2006용연지준설설계서_2008년용연지구가뭄대비저수지준설사업계획서(2차)" xfId="503" xr:uid="{00000000-0005-0000-0000-00005D030000}"/>
    <cellStyle name="백_U형측구_서부지역_2006용연지준설설계서_2008년용연지구가뭄대비저수지준설사업계획서(2차) 2" xfId="2469" xr:uid="{00000000-0005-0000-0000-00005E030000}"/>
    <cellStyle name="백_U형측구_서부지역_2008년용연지구가뭄대비저수지준설사업계획서(2차)" xfId="504" xr:uid="{00000000-0005-0000-0000-00005F030000}"/>
    <cellStyle name="백_U형측구_서부지역_2008년용연지구가뭄대비저수지준설사업계획서(2차) 2" xfId="2470" xr:uid="{00000000-0005-0000-0000-000060030000}"/>
    <cellStyle name="백_U형측구_서부지역_2008대정지준설설계서" xfId="505" xr:uid="{00000000-0005-0000-0000-000061030000}"/>
    <cellStyle name="백_U형측구_서부지역_2008대정지준설설계서 2" xfId="2471" xr:uid="{00000000-0005-0000-0000-000062030000}"/>
    <cellStyle name="백_U형측구_서부지역_2008대정지준설설계서_2008년용연지구가뭄대비저수지준설사업계획서(2차)" xfId="506" xr:uid="{00000000-0005-0000-0000-000063030000}"/>
    <cellStyle name="백_U형측구_서부지역_2008대정지준설설계서_2008년용연지구가뭄대비저수지준설사업계획서(2차) 2" xfId="2472" xr:uid="{00000000-0005-0000-0000-000064030000}"/>
    <cellStyle name="백_U형측구_서부지역_마정지준설(보완)" xfId="507" xr:uid="{00000000-0005-0000-0000-000065030000}"/>
    <cellStyle name="백_U형측구_서부지역_마정지준설(보완) 2" xfId="2473" xr:uid="{00000000-0005-0000-0000-000066030000}"/>
    <cellStyle name="백_마정지준설(보완)" xfId="508" xr:uid="{00000000-0005-0000-0000-000067030000}"/>
    <cellStyle name="백_마정지준설(보완) 2" xfId="2474" xr:uid="{00000000-0005-0000-0000-000068030000}"/>
    <cellStyle name="백_배수공" xfId="509" xr:uid="{00000000-0005-0000-0000-000069030000}"/>
    <cellStyle name="백_배수공 2" xfId="2475" xr:uid="{00000000-0005-0000-0000-00006A030000}"/>
    <cellStyle name="백_배수공_2006용연지준설설계서" xfId="510" xr:uid="{00000000-0005-0000-0000-00006B030000}"/>
    <cellStyle name="백_배수공_2006용연지준설설계서 2" xfId="2476" xr:uid="{00000000-0005-0000-0000-00006C030000}"/>
    <cellStyle name="백_배수공_2006용연지준설설계서(보완)" xfId="511" xr:uid="{00000000-0005-0000-0000-00006D030000}"/>
    <cellStyle name="백_배수공_2006용연지준설설계서(보완) 2" xfId="2477" xr:uid="{00000000-0005-0000-0000-00006E030000}"/>
    <cellStyle name="백_배수공_2006용연지준설설계서_2008년용연지구가뭄대비저수지준설사업계획서(2차)" xfId="512" xr:uid="{00000000-0005-0000-0000-00006F030000}"/>
    <cellStyle name="백_배수공_2006용연지준설설계서_2008년용연지구가뭄대비저수지준설사업계획서(2차) 2" xfId="2478" xr:uid="{00000000-0005-0000-0000-000070030000}"/>
    <cellStyle name="백_배수공_2008년용연지구가뭄대비저수지준설사업계획서(2차)" xfId="513" xr:uid="{00000000-0005-0000-0000-000071030000}"/>
    <cellStyle name="백_배수공_2008년용연지구가뭄대비저수지준설사업계획서(2차) 2" xfId="2479" xr:uid="{00000000-0005-0000-0000-000072030000}"/>
    <cellStyle name="백_배수공_2008대정지준설설계서" xfId="514" xr:uid="{00000000-0005-0000-0000-000073030000}"/>
    <cellStyle name="백_배수공_2008대정지준설설계서 2" xfId="2480" xr:uid="{00000000-0005-0000-0000-000074030000}"/>
    <cellStyle name="백_배수공_2008대정지준설설계서_2008년용연지구가뭄대비저수지준설사업계획서(2차)" xfId="515" xr:uid="{00000000-0005-0000-0000-000075030000}"/>
    <cellStyle name="백_배수공_2008대정지준설설계서_2008년용연지구가뭄대비저수지준설사업계획서(2차) 2" xfId="2481" xr:uid="{00000000-0005-0000-0000-000076030000}"/>
    <cellStyle name="백_배수공_마정지준설(보완)" xfId="516" xr:uid="{00000000-0005-0000-0000-000077030000}"/>
    <cellStyle name="백_배수공_마정지준설(보완) 2" xfId="2482" xr:uid="{00000000-0005-0000-0000-000078030000}"/>
    <cellStyle name="백_배수공_서부지역" xfId="517" xr:uid="{00000000-0005-0000-0000-000079030000}"/>
    <cellStyle name="백_배수공_서부지역 2" xfId="2483" xr:uid="{00000000-0005-0000-0000-00007A030000}"/>
    <cellStyle name="백_배수공_서부지역_2006용연지준설설계서" xfId="518" xr:uid="{00000000-0005-0000-0000-00007B030000}"/>
    <cellStyle name="백_배수공_서부지역_2006용연지준설설계서 2" xfId="2484" xr:uid="{00000000-0005-0000-0000-00007C030000}"/>
    <cellStyle name="백_배수공_서부지역_2006용연지준설설계서(보완)" xfId="519" xr:uid="{00000000-0005-0000-0000-00007D030000}"/>
    <cellStyle name="백_배수공_서부지역_2006용연지준설설계서(보완) 2" xfId="2485" xr:uid="{00000000-0005-0000-0000-00007E030000}"/>
    <cellStyle name="백_배수공_서부지역_2006용연지준설설계서_2008년용연지구가뭄대비저수지준설사업계획서(2차)" xfId="520" xr:uid="{00000000-0005-0000-0000-00007F030000}"/>
    <cellStyle name="백_배수공_서부지역_2006용연지준설설계서_2008년용연지구가뭄대비저수지준설사업계획서(2차) 2" xfId="2486" xr:uid="{00000000-0005-0000-0000-000080030000}"/>
    <cellStyle name="백_배수공_서부지역_2008년용연지구가뭄대비저수지준설사업계획서(2차)" xfId="521" xr:uid="{00000000-0005-0000-0000-000081030000}"/>
    <cellStyle name="백_배수공_서부지역_2008년용연지구가뭄대비저수지준설사업계획서(2차) 2" xfId="2487" xr:uid="{00000000-0005-0000-0000-000082030000}"/>
    <cellStyle name="백_배수공_서부지역_2008대정지준설설계서" xfId="522" xr:uid="{00000000-0005-0000-0000-000083030000}"/>
    <cellStyle name="백_배수공_서부지역_2008대정지준설설계서 2" xfId="2488" xr:uid="{00000000-0005-0000-0000-000084030000}"/>
    <cellStyle name="백_배수공_서부지역_2008대정지준설설계서_2008년용연지구가뭄대비저수지준설사업계획서(2차)" xfId="523" xr:uid="{00000000-0005-0000-0000-000085030000}"/>
    <cellStyle name="백_배수공_서부지역_2008대정지준설설계서_2008년용연지구가뭄대비저수지준설사업계획서(2차) 2" xfId="2489" xr:uid="{00000000-0005-0000-0000-000086030000}"/>
    <cellStyle name="백_배수공_서부지역_마정지준설(보완)" xfId="524" xr:uid="{00000000-0005-0000-0000-000087030000}"/>
    <cellStyle name="백_배수공_서부지역_마정지준설(보완) 2" xfId="2490" xr:uid="{00000000-0005-0000-0000-000088030000}"/>
    <cellStyle name="백_부대공" xfId="525" xr:uid="{00000000-0005-0000-0000-000089030000}"/>
    <cellStyle name="백_부대공 2" xfId="2491" xr:uid="{00000000-0005-0000-0000-00008A030000}"/>
    <cellStyle name="백_부대공_2006용연지준설설계서" xfId="526" xr:uid="{00000000-0005-0000-0000-00008B030000}"/>
    <cellStyle name="백_부대공_2006용연지준설설계서 2" xfId="2492" xr:uid="{00000000-0005-0000-0000-00008C030000}"/>
    <cellStyle name="백_부대공_2006용연지준설설계서(보완)" xfId="527" xr:uid="{00000000-0005-0000-0000-00008D030000}"/>
    <cellStyle name="백_부대공_2006용연지준설설계서(보완) 2" xfId="2493" xr:uid="{00000000-0005-0000-0000-00008E030000}"/>
    <cellStyle name="백_부대공_2006용연지준설설계서_2008년용연지구가뭄대비저수지준설사업계획서(2차)" xfId="528" xr:uid="{00000000-0005-0000-0000-00008F030000}"/>
    <cellStyle name="백_부대공_2006용연지준설설계서_2008년용연지구가뭄대비저수지준설사업계획서(2차) 2" xfId="2494" xr:uid="{00000000-0005-0000-0000-000090030000}"/>
    <cellStyle name="백_부대공_2008년용연지구가뭄대비저수지준설사업계획서(2차)" xfId="529" xr:uid="{00000000-0005-0000-0000-000091030000}"/>
    <cellStyle name="백_부대공_2008년용연지구가뭄대비저수지준설사업계획서(2차) 2" xfId="2495" xr:uid="{00000000-0005-0000-0000-000092030000}"/>
    <cellStyle name="백_부대공_2008대정지준설설계서" xfId="530" xr:uid="{00000000-0005-0000-0000-000093030000}"/>
    <cellStyle name="백_부대공_2008대정지준설설계서 2" xfId="2496" xr:uid="{00000000-0005-0000-0000-000094030000}"/>
    <cellStyle name="백_부대공_2008대정지준설설계서_2008년용연지구가뭄대비저수지준설사업계획서(2차)" xfId="531" xr:uid="{00000000-0005-0000-0000-000095030000}"/>
    <cellStyle name="백_부대공_2008대정지준설설계서_2008년용연지구가뭄대비저수지준설사업계획서(2차) 2" xfId="2497" xr:uid="{00000000-0005-0000-0000-000096030000}"/>
    <cellStyle name="백_부대공_마정지준설(보완)" xfId="532" xr:uid="{00000000-0005-0000-0000-000097030000}"/>
    <cellStyle name="백_부대공_마정지준설(보완) 2" xfId="2498" xr:uid="{00000000-0005-0000-0000-000098030000}"/>
    <cellStyle name="백_부대공_서부지역" xfId="533" xr:uid="{00000000-0005-0000-0000-000099030000}"/>
    <cellStyle name="백_부대공_서부지역 2" xfId="2499" xr:uid="{00000000-0005-0000-0000-00009A030000}"/>
    <cellStyle name="백_부대공_서부지역_2006용연지준설설계서" xfId="534" xr:uid="{00000000-0005-0000-0000-00009B030000}"/>
    <cellStyle name="백_부대공_서부지역_2006용연지준설설계서 2" xfId="2500" xr:uid="{00000000-0005-0000-0000-00009C030000}"/>
    <cellStyle name="백_부대공_서부지역_2006용연지준설설계서(보완)" xfId="535" xr:uid="{00000000-0005-0000-0000-00009D030000}"/>
    <cellStyle name="백_부대공_서부지역_2006용연지준설설계서(보완) 2" xfId="2501" xr:uid="{00000000-0005-0000-0000-00009E030000}"/>
    <cellStyle name="백_부대공_서부지역_2006용연지준설설계서_2008년용연지구가뭄대비저수지준설사업계획서(2차)" xfId="536" xr:uid="{00000000-0005-0000-0000-00009F030000}"/>
    <cellStyle name="백_부대공_서부지역_2006용연지준설설계서_2008년용연지구가뭄대비저수지준설사업계획서(2차) 2" xfId="2502" xr:uid="{00000000-0005-0000-0000-0000A0030000}"/>
    <cellStyle name="백_부대공_서부지역_2008년용연지구가뭄대비저수지준설사업계획서(2차)" xfId="537" xr:uid="{00000000-0005-0000-0000-0000A1030000}"/>
    <cellStyle name="백_부대공_서부지역_2008년용연지구가뭄대비저수지준설사업계획서(2차) 2" xfId="2503" xr:uid="{00000000-0005-0000-0000-0000A2030000}"/>
    <cellStyle name="백_부대공_서부지역_2008대정지준설설계서" xfId="538" xr:uid="{00000000-0005-0000-0000-0000A3030000}"/>
    <cellStyle name="백_부대공_서부지역_2008대정지준설설계서 2" xfId="2504" xr:uid="{00000000-0005-0000-0000-0000A4030000}"/>
    <cellStyle name="백_부대공_서부지역_2008대정지준설설계서_2008년용연지구가뭄대비저수지준설사업계획서(2차)" xfId="539" xr:uid="{00000000-0005-0000-0000-0000A5030000}"/>
    <cellStyle name="백_부대공_서부지역_2008대정지준설설계서_2008년용연지구가뭄대비저수지준설사업계획서(2차) 2" xfId="2505" xr:uid="{00000000-0005-0000-0000-0000A6030000}"/>
    <cellStyle name="백_부대공_서부지역_마정지준설(보완)" xfId="540" xr:uid="{00000000-0005-0000-0000-0000A7030000}"/>
    <cellStyle name="백_부대공_서부지역_마정지준설(보완) 2" xfId="2506" xr:uid="{00000000-0005-0000-0000-0000A8030000}"/>
    <cellStyle name="백_부대공_토공" xfId="541" xr:uid="{00000000-0005-0000-0000-0000A9030000}"/>
    <cellStyle name="백_부대공_토공 2" xfId="2507" xr:uid="{00000000-0005-0000-0000-0000AA030000}"/>
    <cellStyle name="백_부대공_토공_2006용연지준설설계서" xfId="542" xr:uid="{00000000-0005-0000-0000-0000AB030000}"/>
    <cellStyle name="백_부대공_토공_2006용연지준설설계서 2" xfId="2508" xr:uid="{00000000-0005-0000-0000-0000AC030000}"/>
    <cellStyle name="백_부대공_토공_2006용연지준설설계서(보완)" xfId="543" xr:uid="{00000000-0005-0000-0000-0000AD030000}"/>
    <cellStyle name="백_부대공_토공_2006용연지준설설계서(보완) 2" xfId="2509" xr:uid="{00000000-0005-0000-0000-0000AE030000}"/>
    <cellStyle name="백_부대공_토공_2006용연지준설설계서_2008년용연지구가뭄대비저수지준설사업계획서(2차)" xfId="544" xr:uid="{00000000-0005-0000-0000-0000AF030000}"/>
    <cellStyle name="백_부대공_토공_2006용연지준설설계서_2008년용연지구가뭄대비저수지준설사업계획서(2차) 2" xfId="2510" xr:uid="{00000000-0005-0000-0000-0000B0030000}"/>
    <cellStyle name="백_부대공_토공_2008년용연지구가뭄대비저수지준설사업계획서(2차)" xfId="545" xr:uid="{00000000-0005-0000-0000-0000B1030000}"/>
    <cellStyle name="백_부대공_토공_2008년용연지구가뭄대비저수지준설사업계획서(2차) 2" xfId="2511" xr:uid="{00000000-0005-0000-0000-0000B2030000}"/>
    <cellStyle name="백_부대공_토공_2008대정지준설설계서" xfId="546" xr:uid="{00000000-0005-0000-0000-0000B3030000}"/>
    <cellStyle name="백_부대공_토공_2008대정지준설설계서 2" xfId="2512" xr:uid="{00000000-0005-0000-0000-0000B4030000}"/>
    <cellStyle name="백_부대공_토공_2008대정지준설설계서_2008년용연지구가뭄대비저수지준설사업계획서(2차)" xfId="547" xr:uid="{00000000-0005-0000-0000-0000B5030000}"/>
    <cellStyle name="백_부대공_토공_2008대정지준설설계서_2008년용연지구가뭄대비저수지준설사업계획서(2차) 2" xfId="2513" xr:uid="{00000000-0005-0000-0000-0000B6030000}"/>
    <cellStyle name="백_부대공_토공_마정지준설(보완)" xfId="548" xr:uid="{00000000-0005-0000-0000-0000B7030000}"/>
    <cellStyle name="백_부대공_토공_마정지준설(보완) 2" xfId="2514" xr:uid="{00000000-0005-0000-0000-0000B8030000}"/>
    <cellStyle name="백_부대공_토공_서부지역" xfId="549" xr:uid="{00000000-0005-0000-0000-0000B9030000}"/>
    <cellStyle name="백_부대공_토공_서부지역 2" xfId="2515" xr:uid="{00000000-0005-0000-0000-0000BA030000}"/>
    <cellStyle name="백_부대공_토공_서부지역_2006용연지준설설계서" xfId="550" xr:uid="{00000000-0005-0000-0000-0000BB030000}"/>
    <cellStyle name="백_부대공_토공_서부지역_2006용연지준설설계서 2" xfId="2516" xr:uid="{00000000-0005-0000-0000-0000BC030000}"/>
    <cellStyle name="백_부대공_토공_서부지역_2006용연지준설설계서(보완)" xfId="551" xr:uid="{00000000-0005-0000-0000-0000BD030000}"/>
    <cellStyle name="백_부대공_토공_서부지역_2006용연지준설설계서(보완) 2" xfId="2517" xr:uid="{00000000-0005-0000-0000-0000BE030000}"/>
    <cellStyle name="백_부대공_토공_서부지역_2006용연지준설설계서_2008년용연지구가뭄대비저수지준설사업계획서(2차)" xfId="552" xr:uid="{00000000-0005-0000-0000-0000BF030000}"/>
    <cellStyle name="백_부대공_토공_서부지역_2006용연지준설설계서_2008년용연지구가뭄대비저수지준설사업계획서(2차) 2" xfId="2518" xr:uid="{00000000-0005-0000-0000-0000C0030000}"/>
    <cellStyle name="백_부대공_토공_서부지역_2008년용연지구가뭄대비저수지준설사업계획서(2차)" xfId="553" xr:uid="{00000000-0005-0000-0000-0000C1030000}"/>
    <cellStyle name="백_부대공_토공_서부지역_2008년용연지구가뭄대비저수지준설사업계획서(2차) 2" xfId="2519" xr:uid="{00000000-0005-0000-0000-0000C2030000}"/>
    <cellStyle name="백_부대공_토공_서부지역_2008대정지준설설계서" xfId="554" xr:uid="{00000000-0005-0000-0000-0000C3030000}"/>
    <cellStyle name="백_부대공_토공_서부지역_2008대정지준설설계서 2" xfId="2520" xr:uid="{00000000-0005-0000-0000-0000C4030000}"/>
    <cellStyle name="백_부대공_토공_서부지역_2008대정지준설설계서_2008년용연지구가뭄대비저수지준설사업계획서(2차)" xfId="555" xr:uid="{00000000-0005-0000-0000-0000C5030000}"/>
    <cellStyle name="백_부대공_토공_서부지역_2008대정지준설설계서_2008년용연지구가뭄대비저수지준설사업계획서(2차) 2" xfId="2521" xr:uid="{00000000-0005-0000-0000-0000C6030000}"/>
    <cellStyle name="백_부대공_토공_서부지역_마정지준설(보완)" xfId="556" xr:uid="{00000000-0005-0000-0000-0000C7030000}"/>
    <cellStyle name="백_부대공_토공_서부지역_마정지준설(보완) 2" xfId="2522" xr:uid="{00000000-0005-0000-0000-0000C8030000}"/>
    <cellStyle name="백_사본 - 6.전석" xfId="557" xr:uid="{00000000-0005-0000-0000-0000C9030000}"/>
    <cellStyle name="백_사본 - 6.전석 2" xfId="2523" xr:uid="{00000000-0005-0000-0000-0000CA030000}"/>
    <cellStyle name="백_사본 - 6.전석_2006용연지준설설계서" xfId="558" xr:uid="{00000000-0005-0000-0000-0000CB030000}"/>
    <cellStyle name="백_사본 - 6.전석_2006용연지준설설계서 2" xfId="2524" xr:uid="{00000000-0005-0000-0000-0000CC030000}"/>
    <cellStyle name="백_사본 - 6.전석_2006용연지준설설계서(보완)" xfId="559" xr:uid="{00000000-0005-0000-0000-0000CD030000}"/>
    <cellStyle name="백_사본 - 6.전석_2006용연지준설설계서(보완) 2" xfId="2525" xr:uid="{00000000-0005-0000-0000-0000CE030000}"/>
    <cellStyle name="백_사본 - 6.전석_2006용연지준설설계서_2008년용연지구가뭄대비저수지준설사업계획서(2차)" xfId="560" xr:uid="{00000000-0005-0000-0000-0000CF030000}"/>
    <cellStyle name="백_사본 - 6.전석_2006용연지준설설계서_2008년용연지구가뭄대비저수지준설사업계획서(2차) 2" xfId="2526" xr:uid="{00000000-0005-0000-0000-0000D0030000}"/>
    <cellStyle name="백_사본 - 6.전석_2008년용연지구가뭄대비저수지준설사업계획서(2차)" xfId="561" xr:uid="{00000000-0005-0000-0000-0000D1030000}"/>
    <cellStyle name="백_사본 - 6.전석_2008년용연지구가뭄대비저수지준설사업계획서(2차) 2" xfId="2527" xr:uid="{00000000-0005-0000-0000-0000D2030000}"/>
    <cellStyle name="백_사본 - 6.전석_2008대정지준설설계서" xfId="562" xr:uid="{00000000-0005-0000-0000-0000D3030000}"/>
    <cellStyle name="백_사본 - 6.전석_2008대정지준설설계서 2" xfId="2528" xr:uid="{00000000-0005-0000-0000-0000D4030000}"/>
    <cellStyle name="백_사본 - 6.전석_2008대정지준설설계서_2008년용연지구가뭄대비저수지준설사업계획서(2차)" xfId="563" xr:uid="{00000000-0005-0000-0000-0000D5030000}"/>
    <cellStyle name="백_사본 - 6.전석_2008대정지준설설계서_2008년용연지구가뭄대비저수지준설사업계획서(2차) 2" xfId="2529" xr:uid="{00000000-0005-0000-0000-0000D6030000}"/>
    <cellStyle name="백_사본 - 6.전석_마정지준설(보완)" xfId="564" xr:uid="{00000000-0005-0000-0000-0000D7030000}"/>
    <cellStyle name="백_사본 - 6.전석_마정지준설(보완) 2" xfId="2530" xr:uid="{00000000-0005-0000-0000-0000D8030000}"/>
    <cellStyle name="백_사본 - 6.전석_서부지역" xfId="565" xr:uid="{00000000-0005-0000-0000-0000D9030000}"/>
    <cellStyle name="백_사본 - 6.전석_서부지역 2" xfId="2531" xr:uid="{00000000-0005-0000-0000-0000DA030000}"/>
    <cellStyle name="백_사본 - 6.전석_서부지역_2006용연지준설설계서" xfId="566" xr:uid="{00000000-0005-0000-0000-0000DB030000}"/>
    <cellStyle name="백_사본 - 6.전석_서부지역_2006용연지준설설계서 2" xfId="2532" xr:uid="{00000000-0005-0000-0000-0000DC030000}"/>
    <cellStyle name="백_사본 - 6.전석_서부지역_2006용연지준설설계서(보완)" xfId="567" xr:uid="{00000000-0005-0000-0000-0000DD030000}"/>
    <cellStyle name="백_사본 - 6.전석_서부지역_2006용연지준설설계서(보완) 2" xfId="2533" xr:uid="{00000000-0005-0000-0000-0000DE030000}"/>
    <cellStyle name="백_사본 - 6.전석_서부지역_2006용연지준설설계서_2008년용연지구가뭄대비저수지준설사업계획서(2차)" xfId="568" xr:uid="{00000000-0005-0000-0000-0000DF030000}"/>
    <cellStyle name="백_사본 - 6.전석_서부지역_2006용연지준설설계서_2008년용연지구가뭄대비저수지준설사업계획서(2차) 2" xfId="2534" xr:uid="{00000000-0005-0000-0000-0000E0030000}"/>
    <cellStyle name="백_사본 - 6.전석_서부지역_2008년용연지구가뭄대비저수지준설사업계획서(2차)" xfId="569" xr:uid="{00000000-0005-0000-0000-0000E1030000}"/>
    <cellStyle name="백_사본 - 6.전석_서부지역_2008년용연지구가뭄대비저수지준설사업계획서(2차) 2" xfId="2535" xr:uid="{00000000-0005-0000-0000-0000E2030000}"/>
    <cellStyle name="백_사본 - 6.전석_서부지역_2008대정지준설설계서" xfId="570" xr:uid="{00000000-0005-0000-0000-0000E3030000}"/>
    <cellStyle name="백_사본 - 6.전석_서부지역_2008대정지준설설계서 2" xfId="2536" xr:uid="{00000000-0005-0000-0000-0000E4030000}"/>
    <cellStyle name="백_사본 - 6.전석_서부지역_2008대정지준설설계서_2008년용연지구가뭄대비저수지준설사업계획서(2차)" xfId="571" xr:uid="{00000000-0005-0000-0000-0000E5030000}"/>
    <cellStyle name="백_사본 - 6.전석_서부지역_2008대정지준설설계서_2008년용연지구가뭄대비저수지준설사업계획서(2차) 2" xfId="2537" xr:uid="{00000000-0005-0000-0000-0000E6030000}"/>
    <cellStyle name="백_사본 - 6.전석_서부지역_마정지준설(보완)" xfId="572" xr:uid="{00000000-0005-0000-0000-0000E7030000}"/>
    <cellStyle name="백_사본 - 6.전석_서부지역_마정지준설(보완) 2" xfId="2538" xr:uid="{00000000-0005-0000-0000-0000E8030000}"/>
    <cellStyle name="백_서부지역" xfId="573" xr:uid="{00000000-0005-0000-0000-0000E9030000}"/>
    <cellStyle name="백_서부지역 2" xfId="2539" xr:uid="{00000000-0005-0000-0000-0000EA030000}"/>
    <cellStyle name="백_서부지역_2006용연지준설설계서" xfId="574" xr:uid="{00000000-0005-0000-0000-0000EB030000}"/>
    <cellStyle name="백_서부지역_2006용연지준설설계서 2" xfId="2540" xr:uid="{00000000-0005-0000-0000-0000EC030000}"/>
    <cellStyle name="백_서부지역_2006용연지준설설계서(보완)" xfId="575" xr:uid="{00000000-0005-0000-0000-0000ED030000}"/>
    <cellStyle name="백_서부지역_2006용연지준설설계서(보완) 2" xfId="2541" xr:uid="{00000000-0005-0000-0000-0000EE030000}"/>
    <cellStyle name="백_서부지역_2006용연지준설설계서_2008년용연지구가뭄대비저수지준설사업계획서(2차)" xfId="576" xr:uid="{00000000-0005-0000-0000-0000EF030000}"/>
    <cellStyle name="백_서부지역_2006용연지준설설계서_2008년용연지구가뭄대비저수지준설사업계획서(2차) 2" xfId="2542" xr:uid="{00000000-0005-0000-0000-0000F0030000}"/>
    <cellStyle name="백_서부지역_2008년용연지구가뭄대비저수지준설사업계획서(2차)" xfId="577" xr:uid="{00000000-0005-0000-0000-0000F1030000}"/>
    <cellStyle name="백_서부지역_2008년용연지구가뭄대비저수지준설사업계획서(2차) 2" xfId="2543" xr:uid="{00000000-0005-0000-0000-0000F2030000}"/>
    <cellStyle name="백_서부지역_2008대정지준설설계서" xfId="578" xr:uid="{00000000-0005-0000-0000-0000F3030000}"/>
    <cellStyle name="백_서부지역_2008대정지준설설계서 2" xfId="2544" xr:uid="{00000000-0005-0000-0000-0000F4030000}"/>
    <cellStyle name="백_서부지역_2008대정지준설설계서_2008년용연지구가뭄대비저수지준설사업계획서(2차)" xfId="579" xr:uid="{00000000-0005-0000-0000-0000F5030000}"/>
    <cellStyle name="백_서부지역_2008대정지준설설계서_2008년용연지구가뭄대비저수지준설사업계획서(2차) 2" xfId="2545" xr:uid="{00000000-0005-0000-0000-0000F6030000}"/>
    <cellStyle name="백_서부지역_마정지준설(보완)" xfId="580" xr:uid="{00000000-0005-0000-0000-0000F7030000}"/>
    <cellStyle name="백_서부지역_마정지준설(보완) 2" xfId="2546" xr:uid="{00000000-0005-0000-0000-0000F8030000}"/>
    <cellStyle name="백_석축" xfId="581" xr:uid="{00000000-0005-0000-0000-0000F9030000}"/>
    <cellStyle name="백_석축 2" xfId="2547" xr:uid="{00000000-0005-0000-0000-0000FA030000}"/>
    <cellStyle name="백_석축(만천1리)" xfId="582" xr:uid="{00000000-0005-0000-0000-0000FB030000}"/>
    <cellStyle name="백_석축(만천1리) 2" xfId="2548" xr:uid="{00000000-0005-0000-0000-0000FC030000}"/>
    <cellStyle name="백_석축(만천1리)_2006용연지준설설계서" xfId="583" xr:uid="{00000000-0005-0000-0000-0000FD030000}"/>
    <cellStyle name="백_석축(만천1리)_2006용연지준설설계서 2" xfId="2549" xr:uid="{00000000-0005-0000-0000-0000FE030000}"/>
    <cellStyle name="백_석축(만천1리)_2006용연지준설설계서(보완)" xfId="584" xr:uid="{00000000-0005-0000-0000-0000FF030000}"/>
    <cellStyle name="백_석축(만천1리)_2006용연지준설설계서(보완) 2" xfId="2550" xr:uid="{00000000-0005-0000-0000-000000040000}"/>
    <cellStyle name="백_석축(만천1리)_2006용연지준설설계서_2008년용연지구가뭄대비저수지준설사업계획서(2차)" xfId="585" xr:uid="{00000000-0005-0000-0000-000001040000}"/>
    <cellStyle name="백_석축(만천1리)_2006용연지준설설계서_2008년용연지구가뭄대비저수지준설사업계획서(2차) 2" xfId="2551" xr:uid="{00000000-0005-0000-0000-000002040000}"/>
    <cellStyle name="백_석축(만천1리)_2008년용연지구가뭄대비저수지준설사업계획서(2차)" xfId="586" xr:uid="{00000000-0005-0000-0000-000003040000}"/>
    <cellStyle name="백_석축(만천1리)_2008년용연지구가뭄대비저수지준설사업계획서(2차) 2" xfId="2552" xr:uid="{00000000-0005-0000-0000-000004040000}"/>
    <cellStyle name="백_석축(만천1리)_2008대정지준설설계서" xfId="587" xr:uid="{00000000-0005-0000-0000-000005040000}"/>
    <cellStyle name="백_석축(만천1리)_2008대정지준설설계서 2" xfId="2553" xr:uid="{00000000-0005-0000-0000-000006040000}"/>
    <cellStyle name="백_석축(만천1리)_2008대정지준설설계서_2008년용연지구가뭄대비저수지준설사업계획서(2차)" xfId="588" xr:uid="{00000000-0005-0000-0000-000007040000}"/>
    <cellStyle name="백_석축(만천1리)_2008대정지준설설계서_2008년용연지구가뭄대비저수지준설사업계획서(2차) 2" xfId="2554" xr:uid="{00000000-0005-0000-0000-000008040000}"/>
    <cellStyle name="백_석축(만천1리)_마정지준설(보완)" xfId="589" xr:uid="{00000000-0005-0000-0000-000009040000}"/>
    <cellStyle name="백_석축(만천1리)_마정지준설(보완) 2" xfId="2555" xr:uid="{00000000-0005-0000-0000-00000A040000}"/>
    <cellStyle name="백_석축(만천1리)_서부지역" xfId="590" xr:uid="{00000000-0005-0000-0000-00000B040000}"/>
    <cellStyle name="백_석축(만천1리)_서부지역 2" xfId="2556" xr:uid="{00000000-0005-0000-0000-00000C040000}"/>
    <cellStyle name="백_석축(만천1리)_서부지역_2006용연지준설설계서" xfId="591" xr:uid="{00000000-0005-0000-0000-00000D040000}"/>
    <cellStyle name="백_석축(만천1리)_서부지역_2006용연지준설설계서 2" xfId="2557" xr:uid="{00000000-0005-0000-0000-00000E040000}"/>
    <cellStyle name="백_석축(만천1리)_서부지역_2006용연지준설설계서(보완)" xfId="592" xr:uid="{00000000-0005-0000-0000-00000F040000}"/>
    <cellStyle name="백_석축(만천1리)_서부지역_2006용연지준설설계서(보완) 2" xfId="2558" xr:uid="{00000000-0005-0000-0000-000010040000}"/>
    <cellStyle name="백_석축(만천1리)_서부지역_2006용연지준설설계서_2008년용연지구가뭄대비저수지준설사업계획서(2차)" xfId="593" xr:uid="{00000000-0005-0000-0000-000011040000}"/>
    <cellStyle name="백_석축(만천1리)_서부지역_2006용연지준설설계서_2008년용연지구가뭄대비저수지준설사업계획서(2차) 2" xfId="2559" xr:uid="{00000000-0005-0000-0000-000012040000}"/>
    <cellStyle name="백_석축(만천1리)_서부지역_2008년용연지구가뭄대비저수지준설사업계획서(2차)" xfId="594" xr:uid="{00000000-0005-0000-0000-000013040000}"/>
    <cellStyle name="백_석축(만천1리)_서부지역_2008년용연지구가뭄대비저수지준설사업계획서(2차) 2" xfId="2560" xr:uid="{00000000-0005-0000-0000-000014040000}"/>
    <cellStyle name="백_석축(만천1리)_서부지역_2008대정지준설설계서" xfId="595" xr:uid="{00000000-0005-0000-0000-000015040000}"/>
    <cellStyle name="백_석축(만천1리)_서부지역_2008대정지준설설계서 2" xfId="2561" xr:uid="{00000000-0005-0000-0000-000016040000}"/>
    <cellStyle name="백_석축(만천1리)_서부지역_2008대정지준설설계서_2008년용연지구가뭄대비저수지준설사업계획서(2차)" xfId="596" xr:uid="{00000000-0005-0000-0000-000017040000}"/>
    <cellStyle name="백_석축(만천1리)_서부지역_2008대정지준설설계서_2008년용연지구가뭄대비저수지준설사업계획서(2차) 2" xfId="2562" xr:uid="{00000000-0005-0000-0000-000018040000}"/>
    <cellStyle name="백_석축(만천1리)_서부지역_마정지준설(보완)" xfId="597" xr:uid="{00000000-0005-0000-0000-000019040000}"/>
    <cellStyle name="백_석축(만천1리)_서부지역_마정지준설(보완) 2" xfId="2563" xr:uid="{00000000-0005-0000-0000-00001A040000}"/>
    <cellStyle name="백_석축_2006용연지준설설계서" xfId="598" xr:uid="{00000000-0005-0000-0000-00001B040000}"/>
    <cellStyle name="백_석축_2006용연지준설설계서 2" xfId="2564" xr:uid="{00000000-0005-0000-0000-00001C040000}"/>
    <cellStyle name="백_석축_2006용연지준설설계서(보완)" xfId="599" xr:uid="{00000000-0005-0000-0000-00001D040000}"/>
    <cellStyle name="백_석축_2006용연지준설설계서(보완) 2" xfId="2565" xr:uid="{00000000-0005-0000-0000-00001E040000}"/>
    <cellStyle name="백_석축_2006용연지준설설계서_2008년용연지구가뭄대비저수지준설사업계획서(2차)" xfId="600" xr:uid="{00000000-0005-0000-0000-00001F040000}"/>
    <cellStyle name="백_석축_2006용연지준설설계서_2008년용연지구가뭄대비저수지준설사업계획서(2차) 2" xfId="2566" xr:uid="{00000000-0005-0000-0000-000020040000}"/>
    <cellStyle name="백_석축_2008년용연지구가뭄대비저수지준설사업계획서(2차)" xfId="601" xr:uid="{00000000-0005-0000-0000-000021040000}"/>
    <cellStyle name="백_석축_2008년용연지구가뭄대비저수지준설사업계획서(2차) 2" xfId="2567" xr:uid="{00000000-0005-0000-0000-000022040000}"/>
    <cellStyle name="백_석축_2008대정지준설설계서" xfId="602" xr:uid="{00000000-0005-0000-0000-000023040000}"/>
    <cellStyle name="백_석축_2008대정지준설설계서 2" xfId="2568" xr:uid="{00000000-0005-0000-0000-000024040000}"/>
    <cellStyle name="백_석축_2008대정지준설설계서_2008년용연지구가뭄대비저수지준설사업계획서(2차)" xfId="603" xr:uid="{00000000-0005-0000-0000-000025040000}"/>
    <cellStyle name="백_석축_2008대정지준설설계서_2008년용연지구가뭄대비저수지준설사업계획서(2차) 2" xfId="2569" xr:uid="{00000000-0005-0000-0000-000026040000}"/>
    <cellStyle name="백_석축_마정지준설(보완)" xfId="604" xr:uid="{00000000-0005-0000-0000-000027040000}"/>
    <cellStyle name="백_석축_마정지준설(보완) 2" xfId="2570" xr:uid="{00000000-0005-0000-0000-000028040000}"/>
    <cellStyle name="백_석축_서부지역" xfId="605" xr:uid="{00000000-0005-0000-0000-000029040000}"/>
    <cellStyle name="백_석축_서부지역 2" xfId="2571" xr:uid="{00000000-0005-0000-0000-00002A040000}"/>
    <cellStyle name="백_석축_서부지역_2006용연지준설설계서" xfId="606" xr:uid="{00000000-0005-0000-0000-00002B040000}"/>
    <cellStyle name="백_석축_서부지역_2006용연지준설설계서 2" xfId="2572" xr:uid="{00000000-0005-0000-0000-00002C040000}"/>
    <cellStyle name="백_석축_서부지역_2006용연지준설설계서(보완)" xfId="607" xr:uid="{00000000-0005-0000-0000-00002D040000}"/>
    <cellStyle name="백_석축_서부지역_2006용연지준설설계서(보완) 2" xfId="2573" xr:uid="{00000000-0005-0000-0000-00002E040000}"/>
    <cellStyle name="백_석축_서부지역_2006용연지준설설계서_2008년용연지구가뭄대비저수지준설사업계획서(2차)" xfId="608" xr:uid="{00000000-0005-0000-0000-00002F040000}"/>
    <cellStyle name="백_석축_서부지역_2006용연지준설설계서_2008년용연지구가뭄대비저수지준설사업계획서(2차) 2" xfId="2574" xr:uid="{00000000-0005-0000-0000-000030040000}"/>
    <cellStyle name="백_석축_서부지역_2008년용연지구가뭄대비저수지준설사업계획서(2차)" xfId="609" xr:uid="{00000000-0005-0000-0000-000031040000}"/>
    <cellStyle name="백_석축_서부지역_2008년용연지구가뭄대비저수지준설사업계획서(2차) 2" xfId="2575" xr:uid="{00000000-0005-0000-0000-000032040000}"/>
    <cellStyle name="백_석축_서부지역_2008대정지준설설계서" xfId="610" xr:uid="{00000000-0005-0000-0000-000033040000}"/>
    <cellStyle name="백_석축_서부지역_2008대정지준설설계서 2" xfId="2576" xr:uid="{00000000-0005-0000-0000-000034040000}"/>
    <cellStyle name="백_석축_서부지역_2008대정지준설설계서_2008년용연지구가뭄대비저수지준설사업계획서(2차)" xfId="611" xr:uid="{00000000-0005-0000-0000-000035040000}"/>
    <cellStyle name="백_석축_서부지역_2008대정지준설설계서_2008년용연지구가뭄대비저수지준설사업계획서(2차) 2" xfId="2577" xr:uid="{00000000-0005-0000-0000-000036040000}"/>
    <cellStyle name="백_석축_서부지역_마정지준설(보완)" xfId="612" xr:uid="{00000000-0005-0000-0000-000037040000}"/>
    <cellStyle name="백_석축_서부지역_마정지준설(보완) 2" xfId="2578" xr:uid="{00000000-0005-0000-0000-000038040000}"/>
    <cellStyle name="백_집수정" xfId="613" xr:uid="{00000000-0005-0000-0000-000039040000}"/>
    <cellStyle name="백_집수정 2" xfId="2579" xr:uid="{00000000-0005-0000-0000-00003A040000}"/>
    <cellStyle name="백_집수정_2006용연지준설설계서" xfId="614" xr:uid="{00000000-0005-0000-0000-00003B040000}"/>
    <cellStyle name="백_집수정_2006용연지준설설계서 2" xfId="2580" xr:uid="{00000000-0005-0000-0000-00003C040000}"/>
    <cellStyle name="백_집수정_2006용연지준설설계서(보완)" xfId="615" xr:uid="{00000000-0005-0000-0000-00003D040000}"/>
    <cellStyle name="백_집수정_2006용연지준설설계서(보완) 2" xfId="2581" xr:uid="{00000000-0005-0000-0000-00003E040000}"/>
    <cellStyle name="백_집수정_2006용연지준설설계서_2008년용연지구가뭄대비저수지준설사업계획서(2차)" xfId="616" xr:uid="{00000000-0005-0000-0000-00003F040000}"/>
    <cellStyle name="백_집수정_2006용연지준설설계서_2008년용연지구가뭄대비저수지준설사업계획서(2차) 2" xfId="2582" xr:uid="{00000000-0005-0000-0000-000040040000}"/>
    <cellStyle name="백_집수정_2008년용연지구가뭄대비저수지준설사업계획서(2차)" xfId="617" xr:uid="{00000000-0005-0000-0000-000041040000}"/>
    <cellStyle name="백_집수정_2008년용연지구가뭄대비저수지준설사업계획서(2차) 2" xfId="2583" xr:uid="{00000000-0005-0000-0000-000042040000}"/>
    <cellStyle name="백_집수정_2008대정지준설설계서" xfId="618" xr:uid="{00000000-0005-0000-0000-000043040000}"/>
    <cellStyle name="백_집수정_2008대정지준설설계서 2" xfId="2584" xr:uid="{00000000-0005-0000-0000-000044040000}"/>
    <cellStyle name="백_집수정_2008대정지준설설계서_2008년용연지구가뭄대비저수지준설사업계획서(2차)" xfId="619" xr:uid="{00000000-0005-0000-0000-000045040000}"/>
    <cellStyle name="백_집수정_2008대정지준설설계서_2008년용연지구가뭄대비저수지준설사업계획서(2차) 2" xfId="2585" xr:uid="{00000000-0005-0000-0000-000046040000}"/>
    <cellStyle name="백_집수정_마정지준설(보완)" xfId="620" xr:uid="{00000000-0005-0000-0000-000047040000}"/>
    <cellStyle name="백_집수정_마정지준설(보완) 2" xfId="2586" xr:uid="{00000000-0005-0000-0000-000048040000}"/>
    <cellStyle name="백_집수정_서부지역" xfId="621" xr:uid="{00000000-0005-0000-0000-000049040000}"/>
    <cellStyle name="백_집수정_서부지역 2" xfId="2587" xr:uid="{00000000-0005-0000-0000-00004A040000}"/>
    <cellStyle name="백_집수정_서부지역_2006용연지준설설계서" xfId="622" xr:uid="{00000000-0005-0000-0000-00004B040000}"/>
    <cellStyle name="백_집수정_서부지역_2006용연지준설설계서 2" xfId="2588" xr:uid="{00000000-0005-0000-0000-00004C040000}"/>
    <cellStyle name="백_집수정_서부지역_2006용연지준설설계서(보완)" xfId="623" xr:uid="{00000000-0005-0000-0000-00004D040000}"/>
    <cellStyle name="백_집수정_서부지역_2006용연지준설설계서(보완) 2" xfId="2589" xr:uid="{00000000-0005-0000-0000-00004E040000}"/>
    <cellStyle name="백_집수정_서부지역_2006용연지준설설계서_2008년용연지구가뭄대비저수지준설사업계획서(2차)" xfId="624" xr:uid="{00000000-0005-0000-0000-00004F040000}"/>
    <cellStyle name="백_집수정_서부지역_2006용연지준설설계서_2008년용연지구가뭄대비저수지준설사업계획서(2차) 2" xfId="2590" xr:uid="{00000000-0005-0000-0000-000050040000}"/>
    <cellStyle name="백_집수정_서부지역_2008년용연지구가뭄대비저수지준설사업계획서(2차)" xfId="625" xr:uid="{00000000-0005-0000-0000-000051040000}"/>
    <cellStyle name="백_집수정_서부지역_2008년용연지구가뭄대비저수지준설사업계획서(2차) 2" xfId="2591" xr:uid="{00000000-0005-0000-0000-000052040000}"/>
    <cellStyle name="백_집수정_서부지역_2008대정지준설설계서" xfId="626" xr:uid="{00000000-0005-0000-0000-000053040000}"/>
    <cellStyle name="백_집수정_서부지역_2008대정지준설설계서 2" xfId="2592" xr:uid="{00000000-0005-0000-0000-000054040000}"/>
    <cellStyle name="백_집수정_서부지역_2008대정지준설설계서_2008년용연지구가뭄대비저수지준설사업계획서(2차)" xfId="627" xr:uid="{00000000-0005-0000-0000-000055040000}"/>
    <cellStyle name="백_집수정_서부지역_2008대정지준설설계서_2008년용연지구가뭄대비저수지준설사업계획서(2차) 2" xfId="2593" xr:uid="{00000000-0005-0000-0000-000056040000}"/>
    <cellStyle name="백_집수정_서부지역_마정지준설(보완)" xfId="628" xr:uid="{00000000-0005-0000-0000-000057040000}"/>
    <cellStyle name="백_집수정_서부지역_마정지준설(보완) 2" xfId="2594" xr:uid="{00000000-0005-0000-0000-000058040000}"/>
    <cellStyle name="백_토공" xfId="629" xr:uid="{00000000-0005-0000-0000-000059040000}"/>
    <cellStyle name="백_토공 2" xfId="2595" xr:uid="{00000000-0005-0000-0000-00005A040000}"/>
    <cellStyle name="백_토공_2006용연지준설설계서" xfId="630" xr:uid="{00000000-0005-0000-0000-00005B040000}"/>
    <cellStyle name="백_토공_2006용연지준설설계서 2" xfId="2596" xr:uid="{00000000-0005-0000-0000-00005C040000}"/>
    <cellStyle name="백_토공_2006용연지준설설계서(보완)" xfId="631" xr:uid="{00000000-0005-0000-0000-00005D040000}"/>
    <cellStyle name="백_토공_2006용연지준설설계서(보완) 2" xfId="2597" xr:uid="{00000000-0005-0000-0000-00005E040000}"/>
    <cellStyle name="백_토공_2006용연지준설설계서_2008년용연지구가뭄대비저수지준설사업계획서(2차)" xfId="632" xr:uid="{00000000-0005-0000-0000-00005F040000}"/>
    <cellStyle name="백_토공_2006용연지준설설계서_2008년용연지구가뭄대비저수지준설사업계획서(2차) 2" xfId="2598" xr:uid="{00000000-0005-0000-0000-000060040000}"/>
    <cellStyle name="백_토공_2008년용연지구가뭄대비저수지준설사업계획서(2차)" xfId="633" xr:uid="{00000000-0005-0000-0000-000061040000}"/>
    <cellStyle name="백_토공_2008년용연지구가뭄대비저수지준설사업계획서(2차) 2" xfId="2599" xr:uid="{00000000-0005-0000-0000-000062040000}"/>
    <cellStyle name="백_토공_2008대정지준설설계서" xfId="634" xr:uid="{00000000-0005-0000-0000-000063040000}"/>
    <cellStyle name="백_토공_2008대정지준설설계서 2" xfId="2600" xr:uid="{00000000-0005-0000-0000-000064040000}"/>
    <cellStyle name="백_토공_2008대정지준설설계서_2008년용연지구가뭄대비저수지준설사업계획서(2차)" xfId="635" xr:uid="{00000000-0005-0000-0000-000065040000}"/>
    <cellStyle name="백_토공_2008대정지준설설계서_2008년용연지구가뭄대비저수지준설사업계획서(2차) 2" xfId="2601" xr:uid="{00000000-0005-0000-0000-000066040000}"/>
    <cellStyle name="백_토공_마정지준설(보완)" xfId="636" xr:uid="{00000000-0005-0000-0000-000067040000}"/>
    <cellStyle name="백_토공_마정지준설(보완) 2" xfId="2602" xr:uid="{00000000-0005-0000-0000-000068040000}"/>
    <cellStyle name="백_토공_서부지역" xfId="637" xr:uid="{00000000-0005-0000-0000-000069040000}"/>
    <cellStyle name="백_토공_서부지역 2" xfId="2603" xr:uid="{00000000-0005-0000-0000-00006A040000}"/>
    <cellStyle name="백_토공_서부지역_2006용연지준설설계서" xfId="638" xr:uid="{00000000-0005-0000-0000-00006B040000}"/>
    <cellStyle name="백_토공_서부지역_2006용연지준설설계서 2" xfId="2604" xr:uid="{00000000-0005-0000-0000-00006C040000}"/>
    <cellStyle name="백_토공_서부지역_2006용연지준설설계서(보완)" xfId="639" xr:uid="{00000000-0005-0000-0000-00006D040000}"/>
    <cellStyle name="백_토공_서부지역_2006용연지준설설계서(보완) 2" xfId="2605" xr:uid="{00000000-0005-0000-0000-00006E040000}"/>
    <cellStyle name="백_토공_서부지역_2006용연지준설설계서_2008년용연지구가뭄대비저수지준설사업계획서(2차)" xfId="640" xr:uid="{00000000-0005-0000-0000-00006F040000}"/>
    <cellStyle name="백_토공_서부지역_2006용연지준설설계서_2008년용연지구가뭄대비저수지준설사업계획서(2차) 2" xfId="2606" xr:uid="{00000000-0005-0000-0000-000070040000}"/>
    <cellStyle name="백_토공_서부지역_2008년용연지구가뭄대비저수지준설사업계획서(2차)" xfId="641" xr:uid="{00000000-0005-0000-0000-000071040000}"/>
    <cellStyle name="백_토공_서부지역_2008년용연지구가뭄대비저수지준설사업계획서(2차) 2" xfId="2607" xr:uid="{00000000-0005-0000-0000-000072040000}"/>
    <cellStyle name="백_토공_서부지역_2008대정지준설설계서" xfId="642" xr:uid="{00000000-0005-0000-0000-000073040000}"/>
    <cellStyle name="백_토공_서부지역_2008대정지준설설계서 2" xfId="2608" xr:uid="{00000000-0005-0000-0000-000074040000}"/>
    <cellStyle name="백_토공_서부지역_2008대정지준설설계서_2008년용연지구가뭄대비저수지준설사업계획서(2차)" xfId="643" xr:uid="{00000000-0005-0000-0000-000075040000}"/>
    <cellStyle name="백_토공_서부지역_2008대정지준설설계서_2008년용연지구가뭄대비저수지준설사업계획서(2차) 2" xfId="2609" xr:uid="{00000000-0005-0000-0000-000076040000}"/>
    <cellStyle name="백_토공_서부지역_마정지준설(보완)" xfId="644" xr:uid="{00000000-0005-0000-0000-000077040000}"/>
    <cellStyle name="백_토공_서부지역_마정지준설(보완) 2" xfId="2610" xr:uid="{00000000-0005-0000-0000-000078040000}"/>
    <cellStyle name="백_토공수량집계표" xfId="645" xr:uid="{00000000-0005-0000-0000-000079040000}"/>
    <cellStyle name="백_토공수량집계표 2" xfId="2611" xr:uid="{00000000-0005-0000-0000-00007A040000}"/>
    <cellStyle name="백_토공수량집계표_2006용연지준설설계서" xfId="646" xr:uid="{00000000-0005-0000-0000-00007B040000}"/>
    <cellStyle name="백_토공수량집계표_2006용연지준설설계서 2" xfId="2612" xr:uid="{00000000-0005-0000-0000-00007C040000}"/>
    <cellStyle name="백_토공수량집계표_2006용연지준설설계서(보완)" xfId="647" xr:uid="{00000000-0005-0000-0000-00007D040000}"/>
    <cellStyle name="백_토공수량집계표_2006용연지준설설계서(보완) 2" xfId="2613" xr:uid="{00000000-0005-0000-0000-00007E040000}"/>
    <cellStyle name="백_토공수량집계표_2006용연지준설설계서_2008년용연지구가뭄대비저수지준설사업계획서(2차)" xfId="648" xr:uid="{00000000-0005-0000-0000-00007F040000}"/>
    <cellStyle name="백_토공수량집계표_2006용연지준설설계서_2008년용연지구가뭄대비저수지준설사업계획서(2차) 2" xfId="2614" xr:uid="{00000000-0005-0000-0000-000080040000}"/>
    <cellStyle name="백_토공수량집계표_2008년용연지구가뭄대비저수지준설사업계획서(2차)" xfId="649" xr:uid="{00000000-0005-0000-0000-000081040000}"/>
    <cellStyle name="백_토공수량집계표_2008년용연지구가뭄대비저수지준설사업계획서(2차) 2" xfId="2615" xr:uid="{00000000-0005-0000-0000-000082040000}"/>
    <cellStyle name="백_토공수량집계표_2008대정지준설설계서" xfId="650" xr:uid="{00000000-0005-0000-0000-000083040000}"/>
    <cellStyle name="백_토공수량집계표_2008대정지준설설계서 2" xfId="2616" xr:uid="{00000000-0005-0000-0000-000084040000}"/>
    <cellStyle name="백_토공수량집계표_2008대정지준설설계서_2008년용연지구가뭄대비저수지준설사업계획서(2차)" xfId="651" xr:uid="{00000000-0005-0000-0000-000085040000}"/>
    <cellStyle name="백_토공수량집계표_2008대정지준설설계서_2008년용연지구가뭄대비저수지준설사업계획서(2차) 2" xfId="2617" xr:uid="{00000000-0005-0000-0000-000086040000}"/>
    <cellStyle name="백_토공수량집계표_마정지준설(보완)" xfId="652" xr:uid="{00000000-0005-0000-0000-000087040000}"/>
    <cellStyle name="백_토공수량집계표_마정지준설(보완) 2" xfId="2618" xr:uid="{00000000-0005-0000-0000-000088040000}"/>
    <cellStyle name="백_토공수량집계표_서부지역" xfId="653" xr:uid="{00000000-0005-0000-0000-000089040000}"/>
    <cellStyle name="백_토공수량집계표_서부지역 2" xfId="2619" xr:uid="{00000000-0005-0000-0000-00008A040000}"/>
    <cellStyle name="백_토공수량집계표_서부지역_2006용연지준설설계서" xfId="654" xr:uid="{00000000-0005-0000-0000-00008B040000}"/>
    <cellStyle name="백_토공수량집계표_서부지역_2006용연지준설설계서 2" xfId="2620" xr:uid="{00000000-0005-0000-0000-00008C040000}"/>
    <cellStyle name="백_토공수량집계표_서부지역_2006용연지준설설계서(보완)" xfId="655" xr:uid="{00000000-0005-0000-0000-00008D040000}"/>
    <cellStyle name="백_토공수량집계표_서부지역_2006용연지준설설계서(보완) 2" xfId="2621" xr:uid="{00000000-0005-0000-0000-00008E040000}"/>
    <cellStyle name="백_토공수량집계표_서부지역_2006용연지준설설계서_2008년용연지구가뭄대비저수지준설사업계획서(2차)" xfId="656" xr:uid="{00000000-0005-0000-0000-00008F040000}"/>
    <cellStyle name="백_토공수량집계표_서부지역_2006용연지준설설계서_2008년용연지구가뭄대비저수지준설사업계획서(2차) 2" xfId="2622" xr:uid="{00000000-0005-0000-0000-000090040000}"/>
    <cellStyle name="백_토공수량집계표_서부지역_2008년용연지구가뭄대비저수지준설사업계획서(2차)" xfId="657" xr:uid="{00000000-0005-0000-0000-000091040000}"/>
    <cellStyle name="백_토공수량집계표_서부지역_2008년용연지구가뭄대비저수지준설사업계획서(2차) 2" xfId="2623" xr:uid="{00000000-0005-0000-0000-000092040000}"/>
    <cellStyle name="백_토공수량집계표_서부지역_2008대정지준설설계서" xfId="658" xr:uid="{00000000-0005-0000-0000-000093040000}"/>
    <cellStyle name="백_토공수량집계표_서부지역_2008대정지준설설계서 2" xfId="2624" xr:uid="{00000000-0005-0000-0000-000094040000}"/>
    <cellStyle name="백_토공수량집계표_서부지역_2008대정지준설설계서_2008년용연지구가뭄대비저수지준설사업계획서(2차)" xfId="659" xr:uid="{00000000-0005-0000-0000-000095040000}"/>
    <cellStyle name="백_토공수량집계표_서부지역_2008대정지준설설계서_2008년용연지구가뭄대비저수지준설사업계획서(2차) 2" xfId="2625" xr:uid="{00000000-0005-0000-0000-000096040000}"/>
    <cellStyle name="백_토공수량집계표_서부지역_마정지준설(보완)" xfId="660" xr:uid="{00000000-0005-0000-0000-000097040000}"/>
    <cellStyle name="백_토공수량집계표_서부지역_마정지준설(보완) 2" xfId="2626" xr:uid="{00000000-0005-0000-0000-000098040000}"/>
    <cellStyle name="백_폐기물" xfId="661" xr:uid="{00000000-0005-0000-0000-000099040000}"/>
    <cellStyle name="백_폐기물 2" xfId="2627" xr:uid="{00000000-0005-0000-0000-00009A040000}"/>
    <cellStyle name="백_폐기물_2006용연지준설설계서" xfId="662" xr:uid="{00000000-0005-0000-0000-00009B040000}"/>
    <cellStyle name="백_폐기물_2006용연지준설설계서 2" xfId="2628" xr:uid="{00000000-0005-0000-0000-00009C040000}"/>
    <cellStyle name="백_폐기물_2006용연지준설설계서(보완)" xfId="663" xr:uid="{00000000-0005-0000-0000-00009D040000}"/>
    <cellStyle name="백_폐기물_2006용연지준설설계서(보완) 2" xfId="2629" xr:uid="{00000000-0005-0000-0000-00009E040000}"/>
    <cellStyle name="백_폐기물_2006용연지준설설계서_2008년용연지구가뭄대비저수지준설사업계획서(2차)" xfId="664" xr:uid="{00000000-0005-0000-0000-00009F040000}"/>
    <cellStyle name="백_폐기물_2006용연지준설설계서_2008년용연지구가뭄대비저수지준설사업계획서(2차) 2" xfId="2630" xr:uid="{00000000-0005-0000-0000-0000A0040000}"/>
    <cellStyle name="백_폐기물_2008년용연지구가뭄대비저수지준설사업계획서(2차)" xfId="665" xr:uid="{00000000-0005-0000-0000-0000A1040000}"/>
    <cellStyle name="백_폐기물_2008년용연지구가뭄대비저수지준설사업계획서(2차) 2" xfId="2631" xr:uid="{00000000-0005-0000-0000-0000A2040000}"/>
    <cellStyle name="백_폐기물_2008대정지준설설계서" xfId="666" xr:uid="{00000000-0005-0000-0000-0000A3040000}"/>
    <cellStyle name="백_폐기물_2008대정지준설설계서 2" xfId="2632" xr:uid="{00000000-0005-0000-0000-0000A4040000}"/>
    <cellStyle name="백_폐기물_2008대정지준설설계서_2008년용연지구가뭄대비저수지준설사업계획서(2차)" xfId="667" xr:uid="{00000000-0005-0000-0000-0000A5040000}"/>
    <cellStyle name="백_폐기물_2008대정지준설설계서_2008년용연지구가뭄대비저수지준설사업계획서(2차) 2" xfId="2633" xr:uid="{00000000-0005-0000-0000-0000A6040000}"/>
    <cellStyle name="백_폐기물_마정지준설(보완)" xfId="668" xr:uid="{00000000-0005-0000-0000-0000A7040000}"/>
    <cellStyle name="백_폐기물_마정지준설(보완) 2" xfId="2634" xr:uid="{00000000-0005-0000-0000-0000A8040000}"/>
    <cellStyle name="백_폐기물_서부지역" xfId="669" xr:uid="{00000000-0005-0000-0000-0000A9040000}"/>
    <cellStyle name="백_폐기물_서부지역 2" xfId="2635" xr:uid="{00000000-0005-0000-0000-0000AA040000}"/>
    <cellStyle name="백_폐기물_서부지역_2006용연지준설설계서" xfId="670" xr:uid="{00000000-0005-0000-0000-0000AB040000}"/>
    <cellStyle name="백_폐기물_서부지역_2006용연지준설설계서 2" xfId="2636" xr:uid="{00000000-0005-0000-0000-0000AC040000}"/>
    <cellStyle name="백_폐기물_서부지역_2006용연지준설설계서(보완)" xfId="671" xr:uid="{00000000-0005-0000-0000-0000AD040000}"/>
    <cellStyle name="백_폐기물_서부지역_2006용연지준설설계서(보완) 2" xfId="2637" xr:uid="{00000000-0005-0000-0000-0000AE040000}"/>
    <cellStyle name="백_폐기물_서부지역_2006용연지준설설계서_2008년용연지구가뭄대비저수지준설사업계획서(2차)" xfId="672" xr:uid="{00000000-0005-0000-0000-0000AF040000}"/>
    <cellStyle name="백_폐기물_서부지역_2006용연지준설설계서_2008년용연지구가뭄대비저수지준설사업계획서(2차) 2" xfId="2638" xr:uid="{00000000-0005-0000-0000-0000B0040000}"/>
    <cellStyle name="백_폐기물_서부지역_2008년용연지구가뭄대비저수지준설사업계획서(2차)" xfId="673" xr:uid="{00000000-0005-0000-0000-0000B1040000}"/>
    <cellStyle name="백_폐기물_서부지역_2008년용연지구가뭄대비저수지준설사업계획서(2차) 2" xfId="2639" xr:uid="{00000000-0005-0000-0000-0000B2040000}"/>
    <cellStyle name="백_폐기물_서부지역_2008대정지준설설계서" xfId="674" xr:uid="{00000000-0005-0000-0000-0000B3040000}"/>
    <cellStyle name="백_폐기물_서부지역_2008대정지준설설계서 2" xfId="2640" xr:uid="{00000000-0005-0000-0000-0000B4040000}"/>
    <cellStyle name="백_폐기물_서부지역_2008대정지준설설계서_2008년용연지구가뭄대비저수지준설사업계획서(2차)" xfId="675" xr:uid="{00000000-0005-0000-0000-0000B5040000}"/>
    <cellStyle name="백_폐기물_서부지역_2008대정지준설설계서_2008년용연지구가뭄대비저수지준설사업계획서(2차) 2" xfId="2641" xr:uid="{00000000-0005-0000-0000-0000B6040000}"/>
    <cellStyle name="백_폐기물_서부지역_마정지준설(보완)" xfId="676" xr:uid="{00000000-0005-0000-0000-0000B7040000}"/>
    <cellStyle name="백_폐기물_서부지역_마정지준설(보완) 2" xfId="2642" xr:uid="{00000000-0005-0000-0000-0000B8040000}"/>
    <cellStyle name="백_폐기물-1" xfId="677" xr:uid="{00000000-0005-0000-0000-0000B9040000}"/>
    <cellStyle name="백_폐기물-1 2" xfId="2643" xr:uid="{00000000-0005-0000-0000-0000BA040000}"/>
    <cellStyle name="백_폐기물-1_2006용연지준설설계서" xfId="678" xr:uid="{00000000-0005-0000-0000-0000BB040000}"/>
    <cellStyle name="백_폐기물-1_2006용연지준설설계서 2" xfId="2644" xr:uid="{00000000-0005-0000-0000-0000BC040000}"/>
    <cellStyle name="백_폐기물-1_2006용연지준설설계서(보완)" xfId="679" xr:uid="{00000000-0005-0000-0000-0000BD040000}"/>
    <cellStyle name="백_폐기물-1_2006용연지준설설계서(보완) 2" xfId="2645" xr:uid="{00000000-0005-0000-0000-0000BE040000}"/>
    <cellStyle name="백_폐기물-1_2006용연지준설설계서_2008년용연지구가뭄대비저수지준설사업계획서(2차)" xfId="680" xr:uid="{00000000-0005-0000-0000-0000BF040000}"/>
    <cellStyle name="백_폐기물-1_2006용연지준설설계서_2008년용연지구가뭄대비저수지준설사업계획서(2차) 2" xfId="2646" xr:uid="{00000000-0005-0000-0000-0000C0040000}"/>
    <cellStyle name="백_폐기물-1_2008년용연지구가뭄대비저수지준설사업계획서(2차)" xfId="681" xr:uid="{00000000-0005-0000-0000-0000C1040000}"/>
    <cellStyle name="백_폐기물-1_2008년용연지구가뭄대비저수지준설사업계획서(2차) 2" xfId="2647" xr:uid="{00000000-0005-0000-0000-0000C2040000}"/>
    <cellStyle name="백_폐기물-1_2008대정지준설설계서" xfId="682" xr:uid="{00000000-0005-0000-0000-0000C3040000}"/>
    <cellStyle name="백_폐기물-1_2008대정지준설설계서 2" xfId="2648" xr:uid="{00000000-0005-0000-0000-0000C4040000}"/>
    <cellStyle name="백_폐기물-1_2008대정지준설설계서_2008년용연지구가뭄대비저수지준설사업계획서(2차)" xfId="683" xr:uid="{00000000-0005-0000-0000-0000C5040000}"/>
    <cellStyle name="백_폐기물-1_2008대정지준설설계서_2008년용연지구가뭄대비저수지준설사업계획서(2차) 2" xfId="2649" xr:uid="{00000000-0005-0000-0000-0000C6040000}"/>
    <cellStyle name="백_폐기물-1_마정지준설(보완)" xfId="684" xr:uid="{00000000-0005-0000-0000-0000C7040000}"/>
    <cellStyle name="백_폐기물-1_마정지준설(보완) 2" xfId="2650" xr:uid="{00000000-0005-0000-0000-0000C8040000}"/>
    <cellStyle name="백_폐기물-1_서부지역" xfId="685" xr:uid="{00000000-0005-0000-0000-0000C9040000}"/>
    <cellStyle name="백_폐기물-1_서부지역 2" xfId="2651" xr:uid="{00000000-0005-0000-0000-0000CA040000}"/>
    <cellStyle name="백_폐기물-1_서부지역_2006용연지준설설계서" xfId="686" xr:uid="{00000000-0005-0000-0000-0000CB040000}"/>
    <cellStyle name="백_폐기물-1_서부지역_2006용연지준설설계서 2" xfId="2652" xr:uid="{00000000-0005-0000-0000-0000CC040000}"/>
    <cellStyle name="백_폐기물-1_서부지역_2006용연지준설설계서(보완)" xfId="687" xr:uid="{00000000-0005-0000-0000-0000CD040000}"/>
    <cellStyle name="백_폐기물-1_서부지역_2006용연지준설설계서(보완) 2" xfId="2653" xr:uid="{00000000-0005-0000-0000-0000CE040000}"/>
    <cellStyle name="백_폐기물-1_서부지역_2006용연지준설설계서_2008년용연지구가뭄대비저수지준설사업계획서(2차)" xfId="688" xr:uid="{00000000-0005-0000-0000-0000CF040000}"/>
    <cellStyle name="백_폐기물-1_서부지역_2006용연지준설설계서_2008년용연지구가뭄대비저수지준설사업계획서(2차) 2" xfId="2654" xr:uid="{00000000-0005-0000-0000-0000D0040000}"/>
    <cellStyle name="백_폐기물-1_서부지역_2008년용연지구가뭄대비저수지준설사업계획서(2차)" xfId="689" xr:uid="{00000000-0005-0000-0000-0000D1040000}"/>
    <cellStyle name="백_폐기물-1_서부지역_2008년용연지구가뭄대비저수지준설사업계획서(2차) 2" xfId="2655" xr:uid="{00000000-0005-0000-0000-0000D2040000}"/>
    <cellStyle name="백_폐기물-1_서부지역_2008대정지준설설계서" xfId="690" xr:uid="{00000000-0005-0000-0000-0000D3040000}"/>
    <cellStyle name="백_폐기물-1_서부지역_2008대정지준설설계서 2" xfId="2656" xr:uid="{00000000-0005-0000-0000-0000D4040000}"/>
    <cellStyle name="백_폐기물-1_서부지역_2008대정지준설설계서_2008년용연지구가뭄대비저수지준설사업계획서(2차)" xfId="691" xr:uid="{00000000-0005-0000-0000-0000D5040000}"/>
    <cellStyle name="백_폐기물-1_서부지역_2008대정지준설설계서_2008년용연지구가뭄대비저수지준설사업계획서(2차) 2" xfId="2657" xr:uid="{00000000-0005-0000-0000-0000D6040000}"/>
    <cellStyle name="백_폐기물-1_서부지역_마정지준설(보완)" xfId="692" xr:uid="{00000000-0005-0000-0000-0000D7040000}"/>
    <cellStyle name="백_폐기물-1_서부지역_마정지준설(보완) 2" xfId="2658" xr:uid="{00000000-0005-0000-0000-0000D8040000}"/>
    <cellStyle name="백_폐기물-3" xfId="693" xr:uid="{00000000-0005-0000-0000-0000D9040000}"/>
    <cellStyle name="백_폐기물-3 2" xfId="2659" xr:uid="{00000000-0005-0000-0000-0000DA040000}"/>
    <cellStyle name="백_폐기물-3_2006용연지준설설계서" xfId="694" xr:uid="{00000000-0005-0000-0000-0000DB040000}"/>
    <cellStyle name="백_폐기물-3_2006용연지준설설계서 2" xfId="2660" xr:uid="{00000000-0005-0000-0000-0000DC040000}"/>
    <cellStyle name="백_폐기물-3_2006용연지준설설계서(보완)" xfId="695" xr:uid="{00000000-0005-0000-0000-0000DD040000}"/>
    <cellStyle name="백_폐기물-3_2006용연지준설설계서(보완) 2" xfId="2661" xr:uid="{00000000-0005-0000-0000-0000DE040000}"/>
    <cellStyle name="백_폐기물-3_2006용연지준설설계서_2008년용연지구가뭄대비저수지준설사업계획서(2차)" xfId="696" xr:uid="{00000000-0005-0000-0000-0000DF040000}"/>
    <cellStyle name="백_폐기물-3_2006용연지준설설계서_2008년용연지구가뭄대비저수지준설사업계획서(2차) 2" xfId="2662" xr:uid="{00000000-0005-0000-0000-0000E0040000}"/>
    <cellStyle name="백_폐기물-3_2008년용연지구가뭄대비저수지준설사업계획서(2차)" xfId="697" xr:uid="{00000000-0005-0000-0000-0000E1040000}"/>
    <cellStyle name="백_폐기물-3_2008년용연지구가뭄대비저수지준설사업계획서(2차) 2" xfId="2663" xr:uid="{00000000-0005-0000-0000-0000E2040000}"/>
    <cellStyle name="백_폐기물-3_2008대정지준설설계서" xfId="698" xr:uid="{00000000-0005-0000-0000-0000E3040000}"/>
    <cellStyle name="백_폐기물-3_2008대정지준설설계서 2" xfId="2664" xr:uid="{00000000-0005-0000-0000-0000E4040000}"/>
    <cellStyle name="백_폐기물-3_2008대정지준설설계서_2008년용연지구가뭄대비저수지준설사업계획서(2차)" xfId="699" xr:uid="{00000000-0005-0000-0000-0000E5040000}"/>
    <cellStyle name="백_폐기물-3_2008대정지준설설계서_2008년용연지구가뭄대비저수지준설사업계획서(2차) 2" xfId="2665" xr:uid="{00000000-0005-0000-0000-0000E6040000}"/>
    <cellStyle name="백_폐기물-3_마정지준설(보완)" xfId="700" xr:uid="{00000000-0005-0000-0000-0000E7040000}"/>
    <cellStyle name="백_폐기물-3_마정지준설(보완) 2" xfId="2666" xr:uid="{00000000-0005-0000-0000-0000E8040000}"/>
    <cellStyle name="백_폐기물-3_서부지역" xfId="701" xr:uid="{00000000-0005-0000-0000-0000E9040000}"/>
    <cellStyle name="백_폐기물-3_서부지역 2" xfId="2667" xr:uid="{00000000-0005-0000-0000-0000EA040000}"/>
    <cellStyle name="백_폐기물-3_서부지역_2006용연지준설설계서" xfId="702" xr:uid="{00000000-0005-0000-0000-0000EB040000}"/>
    <cellStyle name="백_폐기물-3_서부지역_2006용연지준설설계서 2" xfId="2668" xr:uid="{00000000-0005-0000-0000-0000EC040000}"/>
    <cellStyle name="백_폐기물-3_서부지역_2006용연지준설설계서(보완)" xfId="703" xr:uid="{00000000-0005-0000-0000-0000ED040000}"/>
    <cellStyle name="백_폐기물-3_서부지역_2006용연지준설설계서(보완) 2" xfId="2669" xr:uid="{00000000-0005-0000-0000-0000EE040000}"/>
    <cellStyle name="백_폐기물-3_서부지역_2006용연지준설설계서_2008년용연지구가뭄대비저수지준설사업계획서(2차)" xfId="704" xr:uid="{00000000-0005-0000-0000-0000EF040000}"/>
    <cellStyle name="백_폐기물-3_서부지역_2006용연지준설설계서_2008년용연지구가뭄대비저수지준설사업계획서(2차) 2" xfId="2670" xr:uid="{00000000-0005-0000-0000-0000F0040000}"/>
    <cellStyle name="백_폐기물-3_서부지역_2008년용연지구가뭄대비저수지준설사업계획서(2차)" xfId="705" xr:uid="{00000000-0005-0000-0000-0000F1040000}"/>
    <cellStyle name="백_폐기물-3_서부지역_2008년용연지구가뭄대비저수지준설사업계획서(2차) 2" xfId="2671" xr:uid="{00000000-0005-0000-0000-0000F2040000}"/>
    <cellStyle name="백_폐기물-3_서부지역_2008대정지준설설계서" xfId="706" xr:uid="{00000000-0005-0000-0000-0000F3040000}"/>
    <cellStyle name="백_폐기물-3_서부지역_2008대정지준설설계서 2" xfId="2672" xr:uid="{00000000-0005-0000-0000-0000F4040000}"/>
    <cellStyle name="백_폐기물-3_서부지역_2008대정지준설설계서_2008년용연지구가뭄대비저수지준설사업계획서(2차)" xfId="707" xr:uid="{00000000-0005-0000-0000-0000F5040000}"/>
    <cellStyle name="백_폐기물-3_서부지역_2008대정지준설설계서_2008년용연지구가뭄대비저수지준설사업계획서(2차) 2" xfId="2673" xr:uid="{00000000-0005-0000-0000-0000F6040000}"/>
    <cellStyle name="백_폐기물-3_서부지역_마정지준설(보완)" xfId="708" xr:uid="{00000000-0005-0000-0000-0000F7040000}"/>
    <cellStyle name="백_폐기물-3_서부지역_마정지준설(보완) 2" xfId="2674" xr:uid="{00000000-0005-0000-0000-0000F8040000}"/>
    <cellStyle name="백_포장공" xfId="709" xr:uid="{00000000-0005-0000-0000-0000F9040000}"/>
    <cellStyle name="백_포장공 2" xfId="2675" xr:uid="{00000000-0005-0000-0000-0000FA040000}"/>
    <cellStyle name="백_포장공_2006용연지준설설계서" xfId="710" xr:uid="{00000000-0005-0000-0000-0000FB040000}"/>
    <cellStyle name="백_포장공_2006용연지준설설계서 2" xfId="2676" xr:uid="{00000000-0005-0000-0000-0000FC040000}"/>
    <cellStyle name="백_포장공_2006용연지준설설계서(보완)" xfId="711" xr:uid="{00000000-0005-0000-0000-0000FD040000}"/>
    <cellStyle name="백_포장공_2006용연지준설설계서(보완) 2" xfId="2677" xr:uid="{00000000-0005-0000-0000-0000FE040000}"/>
    <cellStyle name="백_포장공_2006용연지준설설계서_2008년용연지구가뭄대비저수지준설사업계획서(2차)" xfId="712" xr:uid="{00000000-0005-0000-0000-0000FF040000}"/>
    <cellStyle name="백_포장공_2006용연지준설설계서_2008년용연지구가뭄대비저수지준설사업계획서(2차) 2" xfId="2678" xr:uid="{00000000-0005-0000-0000-000000050000}"/>
    <cellStyle name="백_포장공_2008년용연지구가뭄대비저수지준설사업계획서(2차)" xfId="713" xr:uid="{00000000-0005-0000-0000-000001050000}"/>
    <cellStyle name="백_포장공_2008년용연지구가뭄대비저수지준설사업계획서(2차) 2" xfId="2679" xr:uid="{00000000-0005-0000-0000-000002050000}"/>
    <cellStyle name="백_포장공_2008대정지준설설계서" xfId="714" xr:uid="{00000000-0005-0000-0000-000003050000}"/>
    <cellStyle name="백_포장공_2008대정지준설설계서 2" xfId="2680" xr:uid="{00000000-0005-0000-0000-000004050000}"/>
    <cellStyle name="백_포장공_2008대정지준설설계서_2008년용연지구가뭄대비저수지준설사업계획서(2차)" xfId="715" xr:uid="{00000000-0005-0000-0000-000005050000}"/>
    <cellStyle name="백_포장공_2008대정지준설설계서_2008년용연지구가뭄대비저수지준설사업계획서(2차) 2" xfId="2681" xr:uid="{00000000-0005-0000-0000-000006050000}"/>
    <cellStyle name="백_포장공_마정지준설(보완)" xfId="716" xr:uid="{00000000-0005-0000-0000-000007050000}"/>
    <cellStyle name="백_포장공_마정지준설(보완) 2" xfId="2682" xr:uid="{00000000-0005-0000-0000-000008050000}"/>
    <cellStyle name="백_포장공_서부지역" xfId="717" xr:uid="{00000000-0005-0000-0000-000009050000}"/>
    <cellStyle name="백_포장공_서부지역 2" xfId="2683" xr:uid="{00000000-0005-0000-0000-00000A050000}"/>
    <cellStyle name="백_포장공_서부지역_2006용연지준설설계서" xfId="718" xr:uid="{00000000-0005-0000-0000-00000B050000}"/>
    <cellStyle name="백_포장공_서부지역_2006용연지준설설계서 2" xfId="2684" xr:uid="{00000000-0005-0000-0000-00000C050000}"/>
    <cellStyle name="백_포장공_서부지역_2006용연지준설설계서(보완)" xfId="719" xr:uid="{00000000-0005-0000-0000-00000D050000}"/>
    <cellStyle name="백_포장공_서부지역_2006용연지준설설계서(보완) 2" xfId="2685" xr:uid="{00000000-0005-0000-0000-00000E050000}"/>
    <cellStyle name="백_포장공_서부지역_2006용연지준설설계서_2008년용연지구가뭄대비저수지준설사업계획서(2차)" xfId="720" xr:uid="{00000000-0005-0000-0000-00000F050000}"/>
    <cellStyle name="백_포장공_서부지역_2006용연지준설설계서_2008년용연지구가뭄대비저수지준설사업계획서(2차) 2" xfId="2686" xr:uid="{00000000-0005-0000-0000-000010050000}"/>
    <cellStyle name="백_포장공_서부지역_2008년용연지구가뭄대비저수지준설사업계획서(2차)" xfId="721" xr:uid="{00000000-0005-0000-0000-000011050000}"/>
    <cellStyle name="백_포장공_서부지역_2008년용연지구가뭄대비저수지준설사업계획서(2차) 2" xfId="2687" xr:uid="{00000000-0005-0000-0000-000012050000}"/>
    <cellStyle name="백_포장공_서부지역_2008대정지준설설계서" xfId="722" xr:uid="{00000000-0005-0000-0000-000013050000}"/>
    <cellStyle name="백_포장공_서부지역_2008대정지준설설계서 2" xfId="2688" xr:uid="{00000000-0005-0000-0000-000014050000}"/>
    <cellStyle name="백_포장공_서부지역_2008대정지준설설계서_2008년용연지구가뭄대비저수지준설사업계획서(2차)" xfId="723" xr:uid="{00000000-0005-0000-0000-000015050000}"/>
    <cellStyle name="백_포장공_서부지역_2008대정지준설설계서_2008년용연지구가뭄대비저수지준설사업계획서(2차) 2" xfId="2689" xr:uid="{00000000-0005-0000-0000-000016050000}"/>
    <cellStyle name="백_포장공_서부지역_마정지준설(보완)" xfId="724" xr:uid="{00000000-0005-0000-0000-000017050000}"/>
    <cellStyle name="백_포장공_서부지역_마정지준설(보완) 2" xfId="2690" xr:uid="{00000000-0005-0000-0000-000018050000}"/>
    <cellStyle name="백_호안공" xfId="725" xr:uid="{00000000-0005-0000-0000-000019050000}"/>
    <cellStyle name="백_호안공 2" xfId="2691" xr:uid="{00000000-0005-0000-0000-00001A050000}"/>
    <cellStyle name="백_호안공(최종)" xfId="726" xr:uid="{00000000-0005-0000-0000-00001B050000}"/>
    <cellStyle name="백_호안공(최종) 2" xfId="2692" xr:uid="{00000000-0005-0000-0000-00001C050000}"/>
    <cellStyle name="백_호안공(최종)_2006용연지준설설계서" xfId="727" xr:uid="{00000000-0005-0000-0000-00001D050000}"/>
    <cellStyle name="백_호안공(최종)_2006용연지준설설계서 2" xfId="2693" xr:uid="{00000000-0005-0000-0000-00001E050000}"/>
    <cellStyle name="백_호안공(최종)_2006용연지준설설계서(보완)" xfId="728" xr:uid="{00000000-0005-0000-0000-00001F050000}"/>
    <cellStyle name="백_호안공(최종)_2006용연지준설설계서(보완) 2" xfId="2694" xr:uid="{00000000-0005-0000-0000-000020050000}"/>
    <cellStyle name="백_호안공(최종)_2006용연지준설설계서_2008년용연지구가뭄대비저수지준설사업계획서(2차)" xfId="729" xr:uid="{00000000-0005-0000-0000-000021050000}"/>
    <cellStyle name="백_호안공(최종)_2006용연지준설설계서_2008년용연지구가뭄대비저수지준설사업계획서(2차) 2" xfId="2695" xr:uid="{00000000-0005-0000-0000-000022050000}"/>
    <cellStyle name="백_호안공(최종)_2008년용연지구가뭄대비저수지준설사업계획서(2차)" xfId="730" xr:uid="{00000000-0005-0000-0000-000023050000}"/>
    <cellStyle name="백_호안공(최종)_2008년용연지구가뭄대비저수지준설사업계획서(2차) 2" xfId="2696" xr:uid="{00000000-0005-0000-0000-000024050000}"/>
    <cellStyle name="백_호안공(최종)_2008대정지준설설계서" xfId="731" xr:uid="{00000000-0005-0000-0000-000025050000}"/>
    <cellStyle name="백_호안공(최종)_2008대정지준설설계서 2" xfId="2697" xr:uid="{00000000-0005-0000-0000-000026050000}"/>
    <cellStyle name="백_호안공(최종)_2008대정지준설설계서_2008년용연지구가뭄대비저수지준설사업계획서(2차)" xfId="732" xr:uid="{00000000-0005-0000-0000-000027050000}"/>
    <cellStyle name="백_호안공(최종)_2008대정지준설설계서_2008년용연지구가뭄대비저수지준설사업계획서(2차) 2" xfId="2698" xr:uid="{00000000-0005-0000-0000-000028050000}"/>
    <cellStyle name="백_호안공(최종)_마정지준설(보완)" xfId="733" xr:uid="{00000000-0005-0000-0000-000029050000}"/>
    <cellStyle name="백_호안공(최종)_마정지준설(보완) 2" xfId="2699" xr:uid="{00000000-0005-0000-0000-00002A050000}"/>
    <cellStyle name="백_호안공(최종)_서부지역" xfId="734" xr:uid="{00000000-0005-0000-0000-00002B050000}"/>
    <cellStyle name="백_호안공(최종)_서부지역 2" xfId="2700" xr:uid="{00000000-0005-0000-0000-00002C050000}"/>
    <cellStyle name="백_호안공(최종)_서부지역_2006용연지준설설계서" xfId="735" xr:uid="{00000000-0005-0000-0000-00002D050000}"/>
    <cellStyle name="백_호안공(최종)_서부지역_2006용연지준설설계서 2" xfId="2701" xr:uid="{00000000-0005-0000-0000-00002E050000}"/>
    <cellStyle name="백_호안공(최종)_서부지역_2006용연지준설설계서(보완)" xfId="736" xr:uid="{00000000-0005-0000-0000-00002F050000}"/>
    <cellStyle name="백_호안공(최종)_서부지역_2006용연지준설설계서(보완) 2" xfId="2702" xr:uid="{00000000-0005-0000-0000-000030050000}"/>
    <cellStyle name="백_호안공(최종)_서부지역_2006용연지준설설계서_2008년용연지구가뭄대비저수지준설사업계획서(2차)" xfId="737" xr:uid="{00000000-0005-0000-0000-000031050000}"/>
    <cellStyle name="백_호안공(최종)_서부지역_2006용연지준설설계서_2008년용연지구가뭄대비저수지준설사업계획서(2차) 2" xfId="2703" xr:uid="{00000000-0005-0000-0000-000032050000}"/>
    <cellStyle name="백_호안공(최종)_서부지역_2008년용연지구가뭄대비저수지준설사업계획서(2차)" xfId="738" xr:uid="{00000000-0005-0000-0000-000033050000}"/>
    <cellStyle name="백_호안공(최종)_서부지역_2008년용연지구가뭄대비저수지준설사업계획서(2차) 2" xfId="2704" xr:uid="{00000000-0005-0000-0000-000034050000}"/>
    <cellStyle name="백_호안공(최종)_서부지역_2008대정지준설설계서" xfId="739" xr:uid="{00000000-0005-0000-0000-000035050000}"/>
    <cellStyle name="백_호안공(최종)_서부지역_2008대정지준설설계서 2" xfId="2705" xr:uid="{00000000-0005-0000-0000-000036050000}"/>
    <cellStyle name="백_호안공(최종)_서부지역_2008대정지준설설계서_2008년용연지구가뭄대비저수지준설사업계획서(2차)" xfId="740" xr:uid="{00000000-0005-0000-0000-000037050000}"/>
    <cellStyle name="백_호안공(최종)_서부지역_2008대정지준설설계서_2008년용연지구가뭄대비저수지준설사업계획서(2차) 2" xfId="2706" xr:uid="{00000000-0005-0000-0000-000038050000}"/>
    <cellStyle name="백_호안공(최종)_서부지역_마정지준설(보완)" xfId="741" xr:uid="{00000000-0005-0000-0000-000039050000}"/>
    <cellStyle name="백_호안공(최종)_서부지역_마정지준설(보완) 2" xfId="2707" xr:uid="{00000000-0005-0000-0000-00003A050000}"/>
    <cellStyle name="백_호안공_2006용연지준설설계서" xfId="742" xr:uid="{00000000-0005-0000-0000-00003B050000}"/>
    <cellStyle name="백_호안공_2006용연지준설설계서 2" xfId="2708" xr:uid="{00000000-0005-0000-0000-00003C050000}"/>
    <cellStyle name="백_호안공_2006용연지준설설계서(보완)" xfId="743" xr:uid="{00000000-0005-0000-0000-00003D050000}"/>
    <cellStyle name="백_호안공_2006용연지준설설계서(보완) 2" xfId="2709" xr:uid="{00000000-0005-0000-0000-00003E050000}"/>
    <cellStyle name="백_호안공_2006용연지준설설계서_2008년용연지구가뭄대비저수지준설사업계획서(2차)" xfId="744" xr:uid="{00000000-0005-0000-0000-00003F050000}"/>
    <cellStyle name="백_호안공_2006용연지준설설계서_2008년용연지구가뭄대비저수지준설사업계획서(2차) 2" xfId="2710" xr:uid="{00000000-0005-0000-0000-000040050000}"/>
    <cellStyle name="백_호안공_2008년용연지구가뭄대비저수지준설사업계획서(2차)" xfId="745" xr:uid="{00000000-0005-0000-0000-000041050000}"/>
    <cellStyle name="백_호안공_2008년용연지구가뭄대비저수지준설사업계획서(2차) 2" xfId="2711" xr:uid="{00000000-0005-0000-0000-000042050000}"/>
    <cellStyle name="백_호안공_2008대정지준설설계서" xfId="746" xr:uid="{00000000-0005-0000-0000-000043050000}"/>
    <cellStyle name="백_호안공_2008대정지준설설계서 2" xfId="2712" xr:uid="{00000000-0005-0000-0000-000044050000}"/>
    <cellStyle name="백_호안공_2008대정지준설설계서_2008년용연지구가뭄대비저수지준설사업계획서(2차)" xfId="747" xr:uid="{00000000-0005-0000-0000-000045050000}"/>
    <cellStyle name="백_호안공_2008대정지준설설계서_2008년용연지구가뭄대비저수지준설사업계획서(2차) 2" xfId="2713" xr:uid="{00000000-0005-0000-0000-000046050000}"/>
    <cellStyle name="백_호안공_마정지준설(보완)" xfId="748" xr:uid="{00000000-0005-0000-0000-000047050000}"/>
    <cellStyle name="백_호안공_마정지준설(보완) 2" xfId="2714" xr:uid="{00000000-0005-0000-0000-000048050000}"/>
    <cellStyle name="백_호안공_서부지역" xfId="749" xr:uid="{00000000-0005-0000-0000-000049050000}"/>
    <cellStyle name="백_호안공_서부지역 2" xfId="2715" xr:uid="{00000000-0005-0000-0000-00004A050000}"/>
    <cellStyle name="백_호안공_서부지역_2006용연지준설설계서" xfId="750" xr:uid="{00000000-0005-0000-0000-00004B050000}"/>
    <cellStyle name="백_호안공_서부지역_2006용연지준설설계서 2" xfId="2716" xr:uid="{00000000-0005-0000-0000-00004C050000}"/>
    <cellStyle name="백_호안공_서부지역_2006용연지준설설계서(보완)" xfId="751" xr:uid="{00000000-0005-0000-0000-00004D050000}"/>
    <cellStyle name="백_호안공_서부지역_2006용연지준설설계서(보완) 2" xfId="2717" xr:uid="{00000000-0005-0000-0000-00004E050000}"/>
    <cellStyle name="백_호안공_서부지역_2006용연지준설설계서_2008년용연지구가뭄대비저수지준설사업계획서(2차)" xfId="752" xr:uid="{00000000-0005-0000-0000-00004F050000}"/>
    <cellStyle name="백_호안공_서부지역_2006용연지준설설계서_2008년용연지구가뭄대비저수지준설사업계획서(2차) 2" xfId="2718" xr:uid="{00000000-0005-0000-0000-000050050000}"/>
    <cellStyle name="백_호안공_서부지역_2008년용연지구가뭄대비저수지준설사업계획서(2차)" xfId="753" xr:uid="{00000000-0005-0000-0000-000051050000}"/>
    <cellStyle name="백_호안공_서부지역_2008년용연지구가뭄대비저수지준설사업계획서(2차) 2" xfId="2719" xr:uid="{00000000-0005-0000-0000-000052050000}"/>
    <cellStyle name="백_호안공_서부지역_2008대정지준설설계서" xfId="754" xr:uid="{00000000-0005-0000-0000-000053050000}"/>
    <cellStyle name="백_호안공_서부지역_2008대정지준설설계서 2" xfId="2720" xr:uid="{00000000-0005-0000-0000-000054050000}"/>
    <cellStyle name="백_호안공_서부지역_2008대정지준설설계서_2008년용연지구가뭄대비저수지준설사업계획서(2차)" xfId="755" xr:uid="{00000000-0005-0000-0000-000055050000}"/>
    <cellStyle name="백_호안공_서부지역_2008대정지준설설계서_2008년용연지구가뭄대비저수지준설사업계획서(2차) 2" xfId="2721" xr:uid="{00000000-0005-0000-0000-000056050000}"/>
    <cellStyle name="백_호안공_서부지역_마정지준설(보완)" xfId="756" xr:uid="{00000000-0005-0000-0000-000057050000}"/>
    <cellStyle name="백_호안공_서부지역_마정지준설(보완) 2" xfId="2722" xr:uid="{00000000-0005-0000-0000-000058050000}"/>
    <cellStyle name="백분율 [0]" xfId="757" xr:uid="{00000000-0005-0000-0000-000059050000}"/>
    <cellStyle name="백분율 [2]" xfId="758" xr:uid="{00000000-0005-0000-0000-00005A050000}"/>
    <cellStyle name="백분율 2" xfId="759" xr:uid="{00000000-0005-0000-0000-00005B050000}"/>
    <cellStyle name="백분율 2 2" xfId="2724" xr:uid="{00000000-0005-0000-0000-00005C050000}"/>
    <cellStyle name="백분율 2 3" xfId="2723" xr:uid="{00000000-0005-0000-0000-00005D050000}"/>
    <cellStyle name="백분율 3" xfId="2725" xr:uid="{00000000-0005-0000-0000-00005E050000}"/>
    <cellStyle name="백분율 3 2" xfId="4058" xr:uid="{00000000-0005-0000-0000-00005F050000}"/>
    <cellStyle name="백분율 4" xfId="2726" xr:uid="{00000000-0005-0000-0000-000060050000}"/>
    <cellStyle name="백분율 5" xfId="2727" xr:uid="{00000000-0005-0000-0000-000061050000}"/>
    <cellStyle name="백분율 6" xfId="4111" xr:uid="{00000000-0005-0000-0000-000062050000}"/>
    <cellStyle name="보통" xfId="760" builtinId="28" customBuiltin="1"/>
    <cellStyle name="보통 2" xfId="761" xr:uid="{00000000-0005-0000-0000-000064050000}"/>
    <cellStyle name="보통 3" xfId="2728" xr:uid="{00000000-0005-0000-0000-000065050000}"/>
    <cellStyle name="보통 4" xfId="4095" xr:uid="{00000000-0005-0000-0000-000066050000}"/>
    <cellStyle name="뷭?_BOOKSHIP" xfId="762" xr:uid="{00000000-0005-0000-0000-000067050000}"/>
    <cellStyle name="설계서" xfId="2729" xr:uid="{00000000-0005-0000-0000-000068050000}"/>
    <cellStyle name="설명 텍스트" xfId="763" builtinId="53" customBuiltin="1"/>
    <cellStyle name="설명 텍스트 2" xfId="764" xr:uid="{00000000-0005-0000-0000-00006A050000}"/>
    <cellStyle name="설명 텍스트 3" xfId="2730" xr:uid="{00000000-0005-0000-0000-00006B050000}"/>
    <cellStyle name="설명 텍스트 4" xfId="4096" xr:uid="{00000000-0005-0000-0000-00006C050000}"/>
    <cellStyle name="셀 확인" xfId="765" builtinId="23" customBuiltin="1"/>
    <cellStyle name="셀 확인 2" xfId="766" xr:uid="{00000000-0005-0000-0000-00006E050000}"/>
    <cellStyle name="셀 확인 3" xfId="2731" xr:uid="{00000000-0005-0000-0000-00006F050000}"/>
    <cellStyle name="셀 확인 4" xfId="4097" xr:uid="{00000000-0005-0000-0000-000070050000}"/>
    <cellStyle name="숫자" xfId="2732" xr:uid="{00000000-0005-0000-0000-000071050000}"/>
    <cellStyle name="숫자(R)" xfId="767" xr:uid="{00000000-0005-0000-0000-000072050000}"/>
    <cellStyle name="숫자(R) 2" xfId="2733" xr:uid="{00000000-0005-0000-0000-000073050000}"/>
    <cellStyle name="쉼표 [0]" xfId="768" builtinId="6"/>
    <cellStyle name="쉼표 [0] 2" xfId="769" xr:uid="{00000000-0005-0000-0000-000075050000}"/>
    <cellStyle name="쉼표 [0] 2 2" xfId="770" xr:uid="{00000000-0005-0000-0000-000076050000}"/>
    <cellStyle name="쉼표 [0] 2 2 2" xfId="2735" xr:uid="{00000000-0005-0000-0000-000077050000}"/>
    <cellStyle name="쉼표 [0] 2 2 2 2" xfId="4059" xr:uid="{00000000-0005-0000-0000-000078050000}"/>
    <cellStyle name="쉼표 [0] 2 2 3" xfId="2734" xr:uid="{00000000-0005-0000-0000-000079050000}"/>
    <cellStyle name="쉼표 [0] 2 3" xfId="2151" xr:uid="{00000000-0005-0000-0000-00007A050000}"/>
    <cellStyle name="쉼표 [0] 2 3 2" xfId="2736" xr:uid="{00000000-0005-0000-0000-00007B050000}"/>
    <cellStyle name="쉼표 [0] 2 3 3" xfId="4062" xr:uid="{00000000-0005-0000-0000-00007C050000}"/>
    <cellStyle name="쉼표 [0] 2 4" xfId="4045" xr:uid="{00000000-0005-0000-0000-00007D050000}"/>
    <cellStyle name="쉼표 [0] 2 5" xfId="4185" xr:uid="{00000000-0005-0000-0000-00007E050000}"/>
    <cellStyle name="쉼표 [0] 3" xfId="771" xr:uid="{00000000-0005-0000-0000-00007F050000}"/>
    <cellStyle name="쉼표 [0] 3 2" xfId="2738" xr:uid="{00000000-0005-0000-0000-000080050000}"/>
    <cellStyle name="쉼표 [0] 3 3" xfId="2737" xr:uid="{00000000-0005-0000-0000-000081050000}"/>
    <cellStyle name="쉼표 [0] 4" xfId="772" xr:uid="{00000000-0005-0000-0000-000082050000}"/>
    <cellStyle name="쉼표 [0] 4 2" xfId="2739" xr:uid="{00000000-0005-0000-0000-000083050000}"/>
    <cellStyle name="쉼표 [0] 5" xfId="2740" xr:uid="{00000000-0005-0000-0000-000084050000}"/>
    <cellStyle name="쉼표 [0] 5 2" xfId="2741" xr:uid="{00000000-0005-0000-0000-000085050000}"/>
    <cellStyle name="쉼표 [0] 6" xfId="4184" xr:uid="{00000000-0005-0000-0000-000086050000}"/>
    <cellStyle name="스타일 1" xfId="773" xr:uid="{00000000-0005-0000-0000-000087050000}"/>
    <cellStyle name="스타일 10" xfId="774" xr:uid="{00000000-0005-0000-0000-000088050000}"/>
    <cellStyle name="스타일 11" xfId="775" xr:uid="{00000000-0005-0000-0000-000089050000}"/>
    <cellStyle name="스타일 2" xfId="776" xr:uid="{00000000-0005-0000-0000-00008A050000}"/>
    <cellStyle name="스타일 2 2" xfId="2742" xr:uid="{00000000-0005-0000-0000-00008B050000}"/>
    <cellStyle name="스타일 3" xfId="777" xr:uid="{00000000-0005-0000-0000-00008C050000}"/>
    <cellStyle name="스타일 4" xfId="778" xr:uid="{00000000-0005-0000-0000-00008D050000}"/>
    <cellStyle name="스타일 4 2" xfId="2743" xr:uid="{00000000-0005-0000-0000-00008E050000}"/>
    <cellStyle name="스타일 5" xfId="779" xr:uid="{00000000-0005-0000-0000-00008F050000}"/>
    <cellStyle name="스타일 6" xfId="780" xr:uid="{00000000-0005-0000-0000-000090050000}"/>
    <cellStyle name="스타일 7" xfId="781" xr:uid="{00000000-0005-0000-0000-000091050000}"/>
    <cellStyle name="스타일 7 2" xfId="2744" xr:uid="{00000000-0005-0000-0000-000092050000}"/>
    <cellStyle name="스타일 8" xfId="782" xr:uid="{00000000-0005-0000-0000-000093050000}"/>
    <cellStyle name="스타일 9" xfId="783" xr:uid="{00000000-0005-0000-0000-000094050000}"/>
    <cellStyle name="안건회계법인" xfId="784" xr:uid="{00000000-0005-0000-0000-000095050000}"/>
    <cellStyle name="연결된 셀" xfId="785" builtinId="24" customBuiltin="1"/>
    <cellStyle name="연결된 셀 2" xfId="786" xr:uid="{00000000-0005-0000-0000-000097050000}"/>
    <cellStyle name="연결된 셀 3" xfId="2745" xr:uid="{00000000-0005-0000-0000-000098050000}"/>
    <cellStyle name="연결된 셀 4" xfId="4098" xr:uid="{00000000-0005-0000-0000-000099050000}"/>
    <cellStyle name="요약" xfId="787" builtinId="25" customBuiltin="1"/>
    <cellStyle name="요약 2" xfId="788" xr:uid="{00000000-0005-0000-0000-00009B050000}"/>
    <cellStyle name="요약 3" xfId="2746" xr:uid="{00000000-0005-0000-0000-00009C050000}"/>
    <cellStyle name="요약 4" xfId="4099" xr:uid="{00000000-0005-0000-0000-00009D050000}"/>
    <cellStyle name="우괄호_박심배수구조물공" xfId="789" xr:uid="{00000000-0005-0000-0000-00009E050000}"/>
    <cellStyle name="우측양괄호" xfId="790" xr:uid="{00000000-0005-0000-0000-00009F050000}"/>
    <cellStyle name="우측양괄호 2" xfId="2747" xr:uid="{00000000-0005-0000-0000-0000A0050000}"/>
    <cellStyle name="원" xfId="791" xr:uid="{00000000-0005-0000-0000-0000A1050000}"/>
    <cellStyle name="원 2" xfId="2748" xr:uid="{00000000-0005-0000-0000-0000A2050000}"/>
    <cellStyle name="원_2001년 9월" xfId="792" xr:uid="{00000000-0005-0000-0000-0000A3050000}"/>
    <cellStyle name="원_2001년 9월 일위" xfId="793" xr:uid="{00000000-0005-0000-0000-0000A4050000}"/>
    <cellStyle name="원_2001년7월내역" xfId="794" xr:uid="{00000000-0005-0000-0000-0000A5050000}"/>
    <cellStyle name="원_2001년8월내역" xfId="795" xr:uid="{00000000-0005-0000-0000-0000A6050000}"/>
    <cellStyle name="원_2002년 설치" xfId="796" xr:uid="{00000000-0005-0000-0000-0000A7050000}"/>
    <cellStyle name="원_2002년 합판거푸집" xfId="797" xr:uid="{00000000-0005-0000-0000-0000A8050000}"/>
    <cellStyle name="원_2002년2,3월" xfId="2749" xr:uid="{00000000-0005-0000-0000-0000A9050000}"/>
    <cellStyle name="원_TDW제작시방" xfId="798" xr:uid="{00000000-0005-0000-0000-0000AA050000}"/>
    <cellStyle name="원_TDW제작시방(2002,05,27)" xfId="799" xr:uid="{00000000-0005-0000-0000-0000AB050000}"/>
    <cellStyle name="원_강진동면제수문1,2x0,8B" xfId="800" xr:uid="{00000000-0005-0000-0000-0000AC050000}"/>
    <cellStyle name="원_결재(관동취입보)" xfId="2750" xr:uid="{00000000-0005-0000-0000-0000AD050000}"/>
    <cellStyle name="원_공사비2001-06" xfId="801" xr:uid="{00000000-0005-0000-0000-0000AE050000}"/>
    <cellStyle name="원_공사비2001-07" xfId="802" xr:uid="{00000000-0005-0000-0000-0000AF050000}"/>
    <cellStyle name="원_광양제수문15x15b" xfId="803" xr:uid="{00000000-0005-0000-0000-0000B0050000}"/>
    <cellStyle name="원_구시평야부20x20외②" xfId="804" xr:uid="{00000000-0005-0000-0000-0000B1050000}"/>
    <cellStyle name="원_구조물공" xfId="2751" xr:uid="{00000000-0005-0000-0000-0000B2050000}"/>
    <cellStyle name="원_금계공사비" xfId="2752" xr:uid="{00000000-0005-0000-0000-0000B3050000}"/>
    <cellStyle name="원_기산지구영농편의시설보강사업(0.4)" xfId="805" xr:uid="{00000000-0005-0000-0000-0000B4050000}"/>
    <cellStyle name="원_기산지구영농편의시설보강사업(0.4) 10" xfId="806" xr:uid="{00000000-0005-0000-0000-0000B5050000}"/>
    <cellStyle name="원_기산지구영농편의시설보강사업(0.4) 10 2" xfId="2754" xr:uid="{00000000-0005-0000-0000-0000B6050000}"/>
    <cellStyle name="원_기산지구영농편의시설보강사업(0.4) 11" xfId="807" xr:uid="{00000000-0005-0000-0000-0000B7050000}"/>
    <cellStyle name="원_기산지구영농편의시설보강사업(0.4) 11 2" xfId="2755" xr:uid="{00000000-0005-0000-0000-0000B8050000}"/>
    <cellStyle name="원_기산지구영농편의시설보강사업(0.4) 12" xfId="808" xr:uid="{00000000-0005-0000-0000-0000B9050000}"/>
    <cellStyle name="원_기산지구영농편의시설보강사업(0.4) 12 2" xfId="2756" xr:uid="{00000000-0005-0000-0000-0000BA050000}"/>
    <cellStyle name="원_기산지구영농편의시설보강사업(0.4) 13" xfId="809" xr:uid="{00000000-0005-0000-0000-0000BB050000}"/>
    <cellStyle name="원_기산지구영농편의시설보강사업(0.4) 13 2" xfId="2757" xr:uid="{00000000-0005-0000-0000-0000BC050000}"/>
    <cellStyle name="원_기산지구영농편의시설보강사업(0.4) 14" xfId="810" xr:uid="{00000000-0005-0000-0000-0000BD050000}"/>
    <cellStyle name="원_기산지구영농편의시설보강사업(0.4) 14 2" xfId="2758" xr:uid="{00000000-0005-0000-0000-0000BE050000}"/>
    <cellStyle name="원_기산지구영농편의시설보강사업(0.4) 15" xfId="811" xr:uid="{00000000-0005-0000-0000-0000BF050000}"/>
    <cellStyle name="원_기산지구영농편의시설보강사업(0.4) 15 2" xfId="2759" xr:uid="{00000000-0005-0000-0000-0000C0050000}"/>
    <cellStyle name="원_기산지구영농편의시설보강사업(0.4) 16" xfId="812" xr:uid="{00000000-0005-0000-0000-0000C1050000}"/>
    <cellStyle name="원_기산지구영농편의시설보강사업(0.4) 16 2" xfId="2760" xr:uid="{00000000-0005-0000-0000-0000C2050000}"/>
    <cellStyle name="원_기산지구영농편의시설보강사업(0.4) 17" xfId="2753" xr:uid="{00000000-0005-0000-0000-0000C3050000}"/>
    <cellStyle name="원_기산지구영농편의시설보강사업(0.4) 2" xfId="813" xr:uid="{00000000-0005-0000-0000-0000C4050000}"/>
    <cellStyle name="원_기산지구영농편의시설보강사업(0.4) 2 2" xfId="2761" xr:uid="{00000000-0005-0000-0000-0000C5050000}"/>
    <cellStyle name="원_기산지구영농편의시설보강사업(0.4) 3" xfId="814" xr:uid="{00000000-0005-0000-0000-0000C6050000}"/>
    <cellStyle name="원_기산지구영농편의시설보강사업(0.4) 3 2" xfId="2762" xr:uid="{00000000-0005-0000-0000-0000C7050000}"/>
    <cellStyle name="원_기산지구영농편의시설보강사업(0.4) 4" xfId="815" xr:uid="{00000000-0005-0000-0000-0000C8050000}"/>
    <cellStyle name="원_기산지구영농편의시설보강사업(0.4) 4 2" xfId="2763" xr:uid="{00000000-0005-0000-0000-0000C9050000}"/>
    <cellStyle name="원_기산지구영농편의시설보강사업(0.4) 5" xfId="816" xr:uid="{00000000-0005-0000-0000-0000CA050000}"/>
    <cellStyle name="원_기산지구영농편의시설보강사업(0.4) 5 2" xfId="2764" xr:uid="{00000000-0005-0000-0000-0000CB050000}"/>
    <cellStyle name="원_기산지구영농편의시설보강사업(0.4) 6" xfId="817" xr:uid="{00000000-0005-0000-0000-0000CC050000}"/>
    <cellStyle name="원_기산지구영농편의시설보강사업(0.4) 6 2" xfId="2765" xr:uid="{00000000-0005-0000-0000-0000CD050000}"/>
    <cellStyle name="원_기산지구영농편의시설보강사업(0.4) 7" xfId="818" xr:uid="{00000000-0005-0000-0000-0000CE050000}"/>
    <cellStyle name="원_기산지구영농편의시설보강사업(0.4) 7 2" xfId="2766" xr:uid="{00000000-0005-0000-0000-0000CF050000}"/>
    <cellStyle name="원_기산지구영농편의시설보강사업(0.4) 8" xfId="819" xr:uid="{00000000-0005-0000-0000-0000D0050000}"/>
    <cellStyle name="원_기산지구영농편의시설보강사업(0.4) 8 2" xfId="2767" xr:uid="{00000000-0005-0000-0000-0000D1050000}"/>
    <cellStyle name="원_기산지구영농편의시설보강사업(0.4) 9" xfId="820" xr:uid="{00000000-0005-0000-0000-0000D2050000}"/>
    <cellStyle name="원_기산지구영농편의시설보강사업(0.4) 9 2" xfId="2768" xr:uid="{00000000-0005-0000-0000-0000D3050000}"/>
    <cellStyle name="원_남광TS-60B(둔기교)" xfId="821" xr:uid="{00000000-0005-0000-0000-0000D4050000}"/>
    <cellStyle name="원_내역표지" xfId="822" xr:uid="{00000000-0005-0000-0000-0000D5050000}"/>
    <cellStyle name="원_당진간선사진" xfId="823" xr:uid="{00000000-0005-0000-0000-0000D6050000}"/>
    <cellStyle name="원_당진간선사진 2" xfId="2769" xr:uid="{00000000-0005-0000-0000-0000D7050000}"/>
    <cellStyle name="원_동부지소 2008년 유지관리도면" xfId="2770" xr:uid="{00000000-0005-0000-0000-0000D8050000}"/>
    <cellStyle name="원_매내천" xfId="2771" xr:uid="{00000000-0005-0000-0000-0000D9050000}"/>
    <cellStyle name="원_매내천_수량산출" xfId="2772" xr:uid="{00000000-0005-0000-0000-0000DA050000}"/>
    <cellStyle name="원_매내천_수량산출_1" xfId="2773" xr:uid="{00000000-0005-0000-0000-0000DB050000}"/>
    <cellStyle name="원_매내천_수량산출서1" xfId="2774" xr:uid="{00000000-0005-0000-0000-0000DC050000}"/>
    <cellStyle name="원_배수공" xfId="2775" xr:uid="{00000000-0005-0000-0000-0000DD050000}"/>
    <cellStyle name="원_배제지구사통Ø200" xfId="824" xr:uid="{00000000-0005-0000-0000-0000DE050000}"/>
    <cellStyle name="원_백미평야부0407" xfId="825" xr:uid="{00000000-0005-0000-0000-0000DF050000}"/>
    <cellStyle name="원_백미평야부0407 2" xfId="2776" xr:uid="{00000000-0005-0000-0000-0000E0050000}"/>
    <cellStyle name="원_보성회령제사통-변경1" xfId="826" xr:uid="{00000000-0005-0000-0000-0000E1050000}"/>
    <cellStyle name="원_세풍승인" xfId="827" xr:uid="{00000000-0005-0000-0000-0000E2050000}"/>
    <cellStyle name="원_수량산출" xfId="2777" xr:uid="{00000000-0005-0000-0000-0000E3050000}"/>
    <cellStyle name="원_수량산출_1" xfId="2778" xr:uid="{00000000-0005-0000-0000-0000E4050000}"/>
    <cellStyle name="원_수량산출_2" xfId="2779" xr:uid="{00000000-0005-0000-0000-0000E5050000}"/>
    <cellStyle name="원_수량산출서1" xfId="2780" xr:uid="{00000000-0005-0000-0000-0000E6050000}"/>
    <cellStyle name="원_순천구룡" xfId="828" xr:uid="{00000000-0005-0000-0000-0000E7050000}"/>
    <cellStyle name="원_순천지부구룡해룡" xfId="829" xr:uid="{00000000-0005-0000-0000-0000E8050000}"/>
    <cellStyle name="원_시방서" xfId="830" xr:uid="{00000000-0005-0000-0000-0000E9050000}"/>
    <cellStyle name="원_신안중동지구20X10" xfId="831" xr:uid="{00000000-0005-0000-0000-0000EA050000}"/>
    <cellStyle name="원_양등제수문(울주)15x13" xfId="832" xr:uid="{00000000-0005-0000-0000-0000EB050000}"/>
    <cellStyle name="원_용지조서" xfId="2781" xr:uid="{00000000-0005-0000-0000-0000EC050000}"/>
    <cellStyle name="원_운암제뚜껑" xfId="833" xr:uid="{00000000-0005-0000-0000-0000ED050000}"/>
    <cellStyle name="원_인흥공사비(수지예산서)" xfId="834" xr:uid="{00000000-0005-0000-0000-0000EE050000}"/>
    <cellStyle name="원_인흥공사비(수지예산서) 2" xfId="2782" xr:uid="{00000000-0005-0000-0000-0000EF050000}"/>
    <cellStyle name="원_장흥광평양수장" xfId="2783" xr:uid="{00000000-0005-0000-0000-0000F0050000}"/>
    <cellStyle name="원_전북 용산지구 다단 21×1.2-2련(020417)" xfId="2784" xr:uid="{00000000-0005-0000-0000-0000F1050000}"/>
    <cellStyle name="원_점리내역" xfId="835" xr:uid="{00000000-0005-0000-0000-0000F2050000}"/>
    <cellStyle name="원_진도 보전지구" xfId="2785" xr:uid="{00000000-0005-0000-0000-0000F3050000}"/>
    <cellStyle name="원_진도마산2차제출F18x21" xfId="836" xr:uid="{00000000-0005-0000-0000-0000F4050000}"/>
    <cellStyle name="원_창봉지급자재단가" xfId="837" xr:uid="{00000000-0005-0000-0000-0000F5050000}"/>
    <cellStyle name="원_창봉지급자재단가 2" xfId="2786" xr:uid="{00000000-0005-0000-0000-0000F6050000}"/>
    <cellStyle name="원_취입보기계공사비" xfId="2787" xr:uid="{00000000-0005-0000-0000-0000F7050000}"/>
    <cellStyle name="원_포장" xfId="2788" xr:uid="{00000000-0005-0000-0000-0000F8050000}"/>
    <cellStyle name="원_합판거푸집" xfId="838" xr:uid="{00000000-0005-0000-0000-0000F9050000}"/>
    <cellStyle name="원_홍천우두지구13x08b(수정1)" xfId="839" xr:uid="{00000000-0005-0000-0000-0000FA050000}"/>
    <cellStyle name="을지" xfId="840" xr:uid="{00000000-0005-0000-0000-0000FB050000}"/>
    <cellStyle name="일반" xfId="841" xr:uid="{00000000-0005-0000-0000-0000FC050000}"/>
    <cellStyle name="입력" xfId="842" builtinId="20" customBuiltin="1"/>
    <cellStyle name="입력 2" xfId="843" xr:uid="{00000000-0005-0000-0000-0000FE050000}"/>
    <cellStyle name="입력 3" xfId="2789" xr:uid="{00000000-0005-0000-0000-0000FF050000}"/>
    <cellStyle name="입력 4" xfId="4100" xr:uid="{00000000-0005-0000-0000-000000060000}"/>
    <cellStyle name="자리수" xfId="844" xr:uid="{00000000-0005-0000-0000-000001060000}"/>
    <cellStyle name="자리수 2" xfId="2790" xr:uid="{00000000-0005-0000-0000-000002060000}"/>
    <cellStyle name="자리수0" xfId="845" xr:uid="{00000000-0005-0000-0000-000003060000}"/>
    <cellStyle name="자리수0 2" xfId="2792" xr:uid="{00000000-0005-0000-0000-000004060000}"/>
    <cellStyle name="자리수0 3" xfId="2791" xr:uid="{00000000-0005-0000-0000-000005060000}"/>
    <cellStyle name="제곱" xfId="846" xr:uid="{00000000-0005-0000-0000-000006060000}"/>
    <cellStyle name="제곱 2" xfId="2793" xr:uid="{00000000-0005-0000-0000-000007060000}"/>
    <cellStyle name="제목" xfId="847" builtinId="15" customBuiltin="1"/>
    <cellStyle name="제목 1" xfId="848" builtinId="16" customBuiltin="1"/>
    <cellStyle name="제목 1 2" xfId="849" xr:uid="{00000000-0005-0000-0000-00000A060000}"/>
    <cellStyle name="제목 1 3" xfId="2794" xr:uid="{00000000-0005-0000-0000-00000B060000}"/>
    <cellStyle name="제목 1 4" xfId="4102" xr:uid="{00000000-0005-0000-0000-00000C060000}"/>
    <cellStyle name="제목 2" xfId="850" builtinId="17" customBuiltin="1"/>
    <cellStyle name="제목 2 2" xfId="851" xr:uid="{00000000-0005-0000-0000-00000E060000}"/>
    <cellStyle name="제목 2 3" xfId="2795" xr:uid="{00000000-0005-0000-0000-00000F060000}"/>
    <cellStyle name="제목 2 4" xfId="4103" xr:uid="{00000000-0005-0000-0000-000010060000}"/>
    <cellStyle name="제목 3" xfId="852" builtinId="18" customBuiltin="1"/>
    <cellStyle name="제목 3 2" xfId="853" xr:uid="{00000000-0005-0000-0000-000012060000}"/>
    <cellStyle name="제목 3 3" xfId="2796" xr:uid="{00000000-0005-0000-0000-000013060000}"/>
    <cellStyle name="제목 3 4" xfId="4104" xr:uid="{00000000-0005-0000-0000-000014060000}"/>
    <cellStyle name="제목 4" xfId="854" builtinId="19" customBuiltin="1"/>
    <cellStyle name="제목 4 2" xfId="855" xr:uid="{00000000-0005-0000-0000-000016060000}"/>
    <cellStyle name="제목 4 3" xfId="2797" xr:uid="{00000000-0005-0000-0000-000017060000}"/>
    <cellStyle name="제목 4 4" xfId="4105" xr:uid="{00000000-0005-0000-0000-000018060000}"/>
    <cellStyle name="제목 5" xfId="856" xr:uid="{00000000-0005-0000-0000-000019060000}"/>
    <cellStyle name="제목 6" xfId="2798" xr:uid="{00000000-0005-0000-0000-00001A060000}"/>
    <cellStyle name="제목 7" xfId="4101" xr:uid="{00000000-0005-0000-0000-00001B060000}"/>
    <cellStyle name="좋음" xfId="857" builtinId="26" customBuiltin="1"/>
    <cellStyle name="좋음 2" xfId="858" xr:uid="{00000000-0005-0000-0000-00001D060000}"/>
    <cellStyle name="좋음 3" xfId="2799" xr:uid="{00000000-0005-0000-0000-00001E060000}"/>
    <cellStyle name="좋음 4" xfId="4106" xr:uid="{00000000-0005-0000-0000-00001F060000}"/>
    <cellStyle name="좌괄호_박심배수구조물공" xfId="859" xr:uid="{00000000-0005-0000-0000-000020060000}"/>
    <cellStyle name="좌측양괄호" xfId="860" xr:uid="{00000000-0005-0000-0000-000021060000}"/>
    <cellStyle name="좌측양괄호 2" xfId="2800" xr:uid="{00000000-0005-0000-0000-000022060000}"/>
    <cellStyle name="지정되지 않음" xfId="861" xr:uid="{00000000-0005-0000-0000-000023060000}"/>
    <cellStyle name="출력" xfId="862" builtinId="21" customBuiltin="1"/>
    <cellStyle name="출력 2" xfId="863" xr:uid="{00000000-0005-0000-0000-000025060000}"/>
    <cellStyle name="출력 3" xfId="2801" xr:uid="{00000000-0005-0000-0000-000026060000}"/>
    <cellStyle name="출력 4" xfId="4107" xr:uid="{00000000-0005-0000-0000-000027060000}"/>
    <cellStyle name="콤" xfId="864" xr:uid="{00000000-0005-0000-0000-000028060000}"/>
    <cellStyle name="콤 2" xfId="2802" xr:uid="{00000000-0005-0000-0000-000029060000}"/>
    <cellStyle name="콤_05 부대공" xfId="865" xr:uid="{00000000-0005-0000-0000-00002A060000}"/>
    <cellStyle name="콤_05 부대공_2006용연지준설설계서(보완)" xfId="866" xr:uid="{00000000-0005-0000-0000-00002B060000}"/>
    <cellStyle name="콤_05 부대공_2008년용연지구가뭄대비저수지준설사업계획서(2차)" xfId="867" xr:uid="{00000000-0005-0000-0000-00002C060000}"/>
    <cellStyle name="콤_05 부대공_마정지준설(보완)" xfId="868" xr:uid="{00000000-0005-0000-0000-00002D060000}"/>
    <cellStyle name="콤_2006용연지준설설계서" xfId="869" xr:uid="{00000000-0005-0000-0000-00002E060000}"/>
    <cellStyle name="콤_2006용연지준설설계서 2" xfId="2803" xr:uid="{00000000-0005-0000-0000-00002F060000}"/>
    <cellStyle name="콤_2006용연지준설설계서(보완)" xfId="870" xr:uid="{00000000-0005-0000-0000-000030060000}"/>
    <cellStyle name="콤_2006용연지준설설계서(보완) 2" xfId="2804" xr:uid="{00000000-0005-0000-0000-000031060000}"/>
    <cellStyle name="콤_2006용연지준설설계서_2008년용연지구가뭄대비저수지준설사업계획서(2차)" xfId="871" xr:uid="{00000000-0005-0000-0000-000032060000}"/>
    <cellStyle name="콤_2006용연지준설설계서_2008년용연지구가뭄대비저수지준설사업계획서(2차) 2" xfId="2805" xr:uid="{00000000-0005-0000-0000-000033060000}"/>
    <cellStyle name="콤_2008년용연지구가뭄대비저수지준설사업계획서(2차)" xfId="872" xr:uid="{00000000-0005-0000-0000-000034060000}"/>
    <cellStyle name="콤_2008년용연지구가뭄대비저수지준설사업계획서(2차) 2" xfId="2806" xr:uid="{00000000-0005-0000-0000-000035060000}"/>
    <cellStyle name="콤_2008대정지준설설계서" xfId="873" xr:uid="{00000000-0005-0000-0000-000036060000}"/>
    <cellStyle name="콤_2008대정지준설설계서 2" xfId="2807" xr:uid="{00000000-0005-0000-0000-000037060000}"/>
    <cellStyle name="콤_2008대정지준설설계서_2008년용연지구가뭄대비저수지준설사업계획서(2차)" xfId="874" xr:uid="{00000000-0005-0000-0000-000038060000}"/>
    <cellStyle name="콤_2008대정지준설설계서_2008년용연지구가뭄대비저수지준설사업계획서(2차) 2" xfId="2808" xr:uid="{00000000-0005-0000-0000-000039060000}"/>
    <cellStyle name="콤_4공구호안공(최종)" xfId="875" xr:uid="{00000000-0005-0000-0000-00003A060000}"/>
    <cellStyle name="콤_4공구호안공(최종) 2" xfId="2809" xr:uid="{00000000-0005-0000-0000-00003B060000}"/>
    <cellStyle name="콤_4공구호안공(최종)_2006용연지준설설계서" xfId="876" xr:uid="{00000000-0005-0000-0000-00003C060000}"/>
    <cellStyle name="콤_4공구호안공(최종)_2006용연지준설설계서 2" xfId="2810" xr:uid="{00000000-0005-0000-0000-00003D060000}"/>
    <cellStyle name="콤_4공구호안공(최종)_2006용연지준설설계서(보완)" xfId="877" xr:uid="{00000000-0005-0000-0000-00003E060000}"/>
    <cellStyle name="콤_4공구호안공(최종)_2006용연지준설설계서(보완) 2" xfId="2811" xr:uid="{00000000-0005-0000-0000-00003F060000}"/>
    <cellStyle name="콤_4공구호안공(최종)_2006용연지준설설계서_2008년용연지구가뭄대비저수지준설사업계획서(2차)" xfId="878" xr:uid="{00000000-0005-0000-0000-000040060000}"/>
    <cellStyle name="콤_4공구호안공(최종)_2006용연지준설설계서_2008년용연지구가뭄대비저수지준설사업계획서(2차) 2" xfId="2812" xr:uid="{00000000-0005-0000-0000-000041060000}"/>
    <cellStyle name="콤_4공구호안공(최종)_2008년용연지구가뭄대비저수지준설사업계획서(2차)" xfId="879" xr:uid="{00000000-0005-0000-0000-000042060000}"/>
    <cellStyle name="콤_4공구호안공(최종)_2008년용연지구가뭄대비저수지준설사업계획서(2차) 2" xfId="2813" xr:uid="{00000000-0005-0000-0000-000043060000}"/>
    <cellStyle name="콤_4공구호안공(최종)_2008대정지준설설계서" xfId="880" xr:uid="{00000000-0005-0000-0000-000044060000}"/>
    <cellStyle name="콤_4공구호안공(최종)_2008대정지준설설계서 2" xfId="2814" xr:uid="{00000000-0005-0000-0000-000045060000}"/>
    <cellStyle name="콤_4공구호안공(최종)_2008대정지준설설계서_2008년용연지구가뭄대비저수지준설사업계획서(2차)" xfId="881" xr:uid="{00000000-0005-0000-0000-000046060000}"/>
    <cellStyle name="콤_4공구호안공(최종)_2008대정지준설설계서_2008년용연지구가뭄대비저수지준설사업계획서(2차) 2" xfId="2815" xr:uid="{00000000-0005-0000-0000-000047060000}"/>
    <cellStyle name="콤_4공구호안공(최종)_마정지준설(보완)" xfId="882" xr:uid="{00000000-0005-0000-0000-000048060000}"/>
    <cellStyle name="콤_4공구호안공(최종)_마정지준설(보완) 2" xfId="2816" xr:uid="{00000000-0005-0000-0000-000049060000}"/>
    <cellStyle name="콤_4공구호안공(최종)_서부지역" xfId="883" xr:uid="{00000000-0005-0000-0000-00004A060000}"/>
    <cellStyle name="콤_4공구호안공(최종)_서부지역 2" xfId="2817" xr:uid="{00000000-0005-0000-0000-00004B060000}"/>
    <cellStyle name="콤_4공구호안공(최종)_서부지역_2006용연지준설설계서" xfId="884" xr:uid="{00000000-0005-0000-0000-00004C060000}"/>
    <cellStyle name="콤_4공구호안공(최종)_서부지역_2006용연지준설설계서 2" xfId="2818" xr:uid="{00000000-0005-0000-0000-00004D060000}"/>
    <cellStyle name="콤_4공구호안공(최종)_서부지역_2006용연지준설설계서(보완)" xfId="885" xr:uid="{00000000-0005-0000-0000-00004E060000}"/>
    <cellStyle name="콤_4공구호안공(최종)_서부지역_2006용연지준설설계서(보완) 2" xfId="2819" xr:uid="{00000000-0005-0000-0000-00004F060000}"/>
    <cellStyle name="콤_4공구호안공(최종)_서부지역_2006용연지준설설계서_2008년용연지구가뭄대비저수지준설사업계획서(2차)" xfId="886" xr:uid="{00000000-0005-0000-0000-000050060000}"/>
    <cellStyle name="콤_4공구호안공(최종)_서부지역_2006용연지준설설계서_2008년용연지구가뭄대비저수지준설사업계획서(2차) 2" xfId="2820" xr:uid="{00000000-0005-0000-0000-000051060000}"/>
    <cellStyle name="콤_4공구호안공(최종)_서부지역_2008년용연지구가뭄대비저수지준설사업계획서(2차)" xfId="887" xr:uid="{00000000-0005-0000-0000-000052060000}"/>
    <cellStyle name="콤_4공구호안공(최종)_서부지역_2008년용연지구가뭄대비저수지준설사업계획서(2차) 2" xfId="2821" xr:uid="{00000000-0005-0000-0000-000053060000}"/>
    <cellStyle name="콤_4공구호안공(최종)_서부지역_2008대정지준설설계서" xfId="888" xr:uid="{00000000-0005-0000-0000-000054060000}"/>
    <cellStyle name="콤_4공구호안공(최종)_서부지역_2008대정지준설설계서 2" xfId="2822" xr:uid="{00000000-0005-0000-0000-000055060000}"/>
    <cellStyle name="콤_4공구호안공(최종)_서부지역_2008대정지준설설계서_2008년용연지구가뭄대비저수지준설사업계획서(2차)" xfId="889" xr:uid="{00000000-0005-0000-0000-000056060000}"/>
    <cellStyle name="콤_4공구호안공(최종)_서부지역_2008대정지준설설계서_2008년용연지구가뭄대비저수지준설사업계획서(2차) 2" xfId="2823" xr:uid="{00000000-0005-0000-0000-000057060000}"/>
    <cellStyle name="콤_4공구호안공(최종)_서부지역_마정지준설(보완)" xfId="890" xr:uid="{00000000-0005-0000-0000-000058060000}"/>
    <cellStyle name="콤_4공구호안공(최종)_서부지역_마정지준설(보완) 2" xfId="2824" xr:uid="{00000000-0005-0000-0000-000059060000}"/>
    <cellStyle name="콤_6.전석" xfId="891" xr:uid="{00000000-0005-0000-0000-00005A060000}"/>
    <cellStyle name="콤_6.전석 2" xfId="2825" xr:uid="{00000000-0005-0000-0000-00005B060000}"/>
    <cellStyle name="콤_6.전석_2006용연지준설설계서" xfId="892" xr:uid="{00000000-0005-0000-0000-00005C060000}"/>
    <cellStyle name="콤_6.전석_2006용연지준설설계서 2" xfId="2826" xr:uid="{00000000-0005-0000-0000-00005D060000}"/>
    <cellStyle name="콤_6.전석_2006용연지준설설계서(보완)" xfId="893" xr:uid="{00000000-0005-0000-0000-00005E060000}"/>
    <cellStyle name="콤_6.전석_2006용연지준설설계서(보완) 2" xfId="2827" xr:uid="{00000000-0005-0000-0000-00005F060000}"/>
    <cellStyle name="콤_6.전석_2006용연지준설설계서_2008년용연지구가뭄대비저수지준설사업계획서(2차)" xfId="894" xr:uid="{00000000-0005-0000-0000-000060060000}"/>
    <cellStyle name="콤_6.전석_2006용연지준설설계서_2008년용연지구가뭄대비저수지준설사업계획서(2차) 2" xfId="2828" xr:uid="{00000000-0005-0000-0000-000061060000}"/>
    <cellStyle name="콤_6.전석_2008년용연지구가뭄대비저수지준설사업계획서(2차)" xfId="895" xr:uid="{00000000-0005-0000-0000-000062060000}"/>
    <cellStyle name="콤_6.전석_2008년용연지구가뭄대비저수지준설사업계획서(2차) 2" xfId="2829" xr:uid="{00000000-0005-0000-0000-000063060000}"/>
    <cellStyle name="콤_6.전석_2008대정지준설설계서" xfId="896" xr:uid="{00000000-0005-0000-0000-000064060000}"/>
    <cellStyle name="콤_6.전석_2008대정지준설설계서 2" xfId="2830" xr:uid="{00000000-0005-0000-0000-000065060000}"/>
    <cellStyle name="콤_6.전석_2008대정지준설설계서_2008년용연지구가뭄대비저수지준설사업계획서(2차)" xfId="897" xr:uid="{00000000-0005-0000-0000-000066060000}"/>
    <cellStyle name="콤_6.전석_2008대정지준설설계서_2008년용연지구가뭄대비저수지준설사업계획서(2차) 2" xfId="2831" xr:uid="{00000000-0005-0000-0000-000067060000}"/>
    <cellStyle name="콤_6.전석_마정지준설(보완)" xfId="898" xr:uid="{00000000-0005-0000-0000-000068060000}"/>
    <cellStyle name="콤_6.전석_마정지준설(보완) 2" xfId="2832" xr:uid="{00000000-0005-0000-0000-000069060000}"/>
    <cellStyle name="콤_6.전석_서부지역" xfId="899" xr:uid="{00000000-0005-0000-0000-00006A060000}"/>
    <cellStyle name="콤_6.전석_서부지역 2" xfId="2833" xr:uid="{00000000-0005-0000-0000-00006B060000}"/>
    <cellStyle name="콤_6.전석_서부지역_2006용연지준설설계서" xfId="900" xr:uid="{00000000-0005-0000-0000-00006C060000}"/>
    <cellStyle name="콤_6.전석_서부지역_2006용연지준설설계서 2" xfId="2834" xr:uid="{00000000-0005-0000-0000-00006D060000}"/>
    <cellStyle name="콤_6.전석_서부지역_2006용연지준설설계서(보완)" xfId="901" xr:uid="{00000000-0005-0000-0000-00006E060000}"/>
    <cellStyle name="콤_6.전석_서부지역_2006용연지준설설계서(보완) 2" xfId="2835" xr:uid="{00000000-0005-0000-0000-00006F060000}"/>
    <cellStyle name="콤_6.전석_서부지역_2006용연지준설설계서_2008년용연지구가뭄대비저수지준설사업계획서(2차)" xfId="902" xr:uid="{00000000-0005-0000-0000-000070060000}"/>
    <cellStyle name="콤_6.전석_서부지역_2006용연지준설설계서_2008년용연지구가뭄대비저수지준설사업계획서(2차) 2" xfId="2836" xr:uid="{00000000-0005-0000-0000-000071060000}"/>
    <cellStyle name="콤_6.전석_서부지역_2008년용연지구가뭄대비저수지준설사업계획서(2차)" xfId="903" xr:uid="{00000000-0005-0000-0000-000072060000}"/>
    <cellStyle name="콤_6.전석_서부지역_2008년용연지구가뭄대비저수지준설사업계획서(2차) 2" xfId="2837" xr:uid="{00000000-0005-0000-0000-000073060000}"/>
    <cellStyle name="콤_6.전석_서부지역_2008대정지준설설계서" xfId="904" xr:uid="{00000000-0005-0000-0000-000074060000}"/>
    <cellStyle name="콤_6.전석_서부지역_2008대정지준설설계서 2" xfId="2838" xr:uid="{00000000-0005-0000-0000-000075060000}"/>
    <cellStyle name="콤_6.전석_서부지역_2008대정지준설설계서_2008년용연지구가뭄대비저수지준설사업계획서(2차)" xfId="905" xr:uid="{00000000-0005-0000-0000-000076060000}"/>
    <cellStyle name="콤_6.전석_서부지역_2008대정지준설설계서_2008년용연지구가뭄대비저수지준설사업계획서(2차) 2" xfId="2839" xr:uid="{00000000-0005-0000-0000-000077060000}"/>
    <cellStyle name="콤_6.전석_서부지역_마정지준설(보완)" xfId="906" xr:uid="{00000000-0005-0000-0000-000078060000}"/>
    <cellStyle name="콤_6.전석_서부지역_마정지준설(보완) 2" xfId="2840" xr:uid="{00000000-0005-0000-0000-000079060000}"/>
    <cellStyle name="콤_6.토공" xfId="907" xr:uid="{00000000-0005-0000-0000-00007A060000}"/>
    <cellStyle name="콤_6.토공 2" xfId="2841" xr:uid="{00000000-0005-0000-0000-00007B060000}"/>
    <cellStyle name="콤_6.토공_2006용연지준설설계서" xfId="908" xr:uid="{00000000-0005-0000-0000-00007C060000}"/>
    <cellStyle name="콤_6.토공_2006용연지준설설계서 2" xfId="2842" xr:uid="{00000000-0005-0000-0000-00007D060000}"/>
    <cellStyle name="콤_6.토공_2006용연지준설설계서(보완)" xfId="909" xr:uid="{00000000-0005-0000-0000-00007E060000}"/>
    <cellStyle name="콤_6.토공_2006용연지준설설계서(보완) 2" xfId="2843" xr:uid="{00000000-0005-0000-0000-00007F060000}"/>
    <cellStyle name="콤_6.토공_2006용연지준설설계서_2008년용연지구가뭄대비저수지준설사업계획서(2차)" xfId="910" xr:uid="{00000000-0005-0000-0000-000080060000}"/>
    <cellStyle name="콤_6.토공_2006용연지준설설계서_2008년용연지구가뭄대비저수지준설사업계획서(2차) 2" xfId="2844" xr:uid="{00000000-0005-0000-0000-000081060000}"/>
    <cellStyle name="콤_6.토공_2008년용연지구가뭄대비저수지준설사업계획서(2차)" xfId="911" xr:uid="{00000000-0005-0000-0000-000082060000}"/>
    <cellStyle name="콤_6.토공_2008년용연지구가뭄대비저수지준설사업계획서(2차) 2" xfId="2845" xr:uid="{00000000-0005-0000-0000-000083060000}"/>
    <cellStyle name="콤_6.토공_2008대정지준설설계서" xfId="912" xr:uid="{00000000-0005-0000-0000-000084060000}"/>
    <cellStyle name="콤_6.토공_2008대정지준설설계서 2" xfId="2846" xr:uid="{00000000-0005-0000-0000-000085060000}"/>
    <cellStyle name="콤_6.토공_2008대정지준설설계서_2008년용연지구가뭄대비저수지준설사업계획서(2차)" xfId="913" xr:uid="{00000000-0005-0000-0000-000086060000}"/>
    <cellStyle name="콤_6.토공_2008대정지준설설계서_2008년용연지구가뭄대비저수지준설사업계획서(2차) 2" xfId="2847" xr:uid="{00000000-0005-0000-0000-000087060000}"/>
    <cellStyle name="콤_6.토공_마정지준설(보완)" xfId="914" xr:uid="{00000000-0005-0000-0000-000088060000}"/>
    <cellStyle name="콤_6.토공_마정지준설(보완) 2" xfId="2848" xr:uid="{00000000-0005-0000-0000-000089060000}"/>
    <cellStyle name="콤_6.토공_서부지역" xfId="915" xr:uid="{00000000-0005-0000-0000-00008A060000}"/>
    <cellStyle name="콤_6.토공_서부지역 2" xfId="2849" xr:uid="{00000000-0005-0000-0000-00008B060000}"/>
    <cellStyle name="콤_6.토공_서부지역_2006용연지준설설계서" xfId="916" xr:uid="{00000000-0005-0000-0000-00008C060000}"/>
    <cellStyle name="콤_6.토공_서부지역_2006용연지준설설계서 2" xfId="2850" xr:uid="{00000000-0005-0000-0000-00008D060000}"/>
    <cellStyle name="콤_6.토공_서부지역_2006용연지준설설계서(보완)" xfId="917" xr:uid="{00000000-0005-0000-0000-00008E060000}"/>
    <cellStyle name="콤_6.토공_서부지역_2006용연지준설설계서(보완) 2" xfId="2851" xr:uid="{00000000-0005-0000-0000-00008F060000}"/>
    <cellStyle name="콤_6.토공_서부지역_2006용연지준설설계서_2008년용연지구가뭄대비저수지준설사업계획서(2차)" xfId="918" xr:uid="{00000000-0005-0000-0000-000090060000}"/>
    <cellStyle name="콤_6.토공_서부지역_2006용연지준설설계서_2008년용연지구가뭄대비저수지준설사업계획서(2차) 2" xfId="2852" xr:uid="{00000000-0005-0000-0000-000091060000}"/>
    <cellStyle name="콤_6.토공_서부지역_2008년용연지구가뭄대비저수지준설사업계획서(2차)" xfId="919" xr:uid="{00000000-0005-0000-0000-000092060000}"/>
    <cellStyle name="콤_6.토공_서부지역_2008년용연지구가뭄대비저수지준설사업계획서(2차) 2" xfId="2853" xr:uid="{00000000-0005-0000-0000-000093060000}"/>
    <cellStyle name="콤_6.토공_서부지역_2008대정지준설설계서" xfId="920" xr:uid="{00000000-0005-0000-0000-000094060000}"/>
    <cellStyle name="콤_6.토공_서부지역_2008대정지준설설계서 2" xfId="2854" xr:uid="{00000000-0005-0000-0000-000095060000}"/>
    <cellStyle name="콤_6.토공_서부지역_2008대정지준설설계서_2008년용연지구가뭄대비저수지준설사업계획서(2차)" xfId="921" xr:uid="{00000000-0005-0000-0000-000096060000}"/>
    <cellStyle name="콤_6.토공_서부지역_2008대정지준설설계서_2008년용연지구가뭄대비저수지준설사업계획서(2차) 2" xfId="2855" xr:uid="{00000000-0005-0000-0000-000097060000}"/>
    <cellStyle name="콤_6.토공_서부지역_마정지준설(보완)" xfId="922" xr:uid="{00000000-0005-0000-0000-000098060000}"/>
    <cellStyle name="콤_6.토공_서부지역_마정지준설(보완) 2" xfId="2856" xr:uid="{00000000-0005-0000-0000-000099060000}"/>
    <cellStyle name="콤_6.포장공" xfId="923" xr:uid="{00000000-0005-0000-0000-00009A060000}"/>
    <cellStyle name="콤_6.포장공 2" xfId="2857" xr:uid="{00000000-0005-0000-0000-00009B060000}"/>
    <cellStyle name="콤_6.포장공_2006용연지준설설계서" xfId="924" xr:uid="{00000000-0005-0000-0000-00009C060000}"/>
    <cellStyle name="콤_6.포장공_2006용연지준설설계서 2" xfId="2858" xr:uid="{00000000-0005-0000-0000-00009D060000}"/>
    <cellStyle name="콤_6.포장공_2006용연지준설설계서(보완)" xfId="925" xr:uid="{00000000-0005-0000-0000-00009E060000}"/>
    <cellStyle name="콤_6.포장공_2006용연지준설설계서(보완) 2" xfId="2859" xr:uid="{00000000-0005-0000-0000-00009F060000}"/>
    <cellStyle name="콤_6.포장공_2006용연지준설설계서_2008년용연지구가뭄대비저수지준설사업계획서(2차)" xfId="926" xr:uid="{00000000-0005-0000-0000-0000A0060000}"/>
    <cellStyle name="콤_6.포장공_2006용연지준설설계서_2008년용연지구가뭄대비저수지준설사업계획서(2차) 2" xfId="2860" xr:uid="{00000000-0005-0000-0000-0000A1060000}"/>
    <cellStyle name="콤_6.포장공_2008년용연지구가뭄대비저수지준설사업계획서(2차)" xfId="927" xr:uid="{00000000-0005-0000-0000-0000A2060000}"/>
    <cellStyle name="콤_6.포장공_2008년용연지구가뭄대비저수지준설사업계획서(2차) 2" xfId="2861" xr:uid="{00000000-0005-0000-0000-0000A3060000}"/>
    <cellStyle name="콤_6.포장공_2008대정지준설설계서" xfId="928" xr:uid="{00000000-0005-0000-0000-0000A4060000}"/>
    <cellStyle name="콤_6.포장공_2008대정지준설설계서 2" xfId="2862" xr:uid="{00000000-0005-0000-0000-0000A5060000}"/>
    <cellStyle name="콤_6.포장공_2008대정지준설설계서_2008년용연지구가뭄대비저수지준설사업계획서(2차)" xfId="929" xr:uid="{00000000-0005-0000-0000-0000A6060000}"/>
    <cellStyle name="콤_6.포장공_2008대정지준설설계서_2008년용연지구가뭄대비저수지준설사업계획서(2차) 2" xfId="2863" xr:uid="{00000000-0005-0000-0000-0000A7060000}"/>
    <cellStyle name="콤_6.포장공_마정지준설(보완)" xfId="930" xr:uid="{00000000-0005-0000-0000-0000A8060000}"/>
    <cellStyle name="콤_6.포장공_마정지준설(보완) 2" xfId="2864" xr:uid="{00000000-0005-0000-0000-0000A9060000}"/>
    <cellStyle name="콤_6.포장공_서부지역" xfId="931" xr:uid="{00000000-0005-0000-0000-0000AA060000}"/>
    <cellStyle name="콤_6.포장공_서부지역 2" xfId="2865" xr:uid="{00000000-0005-0000-0000-0000AB060000}"/>
    <cellStyle name="콤_6.포장공_서부지역_2006용연지준설설계서" xfId="932" xr:uid="{00000000-0005-0000-0000-0000AC060000}"/>
    <cellStyle name="콤_6.포장공_서부지역_2006용연지준설설계서 2" xfId="2866" xr:uid="{00000000-0005-0000-0000-0000AD060000}"/>
    <cellStyle name="콤_6.포장공_서부지역_2006용연지준설설계서(보완)" xfId="933" xr:uid="{00000000-0005-0000-0000-0000AE060000}"/>
    <cellStyle name="콤_6.포장공_서부지역_2006용연지준설설계서(보완) 2" xfId="2867" xr:uid="{00000000-0005-0000-0000-0000AF060000}"/>
    <cellStyle name="콤_6.포장공_서부지역_2006용연지준설설계서_2008년용연지구가뭄대비저수지준설사업계획서(2차)" xfId="934" xr:uid="{00000000-0005-0000-0000-0000B0060000}"/>
    <cellStyle name="콤_6.포장공_서부지역_2006용연지준설설계서_2008년용연지구가뭄대비저수지준설사업계획서(2차) 2" xfId="2868" xr:uid="{00000000-0005-0000-0000-0000B1060000}"/>
    <cellStyle name="콤_6.포장공_서부지역_2008년용연지구가뭄대비저수지준설사업계획서(2차)" xfId="935" xr:uid="{00000000-0005-0000-0000-0000B2060000}"/>
    <cellStyle name="콤_6.포장공_서부지역_2008년용연지구가뭄대비저수지준설사업계획서(2차) 2" xfId="2869" xr:uid="{00000000-0005-0000-0000-0000B3060000}"/>
    <cellStyle name="콤_6.포장공_서부지역_2008대정지준설설계서" xfId="936" xr:uid="{00000000-0005-0000-0000-0000B4060000}"/>
    <cellStyle name="콤_6.포장공_서부지역_2008대정지준설설계서 2" xfId="2870" xr:uid="{00000000-0005-0000-0000-0000B5060000}"/>
    <cellStyle name="콤_6.포장공_서부지역_2008대정지준설설계서_2008년용연지구가뭄대비저수지준설사업계획서(2차)" xfId="937" xr:uid="{00000000-0005-0000-0000-0000B6060000}"/>
    <cellStyle name="콤_6.포장공_서부지역_2008대정지준설설계서_2008년용연지구가뭄대비저수지준설사업계획서(2차) 2" xfId="2871" xr:uid="{00000000-0005-0000-0000-0000B7060000}"/>
    <cellStyle name="콤_6.포장공_서부지역_마정지준설(보완)" xfId="938" xr:uid="{00000000-0005-0000-0000-0000B8060000}"/>
    <cellStyle name="콤_6.포장공_서부지역_마정지준설(보완) 2" xfId="2872" xr:uid="{00000000-0005-0000-0000-0000B9060000}"/>
    <cellStyle name="콤_Book1" xfId="939" xr:uid="{00000000-0005-0000-0000-0000BA060000}"/>
    <cellStyle name="콤_Book1 2" xfId="2873" xr:uid="{00000000-0005-0000-0000-0000BB060000}"/>
    <cellStyle name="콤_Book1_2006용연지준설설계서" xfId="940" xr:uid="{00000000-0005-0000-0000-0000BC060000}"/>
    <cellStyle name="콤_Book1_2006용연지준설설계서 2" xfId="2874" xr:uid="{00000000-0005-0000-0000-0000BD060000}"/>
    <cellStyle name="콤_Book1_2006용연지준설설계서(보완)" xfId="941" xr:uid="{00000000-0005-0000-0000-0000BE060000}"/>
    <cellStyle name="콤_Book1_2006용연지준설설계서(보완) 2" xfId="2875" xr:uid="{00000000-0005-0000-0000-0000BF060000}"/>
    <cellStyle name="콤_Book1_2006용연지준설설계서_2008년용연지구가뭄대비저수지준설사업계획서(2차)" xfId="942" xr:uid="{00000000-0005-0000-0000-0000C0060000}"/>
    <cellStyle name="콤_Book1_2006용연지준설설계서_2008년용연지구가뭄대비저수지준설사업계획서(2차) 2" xfId="2876" xr:uid="{00000000-0005-0000-0000-0000C1060000}"/>
    <cellStyle name="콤_Book1_2008년용연지구가뭄대비저수지준설사업계획서(2차)" xfId="943" xr:uid="{00000000-0005-0000-0000-0000C2060000}"/>
    <cellStyle name="콤_Book1_2008년용연지구가뭄대비저수지준설사업계획서(2차) 2" xfId="2877" xr:uid="{00000000-0005-0000-0000-0000C3060000}"/>
    <cellStyle name="콤_Book1_2008대정지준설설계서" xfId="944" xr:uid="{00000000-0005-0000-0000-0000C4060000}"/>
    <cellStyle name="콤_Book1_2008대정지준설설계서 2" xfId="2878" xr:uid="{00000000-0005-0000-0000-0000C5060000}"/>
    <cellStyle name="콤_Book1_2008대정지준설설계서_2008년용연지구가뭄대비저수지준설사업계획서(2차)" xfId="945" xr:uid="{00000000-0005-0000-0000-0000C6060000}"/>
    <cellStyle name="콤_Book1_2008대정지준설설계서_2008년용연지구가뭄대비저수지준설사업계획서(2차) 2" xfId="2879" xr:uid="{00000000-0005-0000-0000-0000C7060000}"/>
    <cellStyle name="콤_Book1_마정지준설(보완)" xfId="946" xr:uid="{00000000-0005-0000-0000-0000C8060000}"/>
    <cellStyle name="콤_Book1_마정지준설(보완) 2" xfId="2880" xr:uid="{00000000-0005-0000-0000-0000C9060000}"/>
    <cellStyle name="콤_Book1_서부지역" xfId="947" xr:uid="{00000000-0005-0000-0000-0000CA060000}"/>
    <cellStyle name="콤_Book1_서부지역 2" xfId="2881" xr:uid="{00000000-0005-0000-0000-0000CB060000}"/>
    <cellStyle name="콤_Book1_서부지역_2006용연지준설설계서" xfId="948" xr:uid="{00000000-0005-0000-0000-0000CC060000}"/>
    <cellStyle name="콤_Book1_서부지역_2006용연지준설설계서 2" xfId="2882" xr:uid="{00000000-0005-0000-0000-0000CD060000}"/>
    <cellStyle name="콤_Book1_서부지역_2006용연지준설설계서(보완)" xfId="949" xr:uid="{00000000-0005-0000-0000-0000CE060000}"/>
    <cellStyle name="콤_Book1_서부지역_2006용연지준설설계서(보완) 2" xfId="2883" xr:uid="{00000000-0005-0000-0000-0000CF060000}"/>
    <cellStyle name="콤_Book1_서부지역_2006용연지준설설계서_2008년용연지구가뭄대비저수지준설사업계획서(2차)" xfId="950" xr:uid="{00000000-0005-0000-0000-0000D0060000}"/>
    <cellStyle name="콤_Book1_서부지역_2006용연지준설설계서_2008년용연지구가뭄대비저수지준설사업계획서(2차) 2" xfId="2884" xr:uid="{00000000-0005-0000-0000-0000D1060000}"/>
    <cellStyle name="콤_Book1_서부지역_2008년용연지구가뭄대비저수지준설사업계획서(2차)" xfId="951" xr:uid="{00000000-0005-0000-0000-0000D2060000}"/>
    <cellStyle name="콤_Book1_서부지역_2008년용연지구가뭄대비저수지준설사업계획서(2차) 2" xfId="2885" xr:uid="{00000000-0005-0000-0000-0000D3060000}"/>
    <cellStyle name="콤_Book1_서부지역_2008대정지준설설계서" xfId="952" xr:uid="{00000000-0005-0000-0000-0000D4060000}"/>
    <cellStyle name="콤_Book1_서부지역_2008대정지준설설계서 2" xfId="2886" xr:uid="{00000000-0005-0000-0000-0000D5060000}"/>
    <cellStyle name="콤_Book1_서부지역_2008대정지준설설계서_2008년용연지구가뭄대비저수지준설사업계획서(2차)" xfId="953" xr:uid="{00000000-0005-0000-0000-0000D6060000}"/>
    <cellStyle name="콤_Book1_서부지역_2008대정지준설설계서_2008년용연지구가뭄대비저수지준설사업계획서(2차) 2" xfId="2887" xr:uid="{00000000-0005-0000-0000-0000D7060000}"/>
    <cellStyle name="콤_Book1_서부지역_마정지준설(보완)" xfId="954" xr:uid="{00000000-0005-0000-0000-0000D8060000}"/>
    <cellStyle name="콤_Book1_서부지역_마정지준설(보완) 2" xfId="2888" xr:uid="{00000000-0005-0000-0000-0000D9060000}"/>
    <cellStyle name="콤_Book2" xfId="955" xr:uid="{00000000-0005-0000-0000-0000DA060000}"/>
    <cellStyle name="콤_Book2 2" xfId="2889" xr:uid="{00000000-0005-0000-0000-0000DB060000}"/>
    <cellStyle name="콤_Book2_2006용연지준설설계서" xfId="956" xr:uid="{00000000-0005-0000-0000-0000DC060000}"/>
    <cellStyle name="콤_Book2_2006용연지준설설계서 2" xfId="2890" xr:uid="{00000000-0005-0000-0000-0000DD060000}"/>
    <cellStyle name="콤_Book2_2006용연지준설설계서(보완)" xfId="957" xr:uid="{00000000-0005-0000-0000-0000DE060000}"/>
    <cellStyle name="콤_Book2_2006용연지준설설계서(보완) 2" xfId="2891" xr:uid="{00000000-0005-0000-0000-0000DF060000}"/>
    <cellStyle name="콤_Book2_2006용연지준설설계서_2008년용연지구가뭄대비저수지준설사업계획서(2차)" xfId="958" xr:uid="{00000000-0005-0000-0000-0000E0060000}"/>
    <cellStyle name="콤_Book2_2006용연지준설설계서_2008년용연지구가뭄대비저수지준설사업계획서(2차) 2" xfId="2892" xr:uid="{00000000-0005-0000-0000-0000E1060000}"/>
    <cellStyle name="콤_Book2_2008년용연지구가뭄대비저수지준설사업계획서(2차)" xfId="959" xr:uid="{00000000-0005-0000-0000-0000E2060000}"/>
    <cellStyle name="콤_Book2_2008년용연지구가뭄대비저수지준설사업계획서(2차) 2" xfId="2893" xr:uid="{00000000-0005-0000-0000-0000E3060000}"/>
    <cellStyle name="콤_Book2_2008대정지준설설계서" xfId="960" xr:uid="{00000000-0005-0000-0000-0000E4060000}"/>
    <cellStyle name="콤_Book2_2008대정지준설설계서 2" xfId="2894" xr:uid="{00000000-0005-0000-0000-0000E5060000}"/>
    <cellStyle name="콤_Book2_2008대정지준설설계서_2008년용연지구가뭄대비저수지준설사업계획서(2차)" xfId="961" xr:uid="{00000000-0005-0000-0000-0000E6060000}"/>
    <cellStyle name="콤_Book2_2008대정지준설설계서_2008년용연지구가뭄대비저수지준설사업계획서(2차) 2" xfId="2895" xr:uid="{00000000-0005-0000-0000-0000E7060000}"/>
    <cellStyle name="콤_Book2_Book1" xfId="962" xr:uid="{00000000-0005-0000-0000-0000E8060000}"/>
    <cellStyle name="콤_Book2_Book1 2" xfId="2896" xr:uid="{00000000-0005-0000-0000-0000E9060000}"/>
    <cellStyle name="콤_Book2_Book1_2006용연지준설설계서" xfId="963" xr:uid="{00000000-0005-0000-0000-0000EA060000}"/>
    <cellStyle name="콤_Book2_Book1_2006용연지준설설계서 2" xfId="2897" xr:uid="{00000000-0005-0000-0000-0000EB060000}"/>
    <cellStyle name="콤_Book2_Book1_2006용연지준설설계서(보완)" xfId="964" xr:uid="{00000000-0005-0000-0000-0000EC060000}"/>
    <cellStyle name="콤_Book2_Book1_2006용연지준설설계서(보완) 2" xfId="2898" xr:uid="{00000000-0005-0000-0000-0000ED060000}"/>
    <cellStyle name="콤_Book2_Book1_2006용연지준설설계서_2008년용연지구가뭄대비저수지준설사업계획서(2차)" xfId="965" xr:uid="{00000000-0005-0000-0000-0000EE060000}"/>
    <cellStyle name="콤_Book2_Book1_2006용연지준설설계서_2008년용연지구가뭄대비저수지준설사업계획서(2차) 2" xfId="2899" xr:uid="{00000000-0005-0000-0000-0000EF060000}"/>
    <cellStyle name="콤_Book2_Book1_2008년용연지구가뭄대비저수지준설사업계획서(2차)" xfId="966" xr:uid="{00000000-0005-0000-0000-0000F0060000}"/>
    <cellStyle name="콤_Book2_Book1_2008년용연지구가뭄대비저수지준설사업계획서(2차) 2" xfId="2900" xr:uid="{00000000-0005-0000-0000-0000F1060000}"/>
    <cellStyle name="콤_Book2_Book1_2008대정지준설설계서" xfId="967" xr:uid="{00000000-0005-0000-0000-0000F2060000}"/>
    <cellStyle name="콤_Book2_Book1_2008대정지준설설계서 2" xfId="2901" xr:uid="{00000000-0005-0000-0000-0000F3060000}"/>
    <cellStyle name="콤_Book2_Book1_2008대정지준설설계서_2008년용연지구가뭄대비저수지준설사업계획서(2차)" xfId="968" xr:uid="{00000000-0005-0000-0000-0000F4060000}"/>
    <cellStyle name="콤_Book2_Book1_2008대정지준설설계서_2008년용연지구가뭄대비저수지준설사업계획서(2차) 2" xfId="2902" xr:uid="{00000000-0005-0000-0000-0000F5060000}"/>
    <cellStyle name="콤_Book2_Book1_마정지준설(보완)" xfId="969" xr:uid="{00000000-0005-0000-0000-0000F6060000}"/>
    <cellStyle name="콤_Book2_Book1_마정지준설(보완) 2" xfId="2903" xr:uid="{00000000-0005-0000-0000-0000F7060000}"/>
    <cellStyle name="콤_Book2_Book1_서부지역" xfId="970" xr:uid="{00000000-0005-0000-0000-0000F8060000}"/>
    <cellStyle name="콤_Book2_Book1_서부지역 2" xfId="2904" xr:uid="{00000000-0005-0000-0000-0000F9060000}"/>
    <cellStyle name="콤_Book2_Book1_서부지역_2006용연지준설설계서" xfId="971" xr:uid="{00000000-0005-0000-0000-0000FA060000}"/>
    <cellStyle name="콤_Book2_Book1_서부지역_2006용연지준설설계서 2" xfId="2905" xr:uid="{00000000-0005-0000-0000-0000FB060000}"/>
    <cellStyle name="콤_Book2_Book1_서부지역_2006용연지준설설계서(보완)" xfId="972" xr:uid="{00000000-0005-0000-0000-0000FC060000}"/>
    <cellStyle name="콤_Book2_Book1_서부지역_2006용연지준설설계서(보완) 2" xfId="2906" xr:uid="{00000000-0005-0000-0000-0000FD060000}"/>
    <cellStyle name="콤_Book2_Book1_서부지역_2006용연지준설설계서_2008년용연지구가뭄대비저수지준설사업계획서(2차)" xfId="973" xr:uid="{00000000-0005-0000-0000-0000FE060000}"/>
    <cellStyle name="콤_Book2_Book1_서부지역_2006용연지준설설계서_2008년용연지구가뭄대비저수지준설사업계획서(2차) 2" xfId="2907" xr:uid="{00000000-0005-0000-0000-0000FF060000}"/>
    <cellStyle name="콤_Book2_Book1_서부지역_2008년용연지구가뭄대비저수지준설사업계획서(2차)" xfId="974" xr:uid="{00000000-0005-0000-0000-000000070000}"/>
    <cellStyle name="콤_Book2_Book1_서부지역_2008년용연지구가뭄대비저수지준설사업계획서(2차) 2" xfId="2908" xr:uid="{00000000-0005-0000-0000-000001070000}"/>
    <cellStyle name="콤_Book2_Book1_서부지역_2008대정지준설설계서" xfId="975" xr:uid="{00000000-0005-0000-0000-000002070000}"/>
    <cellStyle name="콤_Book2_Book1_서부지역_2008대정지준설설계서 2" xfId="2909" xr:uid="{00000000-0005-0000-0000-000003070000}"/>
    <cellStyle name="콤_Book2_Book1_서부지역_2008대정지준설설계서_2008년용연지구가뭄대비저수지준설사업계획서(2차)" xfId="976" xr:uid="{00000000-0005-0000-0000-000004070000}"/>
    <cellStyle name="콤_Book2_Book1_서부지역_2008대정지준설설계서_2008년용연지구가뭄대비저수지준설사업계획서(2차) 2" xfId="2910" xr:uid="{00000000-0005-0000-0000-000005070000}"/>
    <cellStyle name="콤_Book2_Book1_서부지역_마정지준설(보완)" xfId="977" xr:uid="{00000000-0005-0000-0000-000006070000}"/>
    <cellStyle name="콤_Book2_Book1_서부지역_마정지준설(보완) 2" xfId="2911" xr:uid="{00000000-0005-0000-0000-000007070000}"/>
    <cellStyle name="콤_Book2_Book1_토공" xfId="978" xr:uid="{00000000-0005-0000-0000-000008070000}"/>
    <cellStyle name="콤_Book2_Book1_토공 2" xfId="2912" xr:uid="{00000000-0005-0000-0000-000009070000}"/>
    <cellStyle name="콤_Book2_Book1_토공_2006용연지준설설계서" xfId="979" xr:uid="{00000000-0005-0000-0000-00000A070000}"/>
    <cellStyle name="콤_Book2_Book1_토공_2006용연지준설설계서 2" xfId="2913" xr:uid="{00000000-0005-0000-0000-00000B070000}"/>
    <cellStyle name="콤_Book2_Book1_토공_2006용연지준설설계서(보완)" xfId="980" xr:uid="{00000000-0005-0000-0000-00000C070000}"/>
    <cellStyle name="콤_Book2_Book1_토공_2006용연지준설설계서(보완) 2" xfId="2914" xr:uid="{00000000-0005-0000-0000-00000D070000}"/>
    <cellStyle name="콤_Book2_Book1_토공_2006용연지준설설계서_2008년용연지구가뭄대비저수지준설사업계획서(2차)" xfId="981" xr:uid="{00000000-0005-0000-0000-00000E070000}"/>
    <cellStyle name="콤_Book2_Book1_토공_2006용연지준설설계서_2008년용연지구가뭄대비저수지준설사업계획서(2차) 2" xfId="2915" xr:uid="{00000000-0005-0000-0000-00000F070000}"/>
    <cellStyle name="콤_Book2_Book1_토공_2008년용연지구가뭄대비저수지준설사업계획서(2차)" xfId="982" xr:uid="{00000000-0005-0000-0000-000010070000}"/>
    <cellStyle name="콤_Book2_Book1_토공_2008년용연지구가뭄대비저수지준설사업계획서(2차) 2" xfId="2916" xr:uid="{00000000-0005-0000-0000-000011070000}"/>
    <cellStyle name="콤_Book2_Book1_토공_2008대정지준설설계서" xfId="983" xr:uid="{00000000-0005-0000-0000-000012070000}"/>
    <cellStyle name="콤_Book2_Book1_토공_2008대정지준설설계서 2" xfId="2917" xr:uid="{00000000-0005-0000-0000-000013070000}"/>
    <cellStyle name="콤_Book2_Book1_토공_2008대정지준설설계서_2008년용연지구가뭄대비저수지준설사업계획서(2차)" xfId="984" xr:uid="{00000000-0005-0000-0000-000014070000}"/>
    <cellStyle name="콤_Book2_Book1_토공_2008대정지준설설계서_2008년용연지구가뭄대비저수지준설사업계획서(2차) 2" xfId="2918" xr:uid="{00000000-0005-0000-0000-000015070000}"/>
    <cellStyle name="콤_Book2_Book1_토공_마정지준설(보완)" xfId="985" xr:uid="{00000000-0005-0000-0000-000016070000}"/>
    <cellStyle name="콤_Book2_Book1_토공_마정지준설(보완) 2" xfId="2919" xr:uid="{00000000-0005-0000-0000-000017070000}"/>
    <cellStyle name="콤_Book2_Book1_토공_서부지역" xfId="986" xr:uid="{00000000-0005-0000-0000-000018070000}"/>
    <cellStyle name="콤_Book2_Book1_토공_서부지역 2" xfId="2920" xr:uid="{00000000-0005-0000-0000-000019070000}"/>
    <cellStyle name="콤_Book2_Book1_토공_서부지역_2006용연지준설설계서" xfId="987" xr:uid="{00000000-0005-0000-0000-00001A070000}"/>
    <cellStyle name="콤_Book2_Book1_토공_서부지역_2006용연지준설설계서 2" xfId="2921" xr:uid="{00000000-0005-0000-0000-00001B070000}"/>
    <cellStyle name="콤_Book2_Book1_토공_서부지역_2006용연지준설설계서(보완)" xfId="988" xr:uid="{00000000-0005-0000-0000-00001C070000}"/>
    <cellStyle name="콤_Book2_Book1_토공_서부지역_2006용연지준설설계서(보완) 2" xfId="2922" xr:uid="{00000000-0005-0000-0000-00001D070000}"/>
    <cellStyle name="콤_Book2_Book1_토공_서부지역_2006용연지준설설계서_2008년용연지구가뭄대비저수지준설사업계획서(2차)" xfId="989" xr:uid="{00000000-0005-0000-0000-00001E070000}"/>
    <cellStyle name="콤_Book2_Book1_토공_서부지역_2006용연지준설설계서_2008년용연지구가뭄대비저수지준설사업계획서(2차) 2" xfId="2923" xr:uid="{00000000-0005-0000-0000-00001F070000}"/>
    <cellStyle name="콤_Book2_Book1_토공_서부지역_2008년용연지구가뭄대비저수지준설사업계획서(2차)" xfId="990" xr:uid="{00000000-0005-0000-0000-000020070000}"/>
    <cellStyle name="콤_Book2_Book1_토공_서부지역_2008년용연지구가뭄대비저수지준설사업계획서(2차) 2" xfId="2924" xr:uid="{00000000-0005-0000-0000-000021070000}"/>
    <cellStyle name="콤_Book2_Book1_토공_서부지역_2008대정지준설설계서" xfId="991" xr:uid="{00000000-0005-0000-0000-000022070000}"/>
    <cellStyle name="콤_Book2_Book1_토공_서부지역_2008대정지준설설계서 2" xfId="2925" xr:uid="{00000000-0005-0000-0000-000023070000}"/>
    <cellStyle name="콤_Book2_Book1_토공_서부지역_2008대정지준설설계서_2008년용연지구가뭄대비저수지준설사업계획서(2차)" xfId="992" xr:uid="{00000000-0005-0000-0000-000024070000}"/>
    <cellStyle name="콤_Book2_Book1_토공_서부지역_2008대정지준설설계서_2008년용연지구가뭄대비저수지준설사업계획서(2차) 2" xfId="2926" xr:uid="{00000000-0005-0000-0000-000025070000}"/>
    <cellStyle name="콤_Book2_Book1_토공_서부지역_마정지준설(보완)" xfId="993" xr:uid="{00000000-0005-0000-0000-000026070000}"/>
    <cellStyle name="콤_Book2_Book1_토공_서부지역_마정지준설(보완) 2" xfId="2927" xr:uid="{00000000-0005-0000-0000-000027070000}"/>
    <cellStyle name="콤_Book2_마정지준설(보완)" xfId="994" xr:uid="{00000000-0005-0000-0000-000028070000}"/>
    <cellStyle name="콤_Book2_마정지준설(보완) 2" xfId="2928" xr:uid="{00000000-0005-0000-0000-000029070000}"/>
    <cellStyle name="콤_Book2_서부지역" xfId="995" xr:uid="{00000000-0005-0000-0000-00002A070000}"/>
    <cellStyle name="콤_Book2_서부지역 2" xfId="2929" xr:uid="{00000000-0005-0000-0000-00002B070000}"/>
    <cellStyle name="콤_Book2_서부지역_2006용연지준설설계서" xfId="996" xr:uid="{00000000-0005-0000-0000-00002C070000}"/>
    <cellStyle name="콤_Book2_서부지역_2006용연지준설설계서 2" xfId="2930" xr:uid="{00000000-0005-0000-0000-00002D070000}"/>
    <cellStyle name="콤_Book2_서부지역_2006용연지준설설계서(보완)" xfId="997" xr:uid="{00000000-0005-0000-0000-00002E070000}"/>
    <cellStyle name="콤_Book2_서부지역_2006용연지준설설계서(보완) 2" xfId="2931" xr:uid="{00000000-0005-0000-0000-00002F070000}"/>
    <cellStyle name="콤_Book2_서부지역_2006용연지준설설계서_2008년용연지구가뭄대비저수지준설사업계획서(2차)" xfId="998" xr:uid="{00000000-0005-0000-0000-000030070000}"/>
    <cellStyle name="콤_Book2_서부지역_2006용연지준설설계서_2008년용연지구가뭄대비저수지준설사업계획서(2차) 2" xfId="2932" xr:uid="{00000000-0005-0000-0000-000031070000}"/>
    <cellStyle name="콤_Book2_서부지역_2008년용연지구가뭄대비저수지준설사업계획서(2차)" xfId="999" xr:uid="{00000000-0005-0000-0000-000032070000}"/>
    <cellStyle name="콤_Book2_서부지역_2008년용연지구가뭄대비저수지준설사업계획서(2차) 2" xfId="2933" xr:uid="{00000000-0005-0000-0000-000033070000}"/>
    <cellStyle name="콤_Book2_서부지역_2008대정지준설설계서" xfId="1000" xr:uid="{00000000-0005-0000-0000-000034070000}"/>
    <cellStyle name="콤_Book2_서부지역_2008대정지준설설계서 2" xfId="2934" xr:uid="{00000000-0005-0000-0000-000035070000}"/>
    <cellStyle name="콤_Book2_서부지역_2008대정지준설설계서_2008년용연지구가뭄대비저수지준설사업계획서(2차)" xfId="1001" xr:uid="{00000000-0005-0000-0000-000036070000}"/>
    <cellStyle name="콤_Book2_서부지역_2008대정지준설설계서_2008년용연지구가뭄대비저수지준설사업계획서(2차) 2" xfId="2935" xr:uid="{00000000-0005-0000-0000-000037070000}"/>
    <cellStyle name="콤_Book2_서부지역_마정지준설(보완)" xfId="1002" xr:uid="{00000000-0005-0000-0000-000038070000}"/>
    <cellStyle name="콤_Book2_서부지역_마정지준설(보완) 2" xfId="2936" xr:uid="{00000000-0005-0000-0000-000039070000}"/>
    <cellStyle name="콤_U형측구" xfId="1003" xr:uid="{00000000-0005-0000-0000-00003A070000}"/>
    <cellStyle name="콤_U형측구 2" xfId="2937" xr:uid="{00000000-0005-0000-0000-00003B070000}"/>
    <cellStyle name="콤_U형측구_2006용연지준설설계서" xfId="1004" xr:uid="{00000000-0005-0000-0000-00003C070000}"/>
    <cellStyle name="콤_U형측구_2006용연지준설설계서 2" xfId="2938" xr:uid="{00000000-0005-0000-0000-00003D070000}"/>
    <cellStyle name="콤_U형측구_2006용연지준설설계서(보완)" xfId="1005" xr:uid="{00000000-0005-0000-0000-00003E070000}"/>
    <cellStyle name="콤_U형측구_2006용연지준설설계서(보완) 2" xfId="2939" xr:uid="{00000000-0005-0000-0000-00003F070000}"/>
    <cellStyle name="콤_U형측구_2006용연지준설설계서_2008년용연지구가뭄대비저수지준설사업계획서(2차)" xfId="1006" xr:uid="{00000000-0005-0000-0000-000040070000}"/>
    <cellStyle name="콤_U형측구_2006용연지준설설계서_2008년용연지구가뭄대비저수지준설사업계획서(2차) 2" xfId="2940" xr:uid="{00000000-0005-0000-0000-000041070000}"/>
    <cellStyle name="콤_U형측구_2008년용연지구가뭄대비저수지준설사업계획서(2차)" xfId="1007" xr:uid="{00000000-0005-0000-0000-000042070000}"/>
    <cellStyle name="콤_U형측구_2008년용연지구가뭄대비저수지준설사업계획서(2차) 2" xfId="2941" xr:uid="{00000000-0005-0000-0000-000043070000}"/>
    <cellStyle name="콤_U형측구_2008대정지준설설계서" xfId="1008" xr:uid="{00000000-0005-0000-0000-000044070000}"/>
    <cellStyle name="콤_U형측구_2008대정지준설설계서 2" xfId="2942" xr:uid="{00000000-0005-0000-0000-000045070000}"/>
    <cellStyle name="콤_U형측구_2008대정지준설설계서_2008년용연지구가뭄대비저수지준설사업계획서(2차)" xfId="1009" xr:uid="{00000000-0005-0000-0000-000046070000}"/>
    <cellStyle name="콤_U형측구_2008대정지준설설계서_2008년용연지구가뭄대비저수지준설사업계획서(2차) 2" xfId="2943" xr:uid="{00000000-0005-0000-0000-000047070000}"/>
    <cellStyle name="콤_U형측구_마정지준설(보완)" xfId="1010" xr:uid="{00000000-0005-0000-0000-000048070000}"/>
    <cellStyle name="콤_U형측구_마정지준설(보완) 2" xfId="2944" xr:uid="{00000000-0005-0000-0000-000049070000}"/>
    <cellStyle name="콤_U형측구_서부지역" xfId="1011" xr:uid="{00000000-0005-0000-0000-00004A070000}"/>
    <cellStyle name="콤_U형측구_서부지역 2" xfId="2945" xr:uid="{00000000-0005-0000-0000-00004B070000}"/>
    <cellStyle name="콤_U형측구_서부지역_2006용연지준설설계서" xfId="1012" xr:uid="{00000000-0005-0000-0000-00004C070000}"/>
    <cellStyle name="콤_U형측구_서부지역_2006용연지준설설계서 2" xfId="2946" xr:uid="{00000000-0005-0000-0000-00004D070000}"/>
    <cellStyle name="콤_U형측구_서부지역_2006용연지준설설계서(보완)" xfId="1013" xr:uid="{00000000-0005-0000-0000-00004E070000}"/>
    <cellStyle name="콤_U형측구_서부지역_2006용연지준설설계서(보완) 2" xfId="2947" xr:uid="{00000000-0005-0000-0000-00004F070000}"/>
    <cellStyle name="콤_U형측구_서부지역_2006용연지준설설계서_2008년용연지구가뭄대비저수지준설사업계획서(2차)" xfId="1014" xr:uid="{00000000-0005-0000-0000-000050070000}"/>
    <cellStyle name="콤_U형측구_서부지역_2006용연지준설설계서_2008년용연지구가뭄대비저수지준설사업계획서(2차) 2" xfId="2948" xr:uid="{00000000-0005-0000-0000-000051070000}"/>
    <cellStyle name="콤_U형측구_서부지역_2008년용연지구가뭄대비저수지준설사업계획서(2차)" xfId="1015" xr:uid="{00000000-0005-0000-0000-000052070000}"/>
    <cellStyle name="콤_U형측구_서부지역_2008년용연지구가뭄대비저수지준설사업계획서(2차) 2" xfId="2949" xr:uid="{00000000-0005-0000-0000-000053070000}"/>
    <cellStyle name="콤_U형측구_서부지역_2008대정지준설설계서" xfId="1016" xr:uid="{00000000-0005-0000-0000-000054070000}"/>
    <cellStyle name="콤_U형측구_서부지역_2008대정지준설설계서 2" xfId="2950" xr:uid="{00000000-0005-0000-0000-000055070000}"/>
    <cellStyle name="콤_U형측구_서부지역_2008대정지준설설계서_2008년용연지구가뭄대비저수지준설사업계획서(2차)" xfId="1017" xr:uid="{00000000-0005-0000-0000-000056070000}"/>
    <cellStyle name="콤_U형측구_서부지역_2008대정지준설설계서_2008년용연지구가뭄대비저수지준설사업계획서(2차) 2" xfId="2951" xr:uid="{00000000-0005-0000-0000-000057070000}"/>
    <cellStyle name="콤_U형측구_서부지역_마정지준설(보완)" xfId="1018" xr:uid="{00000000-0005-0000-0000-000058070000}"/>
    <cellStyle name="콤_U형측구_서부지역_마정지준설(보완) 2" xfId="2952" xr:uid="{00000000-0005-0000-0000-000059070000}"/>
    <cellStyle name="콤_마정지준설(보완)" xfId="1019" xr:uid="{00000000-0005-0000-0000-00005A070000}"/>
    <cellStyle name="콤_마정지준설(보완) 2" xfId="2953" xr:uid="{00000000-0005-0000-0000-00005B070000}"/>
    <cellStyle name="콤_배수공" xfId="1020" xr:uid="{00000000-0005-0000-0000-00005C070000}"/>
    <cellStyle name="콤_배수공 2" xfId="2954" xr:uid="{00000000-0005-0000-0000-00005D070000}"/>
    <cellStyle name="콤_배수공_2006용연지준설설계서" xfId="1021" xr:uid="{00000000-0005-0000-0000-00005E070000}"/>
    <cellStyle name="콤_배수공_2006용연지준설설계서 2" xfId="2955" xr:uid="{00000000-0005-0000-0000-00005F070000}"/>
    <cellStyle name="콤_배수공_2006용연지준설설계서(보완)" xfId="1022" xr:uid="{00000000-0005-0000-0000-000060070000}"/>
    <cellStyle name="콤_배수공_2006용연지준설설계서(보완) 2" xfId="2956" xr:uid="{00000000-0005-0000-0000-000061070000}"/>
    <cellStyle name="콤_배수공_2006용연지준설설계서_2008년용연지구가뭄대비저수지준설사업계획서(2차)" xfId="1023" xr:uid="{00000000-0005-0000-0000-000062070000}"/>
    <cellStyle name="콤_배수공_2006용연지준설설계서_2008년용연지구가뭄대비저수지준설사업계획서(2차) 2" xfId="2957" xr:uid="{00000000-0005-0000-0000-000063070000}"/>
    <cellStyle name="콤_배수공_2008년용연지구가뭄대비저수지준설사업계획서(2차)" xfId="1024" xr:uid="{00000000-0005-0000-0000-000064070000}"/>
    <cellStyle name="콤_배수공_2008년용연지구가뭄대비저수지준설사업계획서(2차) 2" xfId="2958" xr:uid="{00000000-0005-0000-0000-000065070000}"/>
    <cellStyle name="콤_배수공_2008대정지준설설계서" xfId="1025" xr:uid="{00000000-0005-0000-0000-000066070000}"/>
    <cellStyle name="콤_배수공_2008대정지준설설계서 2" xfId="2959" xr:uid="{00000000-0005-0000-0000-000067070000}"/>
    <cellStyle name="콤_배수공_2008대정지준설설계서_2008년용연지구가뭄대비저수지준설사업계획서(2차)" xfId="1026" xr:uid="{00000000-0005-0000-0000-000068070000}"/>
    <cellStyle name="콤_배수공_2008대정지준설설계서_2008년용연지구가뭄대비저수지준설사업계획서(2차) 2" xfId="2960" xr:uid="{00000000-0005-0000-0000-000069070000}"/>
    <cellStyle name="콤_배수공_마정지준설(보완)" xfId="1027" xr:uid="{00000000-0005-0000-0000-00006A070000}"/>
    <cellStyle name="콤_배수공_마정지준설(보완) 2" xfId="2961" xr:uid="{00000000-0005-0000-0000-00006B070000}"/>
    <cellStyle name="콤_배수공_서부지역" xfId="1028" xr:uid="{00000000-0005-0000-0000-00006C070000}"/>
    <cellStyle name="콤_배수공_서부지역 2" xfId="2962" xr:uid="{00000000-0005-0000-0000-00006D070000}"/>
    <cellStyle name="콤_배수공_서부지역_2006용연지준설설계서" xfId="1029" xr:uid="{00000000-0005-0000-0000-00006E070000}"/>
    <cellStyle name="콤_배수공_서부지역_2006용연지준설설계서 2" xfId="2963" xr:uid="{00000000-0005-0000-0000-00006F070000}"/>
    <cellStyle name="콤_배수공_서부지역_2006용연지준설설계서(보완)" xfId="1030" xr:uid="{00000000-0005-0000-0000-000070070000}"/>
    <cellStyle name="콤_배수공_서부지역_2006용연지준설설계서(보완) 2" xfId="2964" xr:uid="{00000000-0005-0000-0000-000071070000}"/>
    <cellStyle name="콤_배수공_서부지역_2006용연지준설설계서_2008년용연지구가뭄대비저수지준설사업계획서(2차)" xfId="1031" xr:uid="{00000000-0005-0000-0000-000072070000}"/>
    <cellStyle name="콤_배수공_서부지역_2006용연지준설설계서_2008년용연지구가뭄대비저수지준설사업계획서(2차) 2" xfId="2965" xr:uid="{00000000-0005-0000-0000-000073070000}"/>
    <cellStyle name="콤_배수공_서부지역_2008년용연지구가뭄대비저수지준설사업계획서(2차)" xfId="1032" xr:uid="{00000000-0005-0000-0000-000074070000}"/>
    <cellStyle name="콤_배수공_서부지역_2008년용연지구가뭄대비저수지준설사업계획서(2차) 2" xfId="2966" xr:uid="{00000000-0005-0000-0000-000075070000}"/>
    <cellStyle name="콤_배수공_서부지역_2008대정지준설설계서" xfId="1033" xr:uid="{00000000-0005-0000-0000-000076070000}"/>
    <cellStyle name="콤_배수공_서부지역_2008대정지준설설계서 2" xfId="2967" xr:uid="{00000000-0005-0000-0000-000077070000}"/>
    <cellStyle name="콤_배수공_서부지역_2008대정지준설설계서_2008년용연지구가뭄대비저수지준설사업계획서(2차)" xfId="1034" xr:uid="{00000000-0005-0000-0000-000078070000}"/>
    <cellStyle name="콤_배수공_서부지역_2008대정지준설설계서_2008년용연지구가뭄대비저수지준설사업계획서(2차) 2" xfId="2968" xr:uid="{00000000-0005-0000-0000-000079070000}"/>
    <cellStyle name="콤_배수공_서부지역_마정지준설(보완)" xfId="1035" xr:uid="{00000000-0005-0000-0000-00007A070000}"/>
    <cellStyle name="콤_배수공_서부지역_마정지준설(보완) 2" xfId="2969" xr:uid="{00000000-0005-0000-0000-00007B070000}"/>
    <cellStyle name="콤_부대공" xfId="1036" xr:uid="{00000000-0005-0000-0000-00007C070000}"/>
    <cellStyle name="콤_부대공 2" xfId="2970" xr:uid="{00000000-0005-0000-0000-00007D070000}"/>
    <cellStyle name="콤_부대공_2006용연지준설설계서" xfId="1037" xr:uid="{00000000-0005-0000-0000-00007E070000}"/>
    <cellStyle name="콤_부대공_2006용연지준설설계서 2" xfId="2971" xr:uid="{00000000-0005-0000-0000-00007F070000}"/>
    <cellStyle name="콤_부대공_2006용연지준설설계서(보완)" xfId="1038" xr:uid="{00000000-0005-0000-0000-000080070000}"/>
    <cellStyle name="콤_부대공_2006용연지준설설계서(보완) 2" xfId="2972" xr:uid="{00000000-0005-0000-0000-000081070000}"/>
    <cellStyle name="콤_부대공_2006용연지준설설계서_2008년용연지구가뭄대비저수지준설사업계획서(2차)" xfId="1039" xr:uid="{00000000-0005-0000-0000-000082070000}"/>
    <cellStyle name="콤_부대공_2006용연지준설설계서_2008년용연지구가뭄대비저수지준설사업계획서(2차) 2" xfId="2973" xr:uid="{00000000-0005-0000-0000-000083070000}"/>
    <cellStyle name="콤_부대공_2008년용연지구가뭄대비저수지준설사업계획서(2차)" xfId="1040" xr:uid="{00000000-0005-0000-0000-000084070000}"/>
    <cellStyle name="콤_부대공_2008년용연지구가뭄대비저수지준설사업계획서(2차) 2" xfId="2974" xr:uid="{00000000-0005-0000-0000-000085070000}"/>
    <cellStyle name="콤_부대공_2008대정지준설설계서" xfId="1041" xr:uid="{00000000-0005-0000-0000-000086070000}"/>
    <cellStyle name="콤_부대공_2008대정지준설설계서 2" xfId="2975" xr:uid="{00000000-0005-0000-0000-000087070000}"/>
    <cellStyle name="콤_부대공_2008대정지준설설계서_2008년용연지구가뭄대비저수지준설사업계획서(2차)" xfId="1042" xr:uid="{00000000-0005-0000-0000-000088070000}"/>
    <cellStyle name="콤_부대공_2008대정지준설설계서_2008년용연지구가뭄대비저수지준설사업계획서(2차) 2" xfId="2976" xr:uid="{00000000-0005-0000-0000-000089070000}"/>
    <cellStyle name="콤_부대공_마정지준설(보완)" xfId="1043" xr:uid="{00000000-0005-0000-0000-00008A070000}"/>
    <cellStyle name="콤_부대공_마정지준설(보완) 2" xfId="2977" xr:uid="{00000000-0005-0000-0000-00008B070000}"/>
    <cellStyle name="콤_부대공_서부지역" xfId="1044" xr:uid="{00000000-0005-0000-0000-00008C070000}"/>
    <cellStyle name="콤_부대공_서부지역 2" xfId="2978" xr:uid="{00000000-0005-0000-0000-00008D070000}"/>
    <cellStyle name="콤_부대공_서부지역_2006용연지준설설계서" xfId="1045" xr:uid="{00000000-0005-0000-0000-00008E070000}"/>
    <cellStyle name="콤_부대공_서부지역_2006용연지준설설계서 2" xfId="2979" xr:uid="{00000000-0005-0000-0000-00008F070000}"/>
    <cellStyle name="콤_부대공_서부지역_2006용연지준설설계서(보완)" xfId="1046" xr:uid="{00000000-0005-0000-0000-000090070000}"/>
    <cellStyle name="콤_부대공_서부지역_2006용연지준설설계서(보완) 2" xfId="2980" xr:uid="{00000000-0005-0000-0000-000091070000}"/>
    <cellStyle name="콤_부대공_서부지역_2006용연지준설설계서_2008년용연지구가뭄대비저수지준설사업계획서(2차)" xfId="1047" xr:uid="{00000000-0005-0000-0000-000092070000}"/>
    <cellStyle name="콤_부대공_서부지역_2006용연지준설설계서_2008년용연지구가뭄대비저수지준설사업계획서(2차) 2" xfId="2981" xr:uid="{00000000-0005-0000-0000-000093070000}"/>
    <cellStyle name="콤_부대공_서부지역_2008년용연지구가뭄대비저수지준설사업계획서(2차)" xfId="1048" xr:uid="{00000000-0005-0000-0000-000094070000}"/>
    <cellStyle name="콤_부대공_서부지역_2008년용연지구가뭄대비저수지준설사업계획서(2차) 2" xfId="2982" xr:uid="{00000000-0005-0000-0000-000095070000}"/>
    <cellStyle name="콤_부대공_서부지역_2008대정지준설설계서" xfId="1049" xr:uid="{00000000-0005-0000-0000-000096070000}"/>
    <cellStyle name="콤_부대공_서부지역_2008대정지준설설계서 2" xfId="2983" xr:uid="{00000000-0005-0000-0000-000097070000}"/>
    <cellStyle name="콤_부대공_서부지역_2008대정지준설설계서_2008년용연지구가뭄대비저수지준설사업계획서(2차)" xfId="1050" xr:uid="{00000000-0005-0000-0000-000098070000}"/>
    <cellStyle name="콤_부대공_서부지역_2008대정지준설설계서_2008년용연지구가뭄대비저수지준설사업계획서(2차) 2" xfId="2984" xr:uid="{00000000-0005-0000-0000-000099070000}"/>
    <cellStyle name="콤_부대공_서부지역_마정지준설(보완)" xfId="1051" xr:uid="{00000000-0005-0000-0000-00009A070000}"/>
    <cellStyle name="콤_부대공_서부지역_마정지준설(보완) 2" xfId="2985" xr:uid="{00000000-0005-0000-0000-00009B070000}"/>
    <cellStyle name="콤_부대공_토공" xfId="1052" xr:uid="{00000000-0005-0000-0000-00009C070000}"/>
    <cellStyle name="콤_부대공_토공 2" xfId="2986" xr:uid="{00000000-0005-0000-0000-00009D070000}"/>
    <cellStyle name="콤_부대공_토공_2006용연지준설설계서" xfId="1053" xr:uid="{00000000-0005-0000-0000-00009E070000}"/>
    <cellStyle name="콤_부대공_토공_2006용연지준설설계서 2" xfId="2987" xr:uid="{00000000-0005-0000-0000-00009F070000}"/>
    <cellStyle name="콤_부대공_토공_2006용연지준설설계서(보완)" xfId="1054" xr:uid="{00000000-0005-0000-0000-0000A0070000}"/>
    <cellStyle name="콤_부대공_토공_2006용연지준설설계서(보완) 2" xfId="2988" xr:uid="{00000000-0005-0000-0000-0000A1070000}"/>
    <cellStyle name="콤_부대공_토공_2006용연지준설설계서_2008년용연지구가뭄대비저수지준설사업계획서(2차)" xfId="1055" xr:uid="{00000000-0005-0000-0000-0000A2070000}"/>
    <cellStyle name="콤_부대공_토공_2006용연지준설설계서_2008년용연지구가뭄대비저수지준설사업계획서(2차) 2" xfId="2989" xr:uid="{00000000-0005-0000-0000-0000A3070000}"/>
    <cellStyle name="콤_부대공_토공_2008년용연지구가뭄대비저수지준설사업계획서(2차)" xfId="1056" xr:uid="{00000000-0005-0000-0000-0000A4070000}"/>
    <cellStyle name="콤_부대공_토공_2008년용연지구가뭄대비저수지준설사업계획서(2차) 2" xfId="2990" xr:uid="{00000000-0005-0000-0000-0000A5070000}"/>
    <cellStyle name="콤_부대공_토공_2008대정지준설설계서" xfId="1057" xr:uid="{00000000-0005-0000-0000-0000A6070000}"/>
    <cellStyle name="콤_부대공_토공_2008대정지준설설계서 2" xfId="2991" xr:uid="{00000000-0005-0000-0000-0000A7070000}"/>
    <cellStyle name="콤_부대공_토공_2008대정지준설설계서_2008년용연지구가뭄대비저수지준설사업계획서(2차)" xfId="1058" xr:uid="{00000000-0005-0000-0000-0000A8070000}"/>
    <cellStyle name="콤_부대공_토공_2008대정지준설설계서_2008년용연지구가뭄대비저수지준설사업계획서(2차) 2" xfId="2992" xr:uid="{00000000-0005-0000-0000-0000A9070000}"/>
    <cellStyle name="콤_부대공_토공_마정지준설(보완)" xfId="1059" xr:uid="{00000000-0005-0000-0000-0000AA070000}"/>
    <cellStyle name="콤_부대공_토공_마정지준설(보완) 2" xfId="2993" xr:uid="{00000000-0005-0000-0000-0000AB070000}"/>
    <cellStyle name="콤_부대공_토공_서부지역" xfId="1060" xr:uid="{00000000-0005-0000-0000-0000AC070000}"/>
    <cellStyle name="콤_부대공_토공_서부지역 2" xfId="2994" xr:uid="{00000000-0005-0000-0000-0000AD070000}"/>
    <cellStyle name="콤_부대공_토공_서부지역_2006용연지준설설계서" xfId="1061" xr:uid="{00000000-0005-0000-0000-0000AE070000}"/>
    <cellStyle name="콤_부대공_토공_서부지역_2006용연지준설설계서 2" xfId="2995" xr:uid="{00000000-0005-0000-0000-0000AF070000}"/>
    <cellStyle name="콤_부대공_토공_서부지역_2006용연지준설설계서(보완)" xfId="1062" xr:uid="{00000000-0005-0000-0000-0000B0070000}"/>
    <cellStyle name="콤_부대공_토공_서부지역_2006용연지준설설계서(보완) 2" xfId="2996" xr:uid="{00000000-0005-0000-0000-0000B1070000}"/>
    <cellStyle name="콤_부대공_토공_서부지역_2006용연지준설설계서_2008년용연지구가뭄대비저수지준설사업계획서(2차)" xfId="1063" xr:uid="{00000000-0005-0000-0000-0000B2070000}"/>
    <cellStyle name="콤_부대공_토공_서부지역_2006용연지준설설계서_2008년용연지구가뭄대비저수지준설사업계획서(2차) 2" xfId="2997" xr:uid="{00000000-0005-0000-0000-0000B3070000}"/>
    <cellStyle name="콤_부대공_토공_서부지역_2008년용연지구가뭄대비저수지준설사업계획서(2차)" xfId="1064" xr:uid="{00000000-0005-0000-0000-0000B4070000}"/>
    <cellStyle name="콤_부대공_토공_서부지역_2008년용연지구가뭄대비저수지준설사업계획서(2차) 2" xfId="2998" xr:uid="{00000000-0005-0000-0000-0000B5070000}"/>
    <cellStyle name="콤_부대공_토공_서부지역_2008대정지준설설계서" xfId="1065" xr:uid="{00000000-0005-0000-0000-0000B6070000}"/>
    <cellStyle name="콤_부대공_토공_서부지역_2008대정지준설설계서 2" xfId="2999" xr:uid="{00000000-0005-0000-0000-0000B7070000}"/>
    <cellStyle name="콤_부대공_토공_서부지역_2008대정지준설설계서_2008년용연지구가뭄대비저수지준설사업계획서(2차)" xfId="1066" xr:uid="{00000000-0005-0000-0000-0000B8070000}"/>
    <cellStyle name="콤_부대공_토공_서부지역_2008대정지준설설계서_2008년용연지구가뭄대비저수지준설사업계획서(2차) 2" xfId="3000" xr:uid="{00000000-0005-0000-0000-0000B9070000}"/>
    <cellStyle name="콤_부대공_토공_서부지역_마정지준설(보완)" xfId="1067" xr:uid="{00000000-0005-0000-0000-0000BA070000}"/>
    <cellStyle name="콤_부대공_토공_서부지역_마정지준설(보완) 2" xfId="3001" xr:uid="{00000000-0005-0000-0000-0000BB070000}"/>
    <cellStyle name="콤_사본 - 6.전석" xfId="1068" xr:uid="{00000000-0005-0000-0000-0000BC070000}"/>
    <cellStyle name="콤_사본 - 6.전석 2" xfId="3002" xr:uid="{00000000-0005-0000-0000-0000BD070000}"/>
    <cellStyle name="콤_사본 - 6.전석_2006용연지준설설계서" xfId="1069" xr:uid="{00000000-0005-0000-0000-0000BE070000}"/>
    <cellStyle name="콤_사본 - 6.전석_2006용연지준설설계서 2" xfId="3003" xr:uid="{00000000-0005-0000-0000-0000BF070000}"/>
    <cellStyle name="콤_사본 - 6.전석_2006용연지준설설계서(보완)" xfId="1070" xr:uid="{00000000-0005-0000-0000-0000C0070000}"/>
    <cellStyle name="콤_사본 - 6.전석_2006용연지준설설계서(보완) 2" xfId="3004" xr:uid="{00000000-0005-0000-0000-0000C1070000}"/>
    <cellStyle name="콤_사본 - 6.전석_2006용연지준설설계서_2008년용연지구가뭄대비저수지준설사업계획서(2차)" xfId="1071" xr:uid="{00000000-0005-0000-0000-0000C2070000}"/>
    <cellStyle name="콤_사본 - 6.전석_2006용연지준설설계서_2008년용연지구가뭄대비저수지준설사업계획서(2차) 2" xfId="3005" xr:uid="{00000000-0005-0000-0000-0000C3070000}"/>
    <cellStyle name="콤_사본 - 6.전석_2008년용연지구가뭄대비저수지준설사업계획서(2차)" xfId="1072" xr:uid="{00000000-0005-0000-0000-0000C4070000}"/>
    <cellStyle name="콤_사본 - 6.전석_2008년용연지구가뭄대비저수지준설사업계획서(2차) 2" xfId="3006" xr:uid="{00000000-0005-0000-0000-0000C5070000}"/>
    <cellStyle name="콤_사본 - 6.전석_2008대정지준설설계서" xfId="1073" xr:uid="{00000000-0005-0000-0000-0000C6070000}"/>
    <cellStyle name="콤_사본 - 6.전석_2008대정지준설설계서 2" xfId="3007" xr:uid="{00000000-0005-0000-0000-0000C7070000}"/>
    <cellStyle name="콤_사본 - 6.전석_2008대정지준설설계서_2008년용연지구가뭄대비저수지준설사업계획서(2차)" xfId="1074" xr:uid="{00000000-0005-0000-0000-0000C8070000}"/>
    <cellStyle name="콤_사본 - 6.전석_2008대정지준설설계서_2008년용연지구가뭄대비저수지준설사업계획서(2차) 2" xfId="3008" xr:uid="{00000000-0005-0000-0000-0000C9070000}"/>
    <cellStyle name="콤_사본 - 6.전석_마정지준설(보완)" xfId="1075" xr:uid="{00000000-0005-0000-0000-0000CA070000}"/>
    <cellStyle name="콤_사본 - 6.전석_마정지준설(보완) 2" xfId="3009" xr:uid="{00000000-0005-0000-0000-0000CB070000}"/>
    <cellStyle name="콤_사본 - 6.전석_서부지역" xfId="1076" xr:uid="{00000000-0005-0000-0000-0000CC070000}"/>
    <cellStyle name="콤_사본 - 6.전석_서부지역 2" xfId="3010" xr:uid="{00000000-0005-0000-0000-0000CD070000}"/>
    <cellStyle name="콤_사본 - 6.전석_서부지역_2006용연지준설설계서" xfId="1077" xr:uid="{00000000-0005-0000-0000-0000CE070000}"/>
    <cellStyle name="콤_사본 - 6.전석_서부지역_2006용연지준설설계서 2" xfId="3011" xr:uid="{00000000-0005-0000-0000-0000CF070000}"/>
    <cellStyle name="콤_사본 - 6.전석_서부지역_2006용연지준설설계서(보완)" xfId="1078" xr:uid="{00000000-0005-0000-0000-0000D0070000}"/>
    <cellStyle name="콤_사본 - 6.전석_서부지역_2006용연지준설설계서(보완) 2" xfId="3012" xr:uid="{00000000-0005-0000-0000-0000D1070000}"/>
    <cellStyle name="콤_사본 - 6.전석_서부지역_2006용연지준설설계서_2008년용연지구가뭄대비저수지준설사업계획서(2차)" xfId="1079" xr:uid="{00000000-0005-0000-0000-0000D2070000}"/>
    <cellStyle name="콤_사본 - 6.전석_서부지역_2006용연지준설설계서_2008년용연지구가뭄대비저수지준설사업계획서(2차) 2" xfId="3013" xr:uid="{00000000-0005-0000-0000-0000D3070000}"/>
    <cellStyle name="콤_사본 - 6.전석_서부지역_2008년용연지구가뭄대비저수지준설사업계획서(2차)" xfId="1080" xr:uid="{00000000-0005-0000-0000-0000D4070000}"/>
    <cellStyle name="콤_사본 - 6.전석_서부지역_2008년용연지구가뭄대비저수지준설사업계획서(2차) 2" xfId="3014" xr:uid="{00000000-0005-0000-0000-0000D5070000}"/>
    <cellStyle name="콤_사본 - 6.전석_서부지역_2008대정지준설설계서" xfId="1081" xr:uid="{00000000-0005-0000-0000-0000D6070000}"/>
    <cellStyle name="콤_사본 - 6.전석_서부지역_2008대정지준설설계서 2" xfId="3015" xr:uid="{00000000-0005-0000-0000-0000D7070000}"/>
    <cellStyle name="콤_사본 - 6.전석_서부지역_2008대정지준설설계서_2008년용연지구가뭄대비저수지준설사업계획서(2차)" xfId="1082" xr:uid="{00000000-0005-0000-0000-0000D8070000}"/>
    <cellStyle name="콤_사본 - 6.전석_서부지역_2008대정지준설설계서_2008년용연지구가뭄대비저수지준설사업계획서(2차) 2" xfId="3016" xr:uid="{00000000-0005-0000-0000-0000D9070000}"/>
    <cellStyle name="콤_사본 - 6.전석_서부지역_마정지준설(보완)" xfId="1083" xr:uid="{00000000-0005-0000-0000-0000DA070000}"/>
    <cellStyle name="콤_사본 - 6.전석_서부지역_마정지준설(보완) 2" xfId="3017" xr:uid="{00000000-0005-0000-0000-0000DB070000}"/>
    <cellStyle name="콤_서부지역" xfId="1084" xr:uid="{00000000-0005-0000-0000-0000DC070000}"/>
    <cellStyle name="콤_서부지역 2" xfId="3018" xr:uid="{00000000-0005-0000-0000-0000DD070000}"/>
    <cellStyle name="콤_서부지역_2006용연지준설설계서" xfId="1085" xr:uid="{00000000-0005-0000-0000-0000DE070000}"/>
    <cellStyle name="콤_서부지역_2006용연지준설설계서 2" xfId="3019" xr:uid="{00000000-0005-0000-0000-0000DF070000}"/>
    <cellStyle name="콤_서부지역_2006용연지준설설계서(보완)" xfId="1086" xr:uid="{00000000-0005-0000-0000-0000E0070000}"/>
    <cellStyle name="콤_서부지역_2006용연지준설설계서(보완) 2" xfId="3020" xr:uid="{00000000-0005-0000-0000-0000E1070000}"/>
    <cellStyle name="콤_서부지역_2006용연지준설설계서_2008년용연지구가뭄대비저수지준설사업계획서(2차)" xfId="1087" xr:uid="{00000000-0005-0000-0000-0000E2070000}"/>
    <cellStyle name="콤_서부지역_2006용연지준설설계서_2008년용연지구가뭄대비저수지준설사업계획서(2차) 2" xfId="3021" xr:uid="{00000000-0005-0000-0000-0000E3070000}"/>
    <cellStyle name="콤_서부지역_2008년용연지구가뭄대비저수지준설사업계획서(2차)" xfId="1088" xr:uid="{00000000-0005-0000-0000-0000E4070000}"/>
    <cellStyle name="콤_서부지역_2008년용연지구가뭄대비저수지준설사업계획서(2차) 2" xfId="3022" xr:uid="{00000000-0005-0000-0000-0000E5070000}"/>
    <cellStyle name="콤_서부지역_2008대정지준설설계서" xfId="1089" xr:uid="{00000000-0005-0000-0000-0000E6070000}"/>
    <cellStyle name="콤_서부지역_2008대정지준설설계서 2" xfId="3023" xr:uid="{00000000-0005-0000-0000-0000E7070000}"/>
    <cellStyle name="콤_서부지역_2008대정지준설설계서_2008년용연지구가뭄대비저수지준설사업계획서(2차)" xfId="1090" xr:uid="{00000000-0005-0000-0000-0000E8070000}"/>
    <cellStyle name="콤_서부지역_2008대정지준설설계서_2008년용연지구가뭄대비저수지준설사업계획서(2차) 2" xfId="3024" xr:uid="{00000000-0005-0000-0000-0000E9070000}"/>
    <cellStyle name="콤_서부지역_마정지준설(보완)" xfId="1091" xr:uid="{00000000-0005-0000-0000-0000EA070000}"/>
    <cellStyle name="콤_서부지역_마정지준설(보완) 2" xfId="3025" xr:uid="{00000000-0005-0000-0000-0000EB070000}"/>
    <cellStyle name="콤_석축" xfId="1092" xr:uid="{00000000-0005-0000-0000-0000EC070000}"/>
    <cellStyle name="콤_석축 2" xfId="3026" xr:uid="{00000000-0005-0000-0000-0000ED070000}"/>
    <cellStyle name="콤_석축(만천1리)" xfId="1093" xr:uid="{00000000-0005-0000-0000-0000EE070000}"/>
    <cellStyle name="콤_석축(만천1리) 2" xfId="3027" xr:uid="{00000000-0005-0000-0000-0000EF070000}"/>
    <cellStyle name="콤_석축(만천1리)_2006용연지준설설계서" xfId="1094" xr:uid="{00000000-0005-0000-0000-0000F0070000}"/>
    <cellStyle name="콤_석축(만천1리)_2006용연지준설설계서 2" xfId="3028" xr:uid="{00000000-0005-0000-0000-0000F1070000}"/>
    <cellStyle name="콤_석축(만천1리)_2006용연지준설설계서(보완)" xfId="1095" xr:uid="{00000000-0005-0000-0000-0000F2070000}"/>
    <cellStyle name="콤_석축(만천1리)_2006용연지준설설계서(보완) 2" xfId="3029" xr:uid="{00000000-0005-0000-0000-0000F3070000}"/>
    <cellStyle name="콤_석축(만천1리)_2006용연지준설설계서_2008년용연지구가뭄대비저수지준설사업계획서(2차)" xfId="1096" xr:uid="{00000000-0005-0000-0000-0000F4070000}"/>
    <cellStyle name="콤_석축(만천1리)_2006용연지준설설계서_2008년용연지구가뭄대비저수지준설사업계획서(2차) 2" xfId="3030" xr:uid="{00000000-0005-0000-0000-0000F5070000}"/>
    <cellStyle name="콤_석축(만천1리)_2008년용연지구가뭄대비저수지준설사업계획서(2차)" xfId="1097" xr:uid="{00000000-0005-0000-0000-0000F6070000}"/>
    <cellStyle name="콤_석축(만천1리)_2008년용연지구가뭄대비저수지준설사업계획서(2차) 2" xfId="3031" xr:uid="{00000000-0005-0000-0000-0000F7070000}"/>
    <cellStyle name="콤_석축(만천1리)_2008대정지준설설계서" xfId="1098" xr:uid="{00000000-0005-0000-0000-0000F8070000}"/>
    <cellStyle name="콤_석축(만천1리)_2008대정지준설설계서 2" xfId="3032" xr:uid="{00000000-0005-0000-0000-0000F9070000}"/>
    <cellStyle name="콤_석축(만천1리)_2008대정지준설설계서_2008년용연지구가뭄대비저수지준설사업계획서(2차)" xfId="1099" xr:uid="{00000000-0005-0000-0000-0000FA070000}"/>
    <cellStyle name="콤_석축(만천1리)_2008대정지준설설계서_2008년용연지구가뭄대비저수지준설사업계획서(2차) 2" xfId="3033" xr:uid="{00000000-0005-0000-0000-0000FB070000}"/>
    <cellStyle name="콤_석축(만천1리)_마정지준설(보완)" xfId="1100" xr:uid="{00000000-0005-0000-0000-0000FC070000}"/>
    <cellStyle name="콤_석축(만천1리)_마정지준설(보완) 2" xfId="3034" xr:uid="{00000000-0005-0000-0000-0000FD070000}"/>
    <cellStyle name="콤_석축(만천1리)_서부지역" xfId="1101" xr:uid="{00000000-0005-0000-0000-0000FE070000}"/>
    <cellStyle name="콤_석축(만천1리)_서부지역 2" xfId="3035" xr:uid="{00000000-0005-0000-0000-0000FF070000}"/>
    <cellStyle name="콤_석축(만천1리)_서부지역_2006용연지준설설계서" xfId="1102" xr:uid="{00000000-0005-0000-0000-000000080000}"/>
    <cellStyle name="콤_석축(만천1리)_서부지역_2006용연지준설설계서 2" xfId="3036" xr:uid="{00000000-0005-0000-0000-000001080000}"/>
    <cellStyle name="콤_석축(만천1리)_서부지역_2006용연지준설설계서(보완)" xfId="1103" xr:uid="{00000000-0005-0000-0000-000002080000}"/>
    <cellStyle name="콤_석축(만천1리)_서부지역_2006용연지준설설계서(보완) 2" xfId="3037" xr:uid="{00000000-0005-0000-0000-000003080000}"/>
    <cellStyle name="콤_석축(만천1리)_서부지역_2006용연지준설설계서_2008년용연지구가뭄대비저수지준설사업계획서(2차)" xfId="1104" xr:uid="{00000000-0005-0000-0000-000004080000}"/>
    <cellStyle name="콤_석축(만천1리)_서부지역_2006용연지준설설계서_2008년용연지구가뭄대비저수지준설사업계획서(2차) 2" xfId="3038" xr:uid="{00000000-0005-0000-0000-000005080000}"/>
    <cellStyle name="콤_석축(만천1리)_서부지역_2008년용연지구가뭄대비저수지준설사업계획서(2차)" xfId="1105" xr:uid="{00000000-0005-0000-0000-000006080000}"/>
    <cellStyle name="콤_석축(만천1리)_서부지역_2008년용연지구가뭄대비저수지준설사업계획서(2차) 2" xfId="3039" xr:uid="{00000000-0005-0000-0000-000007080000}"/>
    <cellStyle name="콤_석축(만천1리)_서부지역_2008대정지준설설계서" xfId="1106" xr:uid="{00000000-0005-0000-0000-000008080000}"/>
    <cellStyle name="콤_석축(만천1리)_서부지역_2008대정지준설설계서 2" xfId="3040" xr:uid="{00000000-0005-0000-0000-000009080000}"/>
    <cellStyle name="콤_석축(만천1리)_서부지역_2008대정지준설설계서_2008년용연지구가뭄대비저수지준설사업계획서(2차)" xfId="1107" xr:uid="{00000000-0005-0000-0000-00000A080000}"/>
    <cellStyle name="콤_석축(만천1리)_서부지역_2008대정지준설설계서_2008년용연지구가뭄대비저수지준설사업계획서(2차) 2" xfId="3041" xr:uid="{00000000-0005-0000-0000-00000B080000}"/>
    <cellStyle name="콤_석축(만천1리)_서부지역_마정지준설(보완)" xfId="1108" xr:uid="{00000000-0005-0000-0000-00000C080000}"/>
    <cellStyle name="콤_석축(만천1리)_서부지역_마정지준설(보완) 2" xfId="3042" xr:uid="{00000000-0005-0000-0000-00000D080000}"/>
    <cellStyle name="콤_석축_2006용연지준설설계서" xfId="1109" xr:uid="{00000000-0005-0000-0000-00000E080000}"/>
    <cellStyle name="콤_석축_2006용연지준설설계서 2" xfId="3043" xr:uid="{00000000-0005-0000-0000-00000F080000}"/>
    <cellStyle name="콤_석축_2006용연지준설설계서(보완)" xfId="1110" xr:uid="{00000000-0005-0000-0000-000010080000}"/>
    <cellStyle name="콤_석축_2006용연지준설설계서(보완) 2" xfId="3044" xr:uid="{00000000-0005-0000-0000-000011080000}"/>
    <cellStyle name="콤_석축_2006용연지준설설계서_2008년용연지구가뭄대비저수지준설사업계획서(2차)" xfId="1111" xr:uid="{00000000-0005-0000-0000-000012080000}"/>
    <cellStyle name="콤_석축_2006용연지준설설계서_2008년용연지구가뭄대비저수지준설사업계획서(2차) 2" xfId="3045" xr:uid="{00000000-0005-0000-0000-000013080000}"/>
    <cellStyle name="콤_석축_2008년용연지구가뭄대비저수지준설사업계획서(2차)" xfId="1112" xr:uid="{00000000-0005-0000-0000-000014080000}"/>
    <cellStyle name="콤_석축_2008년용연지구가뭄대비저수지준설사업계획서(2차) 2" xfId="3046" xr:uid="{00000000-0005-0000-0000-000015080000}"/>
    <cellStyle name="콤_석축_2008대정지준설설계서" xfId="1113" xr:uid="{00000000-0005-0000-0000-000016080000}"/>
    <cellStyle name="콤_석축_2008대정지준설설계서 2" xfId="3047" xr:uid="{00000000-0005-0000-0000-000017080000}"/>
    <cellStyle name="콤_석축_2008대정지준설설계서_2008년용연지구가뭄대비저수지준설사업계획서(2차)" xfId="1114" xr:uid="{00000000-0005-0000-0000-000018080000}"/>
    <cellStyle name="콤_석축_2008대정지준설설계서_2008년용연지구가뭄대비저수지준설사업계획서(2차) 2" xfId="3048" xr:uid="{00000000-0005-0000-0000-000019080000}"/>
    <cellStyle name="콤_석축_마정지준설(보완)" xfId="1115" xr:uid="{00000000-0005-0000-0000-00001A080000}"/>
    <cellStyle name="콤_석축_마정지준설(보완) 2" xfId="3049" xr:uid="{00000000-0005-0000-0000-00001B080000}"/>
    <cellStyle name="콤_석축_서부지역" xfId="1116" xr:uid="{00000000-0005-0000-0000-00001C080000}"/>
    <cellStyle name="콤_석축_서부지역 2" xfId="3050" xr:uid="{00000000-0005-0000-0000-00001D080000}"/>
    <cellStyle name="콤_석축_서부지역_2006용연지준설설계서" xfId="1117" xr:uid="{00000000-0005-0000-0000-00001E080000}"/>
    <cellStyle name="콤_석축_서부지역_2006용연지준설설계서 2" xfId="3051" xr:uid="{00000000-0005-0000-0000-00001F080000}"/>
    <cellStyle name="콤_석축_서부지역_2006용연지준설설계서(보완)" xfId="1118" xr:uid="{00000000-0005-0000-0000-000020080000}"/>
    <cellStyle name="콤_석축_서부지역_2006용연지준설설계서(보완) 2" xfId="3052" xr:uid="{00000000-0005-0000-0000-000021080000}"/>
    <cellStyle name="콤_석축_서부지역_2006용연지준설설계서_2008년용연지구가뭄대비저수지준설사업계획서(2차)" xfId="1119" xr:uid="{00000000-0005-0000-0000-000022080000}"/>
    <cellStyle name="콤_석축_서부지역_2006용연지준설설계서_2008년용연지구가뭄대비저수지준설사업계획서(2차) 2" xfId="3053" xr:uid="{00000000-0005-0000-0000-000023080000}"/>
    <cellStyle name="콤_석축_서부지역_2008년용연지구가뭄대비저수지준설사업계획서(2차)" xfId="1120" xr:uid="{00000000-0005-0000-0000-000024080000}"/>
    <cellStyle name="콤_석축_서부지역_2008년용연지구가뭄대비저수지준설사업계획서(2차) 2" xfId="3054" xr:uid="{00000000-0005-0000-0000-000025080000}"/>
    <cellStyle name="콤_석축_서부지역_2008대정지준설설계서" xfId="1121" xr:uid="{00000000-0005-0000-0000-000026080000}"/>
    <cellStyle name="콤_석축_서부지역_2008대정지준설설계서 2" xfId="3055" xr:uid="{00000000-0005-0000-0000-000027080000}"/>
    <cellStyle name="콤_석축_서부지역_2008대정지준설설계서_2008년용연지구가뭄대비저수지준설사업계획서(2차)" xfId="1122" xr:uid="{00000000-0005-0000-0000-000028080000}"/>
    <cellStyle name="콤_석축_서부지역_2008대정지준설설계서_2008년용연지구가뭄대비저수지준설사업계획서(2차) 2" xfId="3056" xr:uid="{00000000-0005-0000-0000-000029080000}"/>
    <cellStyle name="콤_석축_서부지역_마정지준설(보완)" xfId="1123" xr:uid="{00000000-0005-0000-0000-00002A080000}"/>
    <cellStyle name="콤_석축_서부지역_마정지준설(보완) 2" xfId="3057" xr:uid="{00000000-0005-0000-0000-00002B080000}"/>
    <cellStyle name="콤_집수정" xfId="1124" xr:uid="{00000000-0005-0000-0000-00002C080000}"/>
    <cellStyle name="콤_집수정 2" xfId="3058" xr:uid="{00000000-0005-0000-0000-00002D080000}"/>
    <cellStyle name="콤_집수정_2006용연지준설설계서" xfId="1125" xr:uid="{00000000-0005-0000-0000-00002E080000}"/>
    <cellStyle name="콤_집수정_2006용연지준설설계서 2" xfId="3059" xr:uid="{00000000-0005-0000-0000-00002F080000}"/>
    <cellStyle name="콤_집수정_2006용연지준설설계서(보완)" xfId="1126" xr:uid="{00000000-0005-0000-0000-000030080000}"/>
    <cellStyle name="콤_집수정_2006용연지준설설계서(보완) 2" xfId="3060" xr:uid="{00000000-0005-0000-0000-000031080000}"/>
    <cellStyle name="콤_집수정_2006용연지준설설계서_2008년용연지구가뭄대비저수지준설사업계획서(2차)" xfId="1127" xr:uid="{00000000-0005-0000-0000-000032080000}"/>
    <cellStyle name="콤_집수정_2006용연지준설설계서_2008년용연지구가뭄대비저수지준설사업계획서(2차) 2" xfId="3061" xr:uid="{00000000-0005-0000-0000-000033080000}"/>
    <cellStyle name="콤_집수정_2008년용연지구가뭄대비저수지준설사업계획서(2차)" xfId="1128" xr:uid="{00000000-0005-0000-0000-000034080000}"/>
    <cellStyle name="콤_집수정_2008년용연지구가뭄대비저수지준설사업계획서(2차) 2" xfId="3062" xr:uid="{00000000-0005-0000-0000-000035080000}"/>
    <cellStyle name="콤_집수정_2008대정지준설설계서" xfId="1129" xr:uid="{00000000-0005-0000-0000-000036080000}"/>
    <cellStyle name="콤_집수정_2008대정지준설설계서 2" xfId="3063" xr:uid="{00000000-0005-0000-0000-000037080000}"/>
    <cellStyle name="콤_집수정_2008대정지준설설계서_2008년용연지구가뭄대비저수지준설사업계획서(2차)" xfId="1130" xr:uid="{00000000-0005-0000-0000-000038080000}"/>
    <cellStyle name="콤_집수정_2008대정지준설설계서_2008년용연지구가뭄대비저수지준설사업계획서(2차) 2" xfId="3064" xr:uid="{00000000-0005-0000-0000-000039080000}"/>
    <cellStyle name="콤_집수정_마정지준설(보완)" xfId="1131" xr:uid="{00000000-0005-0000-0000-00003A080000}"/>
    <cellStyle name="콤_집수정_마정지준설(보완) 2" xfId="3065" xr:uid="{00000000-0005-0000-0000-00003B080000}"/>
    <cellStyle name="콤_집수정_서부지역" xfId="1132" xr:uid="{00000000-0005-0000-0000-00003C080000}"/>
    <cellStyle name="콤_집수정_서부지역 2" xfId="3066" xr:uid="{00000000-0005-0000-0000-00003D080000}"/>
    <cellStyle name="콤_집수정_서부지역_2006용연지준설설계서" xfId="1133" xr:uid="{00000000-0005-0000-0000-00003E080000}"/>
    <cellStyle name="콤_집수정_서부지역_2006용연지준설설계서 2" xfId="3067" xr:uid="{00000000-0005-0000-0000-00003F080000}"/>
    <cellStyle name="콤_집수정_서부지역_2006용연지준설설계서(보완)" xfId="1134" xr:uid="{00000000-0005-0000-0000-000040080000}"/>
    <cellStyle name="콤_집수정_서부지역_2006용연지준설설계서(보완) 2" xfId="3068" xr:uid="{00000000-0005-0000-0000-000041080000}"/>
    <cellStyle name="콤_집수정_서부지역_2006용연지준설설계서_2008년용연지구가뭄대비저수지준설사업계획서(2차)" xfId="1135" xr:uid="{00000000-0005-0000-0000-000042080000}"/>
    <cellStyle name="콤_집수정_서부지역_2006용연지준설설계서_2008년용연지구가뭄대비저수지준설사업계획서(2차) 2" xfId="3069" xr:uid="{00000000-0005-0000-0000-000043080000}"/>
    <cellStyle name="콤_집수정_서부지역_2008년용연지구가뭄대비저수지준설사업계획서(2차)" xfId="1136" xr:uid="{00000000-0005-0000-0000-000044080000}"/>
    <cellStyle name="콤_집수정_서부지역_2008년용연지구가뭄대비저수지준설사업계획서(2차) 2" xfId="3070" xr:uid="{00000000-0005-0000-0000-000045080000}"/>
    <cellStyle name="콤_집수정_서부지역_2008대정지준설설계서" xfId="1137" xr:uid="{00000000-0005-0000-0000-000046080000}"/>
    <cellStyle name="콤_집수정_서부지역_2008대정지준설설계서 2" xfId="3071" xr:uid="{00000000-0005-0000-0000-000047080000}"/>
    <cellStyle name="콤_집수정_서부지역_2008대정지준설설계서_2008년용연지구가뭄대비저수지준설사업계획서(2차)" xfId="1138" xr:uid="{00000000-0005-0000-0000-000048080000}"/>
    <cellStyle name="콤_집수정_서부지역_2008대정지준설설계서_2008년용연지구가뭄대비저수지준설사업계획서(2차) 2" xfId="3072" xr:uid="{00000000-0005-0000-0000-000049080000}"/>
    <cellStyle name="콤_집수정_서부지역_마정지준설(보완)" xfId="1139" xr:uid="{00000000-0005-0000-0000-00004A080000}"/>
    <cellStyle name="콤_집수정_서부지역_마정지준설(보완) 2" xfId="3073" xr:uid="{00000000-0005-0000-0000-00004B080000}"/>
    <cellStyle name="콤_토공" xfId="1140" xr:uid="{00000000-0005-0000-0000-00004C080000}"/>
    <cellStyle name="콤_토공 2" xfId="3074" xr:uid="{00000000-0005-0000-0000-00004D080000}"/>
    <cellStyle name="콤_토공_2006용연지준설설계서" xfId="1141" xr:uid="{00000000-0005-0000-0000-00004E080000}"/>
    <cellStyle name="콤_토공_2006용연지준설설계서 2" xfId="3075" xr:uid="{00000000-0005-0000-0000-00004F080000}"/>
    <cellStyle name="콤_토공_2006용연지준설설계서(보완)" xfId="1142" xr:uid="{00000000-0005-0000-0000-000050080000}"/>
    <cellStyle name="콤_토공_2006용연지준설설계서(보완) 2" xfId="3076" xr:uid="{00000000-0005-0000-0000-000051080000}"/>
    <cellStyle name="콤_토공_2006용연지준설설계서_2008년용연지구가뭄대비저수지준설사업계획서(2차)" xfId="1143" xr:uid="{00000000-0005-0000-0000-000052080000}"/>
    <cellStyle name="콤_토공_2006용연지준설설계서_2008년용연지구가뭄대비저수지준설사업계획서(2차) 2" xfId="3077" xr:uid="{00000000-0005-0000-0000-000053080000}"/>
    <cellStyle name="콤_토공_2008년용연지구가뭄대비저수지준설사업계획서(2차)" xfId="1144" xr:uid="{00000000-0005-0000-0000-000054080000}"/>
    <cellStyle name="콤_토공_2008년용연지구가뭄대비저수지준설사업계획서(2차) 2" xfId="3078" xr:uid="{00000000-0005-0000-0000-000055080000}"/>
    <cellStyle name="콤_토공_2008대정지준설설계서" xfId="1145" xr:uid="{00000000-0005-0000-0000-000056080000}"/>
    <cellStyle name="콤_토공_2008대정지준설설계서 2" xfId="3079" xr:uid="{00000000-0005-0000-0000-000057080000}"/>
    <cellStyle name="콤_토공_2008대정지준설설계서_2008년용연지구가뭄대비저수지준설사업계획서(2차)" xfId="1146" xr:uid="{00000000-0005-0000-0000-000058080000}"/>
    <cellStyle name="콤_토공_2008대정지준설설계서_2008년용연지구가뭄대비저수지준설사업계획서(2차) 2" xfId="3080" xr:uid="{00000000-0005-0000-0000-000059080000}"/>
    <cellStyle name="콤_토공_마정지준설(보완)" xfId="1147" xr:uid="{00000000-0005-0000-0000-00005A080000}"/>
    <cellStyle name="콤_토공_마정지준설(보완) 2" xfId="3081" xr:uid="{00000000-0005-0000-0000-00005B080000}"/>
    <cellStyle name="콤_토공_서부지역" xfId="1148" xr:uid="{00000000-0005-0000-0000-00005C080000}"/>
    <cellStyle name="콤_토공_서부지역 2" xfId="3082" xr:uid="{00000000-0005-0000-0000-00005D080000}"/>
    <cellStyle name="콤_토공_서부지역_2006용연지준설설계서" xfId="1149" xr:uid="{00000000-0005-0000-0000-00005E080000}"/>
    <cellStyle name="콤_토공_서부지역_2006용연지준설설계서 2" xfId="3083" xr:uid="{00000000-0005-0000-0000-00005F080000}"/>
    <cellStyle name="콤_토공_서부지역_2006용연지준설설계서(보완)" xfId="1150" xr:uid="{00000000-0005-0000-0000-000060080000}"/>
    <cellStyle name="콤_토공_서부지역_2006용연지준설설계서(보완) 2" xfId="3084" xr:uid="{00000000-0005-0000-0000-000061080000}"/>
    <cellStyle name="콤_토공_서부지역_2006용연지준설설계서_2008년용연지구가뭄대비저수지준설사업계획서(2차)" xfId="1151" xr:uid="{00000000-0005-0000-0000-000062080000}"/>
    <cellStyle name="콤_토공_서부지역_2006용연지준설설계서_2008년용연지구가뭄대비저수지준설사업계획서(2차) 2" xfId="3085" xr:uid="{00000000-0005-0000-0000-000063080000}"/>
    <cellStyle name="콤_토공_서부지역_2008년용연지구가뭄대비저수지준설사업계획서(2차)" xfId="1152" xr:uid="{00000000-0005-0000-0000-000064080000}"/>
    <cellStyle name="콤_토공_서부지역_2008년용연지구가뭄대비저수지준설사업계획서(2차) 2" xfId="3086" xr:uid="{00000000-0005-0000-0000-000065080000}"/>
    <cellStyle name="콤_토공_서부지역_2008대정지준설설계서" xfId="1153" xr:uid="{00000000-0005-0000-0000-000066080000}"/>
    <cellStyle name="콤_토공_서부지역_2008대정지준설설계서 2" xfId="3087" xr:uid="{00000000-0005-0000-0000-000067080000}"/>
    <cellStyle name="콤_토공_서부지역_2008대정지준설설계서_2008년용연지구가뭄대비저수지준설사업계획서(2차)" xfId="1154" xr:uid="{00000000-0005-0000-0000-000068080000}"/>
    <cellStyle name="콤_토공_서부지역_2008대정지준설설계서_2008년용연지구가뭄대비저수지준설사업계획서(2차) 2" xfId="3088" xr:uid="{00000000-0005-0000-0000-000069080000}"/>
    <cellStyle name="콤_토공_서부지역_마정지준설(보완)" xfId="1155" xr:uid="{00000000-0005-0000-0000-00006A080000}"/>
    <cellStyle name="콤_토공_서부지역_마정지준설(보완) 2" xfId="3089" xr:uid="{00000000-0005-0000-0000-00006B080000}"/>
    <cellStyle name="콤_토공수량집계표" xfId="1156" xr:uid="{00000000-0005-0000-0000-00006C080000}"/>
    <cellStyle name="콤_토공수량집계표 2" xfId="3090" xr:uid="{00000000-0005-0000-0000-00006D080000}"/>
    <cellStyle name="콤_토공수량집계표_2006용연지준설설계서" xfId="1157" xr:uid="{00000000-0005-0000-0000-00006E080000}"/>
    <cellStyle name="콤_토공수량집계표_2006용연지준설설계서 2" xfId="3091" xr:uid="{00000000-0005-0000-0000-00006F080000}"/>
    <cellStyle name="콤_토공수량집계표_2006용연지준설설계서(보완)" xfId="1158" xr:uid="{00000000-0005-0000-0000-000070080000}"/>
    <cellStyle name="콤_토공수량집계표_2006용연지준설설계서(보완) 2" xfId="3092" xr:uid="{00000000-0005-0000-0000-000071080000}"/>
    <cellStyle name="콤_토공수량집계표_2006용연지준설설계서_2008년용연지구가뭄대비저수지준설사업계획서(2차)" xfId="1159" xr:uid="{00000000-0005-0000-0000-000072080000}"/>
    <cellStyle name="콤_토공수량집계표_2006용연지준설설계서_2008년용연지구가뭄대비저수지준설사업계획서(2차) 2" xfId="3093" xr:uid="{00000000-0005-0000-0000-000073080000}"/>
    <cellStyle name="콤_토공수량집계표_2008년용연지구가뭄대비저수지준설사업계획서(2차)" xfId="1160" xr:uid="{00000000-0005-0000-0000-000074080000}"/>
    <cellStyle name="콤_토공수량집계표_2008년용연지구가뭄대비저수지준설사업계획서(2차) 2" xfId="3094" xr:uid="{00000000-0005-0000-0000-000075080000}"/>
    <cellStyle name="콤_토공수량집계표_2008대정지준설설계서" xfId="1161" xr:uid="{00000000-0005-0000-0000-000076080000}"/>
    <cellStyle name="콤_토공수량집계표_2008대정지준설설계서 2" xfId="3095" xr:uid="{00000000-0005-0000-0000-000077080000}"/>
    <cellStyle name="콤_토공수량집계표_2008대정지준설설계서_2008년용연지구가뭄대비저수지준설사업계획서(2차)" xfId="1162" xr:uid="{00000000-0005-0000-0000-000078080000}"/>
    <cellStyle name="콤_토공수량집계표_2008대정지준설설계서_2008년용연지구가뭄대비저수지준설사업계획서(2차) 2" xfId="3096" xr:uid="{00000000-0005-0000-0000-000079080000}"/>
    <cellStyle name="콤_토공수량집계표_마정지준설(보완)" xfId="1163" xr:uid="{00000000-0005-0000-0000-00007A080000}"/>
    <cellStyle name="콤_토공수량집계표_마정지준설(보완) 2" xfId="3097" xr:uid="{00000000-0005-0000-0000-00007B080000}"/>
    <cellStyle name="콤_토공수량집계표_서부지역" xfId="1164" xr:uid="{00000000-0005-0000-0000-00007C080000}"/>
    <cellStyle name="콤_토공수량집계표_서부지역 2" xfId="3098" xr:uid="{00000000-0005-0000-0000-00007D080000}"/>
    <cellStyle name="콤_토공수량집계표_서부지역_2006용연지준설설계서" xfId="1165" xr:uid="{00000000-0005-0000-0000-00007E080000}"/>
    <cellStyle name="콤_토공수량집계표_서부지역_2006용연지준설설계서 2" xfId="3099" xr:uid="{00000000-0005-0000-0000-00007F080000}"/>
    <cellStyle name="콤_토공수량집계표_서부지역_2006용연지준설설계서(보완)" xfId="1166" xr:uid="{00000000-0005-0000-0000-000080080000}"/>
    <cellStyle name="콤_토공수량집계표_서부지역_2006용연지준설설계서(보완) 2" xfId="3100" xr:uid="{00000000-0005-0000-0000-000081080000}"/>
    <cellStyle name="콤_토공수량집계표_서부지역_2006용연지준설설계서_2008년용연지구가뭄대비저수지준설사업계획서(2차)" xfId="1167" xr:uid="{00000000-0005-0000-0000-000082080000}"/>
    <cellStyle name="콤_토공수량집계표_서부지역_2006용연지준설설계서_2008년용연지구가뭄대비저수지준설사업계획서(2차) 2" xfId="3101" xr:uid="{00000000-0005-0000-0000-000083080000}"/>
    <cellStyle name="콤_토공수량집계표_서부지역_2008년용연지구가뭄대비저수지준설사업계획서(2차)" xfId="1168" xr:uid="{00000000-0005-0000-0000-000084080000}"/>
    <cellStyle name="콤_토공수량집계표_서부지역_2008년용연지구가뭄대비저수지준설사업계획서(2차) 2" xfId="3102" xr:uid="{00000000-0005-0000-0000-000085080000}"/>
    <cellStyle name="콤_토공수량집계표_서부지역_2008대정지준설설계서" xfId="1169" xr:uid="{00000000-0005-0000-0000-000086080000}"/>
    <cellStyle name="콤_토공수량집계표_서부지역_2008대정지준설설계서 2" xfId="3103" xr:uid="{00000000-0005-0000-0000-000087080000}"/>
    <cellStyle name="콤_토공수량집계표_서부지역_2008대정지준설설계서_2008년용연지구가뭄대비저수지준설사업계획서(2차)" xfId="1170" xr:uid="{00000000-0005-0000-0000-000088080000}"/>
    <cellStyle name="콤_토공수량집계표_서부지역_2008대정지준설설계서_2008년용연지구가뭄대비저수지준설사업계획서(2차) 2" xfId="3104" xr:uid="{00000000-0005-0000-0000-000089080000}"/>
    <cellStyle name="콤_토공수량집계표_서부지역_마정지준설(보완)" xfId="1171" xr:uid="{00000000-0005-0000-0000-00008A080000}"/>
    <cellStyle name="콤_토공수량집계표_서부지역_마정지준설(보완) 2" xfId="3105" xr:uid="{00000000-0005-0000-0000-00008B080000}"/>
    <cellStyle name="콤_폐기물" xfId="1172" xr:uid="{00000000-0005-0000-0000-00008C080000}"/>
    <cellStyle name="콤_폐기물 2" xfId="3106" xr:uid="{00000000-0005-0000-0000-00008D080000}"/>
    <cellStyle name="콤_폐기물_2006용연지준설설계서" xfId="1173" xr:uid="{00000000-0005-0000-0000-00008E080000}"/>
    <cellStyle name="콤_폐기물_2006용연지준설설계서 2" xfId="3107" xr:uid="{00000000-0005-0000-0000-00008F080000}"/>
    <cellStyle name="콤_폐기물_2006용연지준설설계서(보완)" xfId="1174" xr:uid="{00000000-0005-0000-0000-000090080000}"/>
    <cellStyle name="콤_폐기물_2006용연지준설설계서(보완) 2" xfId="3108" xr:uid="{00000000-0005-0000-0000-000091080000}"/>
    <cellStyle name="콤_폐기물_2006용연지준설설계서_2008년용연지구가뭄대비저수지준설사업계획서(2차)" xfId="1175" xr:uid="{00000000-0005-0000-0000-000092080000}"/>
    <cellStyle name="콤_폐기물_2006용연지준설설계서_2008년용연지구가뭄대비저수지준설사업계획서(2차) 2" xfId="3109" xr:uid="{00000000-0005-0000-0000-000093080000}"/>
    <cellStyle name="콤_폐기물_2008년용연지구가뭄대비저수지준설사업계획서(2차)" xfId="1176" xr:uid="{00000000-0005-0000-0000-000094080000}"/>
    <cellStyle name="콤_폐기물_2008년용연지구가뭄대비저수지준설사업계획서(2차) 2" xfId="3110" xr:uid="{00000000-0005-0000-0000-000095080000}"/>
    <cellStyle name="콤_폐기물_2008대정지준설설계서" xfId="1177" xr:uid="{00000000-0005-0000-0000-000096080000}"/>
    <cellStyle name="콤_폐기물_2008대정지준설설계서 2" xfId="3111" xr:uid="{00000000-0005-0000-0000-000097080000}"/>
    <cellStyle name="콤_폐기물_2008대정지준설설계서_2008년용연지구가뭄대비저수지준설사업계획서(2차)" xfId="1178" xr:uid="{00000000-0005-0000-0000-000098080000}"/>
    <cellStyle name="콤_폐기물_2008대정지준설설계서_2008년용연지구가뭄대비저수지준설사업계획서(2차) 2" xfId="3112" xr:uid="{00000000-0005-0000-0000-000099080000}"/>
    <cellStyle name="콤_폐기물_마정지준설(보완)" xfId="1179" xr:uid="{00000000-0005-0000-0000-00009A080000}"/>
    <cellStyle name="콤_폐기물_마정지준설(보완) 2" xfId="3113" xr:uid="{00000000-0005-0000-0000-00009B080000}"/>
    <cellStyle name="콤_폐기물_서부지역" xfId="1180" xr:uid="{00000000-0005-0000-0000-00009C080000}"/>
    <cellStyle name="콤_폐기물_서부지역 2" xfId="3114" xr:uid="{00000000-0005-0000-0000-00009D080000}"/>
    <cellStyle name="콤_폐기물_서부지역_2006용연지준설설계서" xfId="1181" xr:uid="{00000000-0005-0000-0000-00009E080000}"/>
    <cellStyle name="콤_폐기물_서부지역_2006용연지준설설계서 2" xfId="3115" xr:uid="{00000000-0005-0000-0000-00009F080000}"/>
    <cellStyle name="콤_폐기물_서부지역_2006용연지준설설계서(보완)" xfId="1182" xr:uid="{00000000-0005-0000-0000-0000A0080000}"/>
    <cellStyle name="콤_폐기물_서부지역_2006용연지준설설계서(보완) 2" xfId="3116" xr:uid="{00000000-0005-0000-0000-0000A1080000}"/>
    <cellStyle name="콤_폐기물_서부지역_2006용연지준설설계서_2008년용연지구가뭄대비저수지준설사업계획서(2차)" xfId="1183" xr:uid="{00000000-0005-0000-0000-0000A2080000}"/>
    <cellStyle name="콤_폐기물_서부지역_2006용연지준설설계서_2008년용연지구가뭄대비저수지준설사업계획서(2차) 2" xfId="3117" xr:uid="{00000000-0005-0000-0000-0000A3080000}"/>
    <cellStyle name="콤_폐기물_서부지역_2008년용연지구가뭄대비저수지준설사업계획서(2차)" xfId="1184" xr:uid="{00000000-0005-0000-0000-0000A4080000}"/>
    <cellStyle name="콤_폐기물_서부지역_2008년용연지구가뭄대비저수지준설사업계획서(2차) 2" xfId="3118" xr:uid="{00000000-0005-0000-0000-0000A5080000}"/>
    <cellStyle name="콤_폐기물_서부지역_2008대정지준설설계서" xfId="1185" xr:uid="{00000000-0005-0000-0000-0000A6080000}"/>
    <cellStyle name="콤_폐기물_서부지역_2008대정지준설설계서 2" xfId="3119" xr:uid="{00000000-0005-0000-0000-0000A7080000}"/>
    <cellStyle name="콤_폐기물_서부지역_2008대정지준설설계서_2008년용연지구가뭄대비저수지준설사업계획서(2차)" xfId="1186" xr:uid="{00000000-0005-0000-0000-0000A8080000}"/>
    <cellStyle name="콤_폐기물_서부지역_2008대정지준설설계서_2008년용연지구가뭄대비저수지준설사업계획서(2차) 2" xfId="3120" xr:uid="{00000000-0005-0000-0000-0000A9080000}"/>
    <cellStyle name="콤_폐기물_서부지역_마정지준설(보완)" xfId="1187" xr:uid="{00000000-0005-0000-0000-0000AA080000}"/>
    <cellStyle name="콤_폐기물_서부지역_마정지준설(보완) 2" xfId="3121" xr:uid="{00000000-0005-0000-0000-0000AB080000}"/>
    <cellStyle name="콤_폐기물-1" xfId="1188" xr:uid="{00000000-0005-0000-0000-0000AC080000}"/>
    <cellStyle name="콤_폐기물-1 2" xfId="3122" xr:uid="{00000000-0005-0000-0000-0000AD080000}"/>
    <cellStyle name="콤_폐기물-1_2006용연지준설설계서" xfId="1189" xr:uid="{00000000-0005-0000-0000-0000AE080000}"/>
    <cellStyle name="콤_폐기물-1_2006용연지준설설계서 2" xfId="3123" xr:uid="{00000000-0005-0000-0000-0000AF080000}"/>
    <cellStyle name="콤_폐기물-1_2006용연지준설설계서(보완)" xfId="1190" xr:uid="{00000000-0005-0000-0000-0000B0080000}"/>
    <cellStyle name="콤_폐기물-1_2006용연지준설설계서(보완) 2" xfId="3124" xr:uid="{00000000-0005-0000-0000-0000B1080000}"/>
    <cellStyle name="콤_폐기물-1_2006용연지준설설계서_2008년용연지구가뭄대비저수지준설사업계획서(2차)" xfId="1191" xr:uid="{00000000-0005-0000-0000-0000B2080000}"/>
    <cellStyle name="콤_폐기물-1_2006용연지준설설계서_2008년용연지구가뭄대비저수지준설사업계획서(2차) 2" xfId="3125" xr:uid="{00000000-0005-0000-0000-0000B3080000}"/>
    <cellStyle name="콤_폐기물-1_2008년용연지구가뭄대비저수지준설사업계획서(2차)" xfId="1192" xr:uid="{00000000-0005-0000-0000-0000B4080000}"/>
    <cellStyle name="콤_폐기물-1_2008년용연지구가뭄대비저수지준설사업계획서(2차) 2" xfId="3126" xr:uid="{00000000-0005-0000-0000-0000B5080000}"/>
    <cellStyle name="콤_폐기물-1_2008대정지준설설계서" xfId="1193" xr:uid="{00000000-0005-0000-0000-0000B6080000}"/>
    <cellStyle name="콤_폐기물-1_2008대정지준설설계서 2" xfId="3127" xr:uid="{00000000-0005-0000-0000-0000B7080000}"/>
    <cellStyle name="콤_폐기물-1_2008대정지준설설계서_2008년용연지구가뭄대비저수지준설사업계획서(2차)" xfId="1194" xr:uid="{00000000-0005-0000-0000-0000B8080000}"/>
    <cellStyle name="콤_폐기물-1_2008대정지준설설계서_2008년용연지구가뭄대비저수지준설사업계획서(2차) 2" xfId="3128" xr:uid="{00000000-0005-0000-0000-0000B9080000}"/>
    <cellStyle name="콤_폐기물-1_마정지준설(보완)" xfId="1195" xr:uid="{00000000-0005-0000-0000-0000BA080000}"/>
    <cellStyle name="콤_폐기물-1_마정지준설(보완) 2" xfId="3129" xr:uid="{00000000-0005-0000-0000-0000BB080000}"/>
    <cellStyle name="콤_폐기물-1_서부지역" xfId="1196" xr:uid="{00000000-0005-0000-0000-0000BC080000}"/>
    <cellStyle name="콤_폐기물-1_서부지역 2" xfId="3130" xr:uid="{00000000-0005-0000-0000-0000BD080000}"/>
    <cellStyle name="콤_폐기물-1_서부지역_2006용연지준설설계서" xfId="1197" xr:uid="{00000000-0005-0000-0000-0000BE080000}"/>
    <cellStyle name="콤_폐기물-1_서부지역_2006용연지준설설계서 2" xfId="3131" xr:uid="{00000000-0005-0000-0000-0000BF080000}"/>
    <cellStyle name="콤_폐기물-1_서부지역_2006용연지준설설계서(보완)" xfId="1198" xr:uid="{00000000-0005-0000-0000-0000C0080000}"/>
    <cellStyle name="콤_폐기물-1_서부지역_2006용연지준설설계서(보완) 2" xfId="3132" xr:uid="{00000000-0005-0000-0000-0000C1080000}"/>
    <cellStyle name="콤_폐기물-1_서부지역_2006용연지준설설계서_2008년용연지구가뭄대비저수지준설사업계획서(2차)" xfId="1199" xr:uid="{00000000-0005-0000-0000-0000C2080000}"/>
    <cellStyle name="콤_폐기물-1_서부지역_2006용연지준설설계서_2008년용연지구가뭄대비저수지준설사업계획서(2차) 2" xfId="3133" xr:uid="{00000000-0005-0000-0000-0000C3080000}"/>
    <cellStyle name="콤_폐기물-1_서부지역_2008년용연지구가뭄대비저수지준설사업계획서(2차)" xfId="1200" xr:uid="{00000000-0005-0000-0000-0000C4080000}"/>
    <cellStyle name="콤_폐기물-1_서부지역_2008년용연지구가뭄대비저수지준설사업계획서(2차) 2" xfId="3134" xr:uid="{00000000-0005-0000-0000-0000C5080000}"/>
    <cellStyle name="콤_폐기물-1_서부지역_2008대정지준설설계서" xfId="1201" xr:uid="{00000000-0005-0000-0000-0000C6080000}"/>
    <cellStyle name="콤_폐기물-1_서부지역_2008대정지준설설계서 2" xfId="3135" xr:uid="{00000000-0005-0000-0000-0000C7080000}"/>
    <cellStyle name="콤_폐기물-1_서부지역_2008대정지준설설계서_2008년용연지구가뭄대비저수지준설사업계획서(2차)" xfId="1202" xr:uid="{00000000-0005-0000-0000-0000C8080000}"/>
    <cellStyle name="콤_폐기물-1_서부지역_2008대정지준설설계서_2008년용연지구가뭄대비저수지준설사업계획서(2차) 2" xfId="3136" xr:uid="{00000000-0005-0000-0000-0000C9080000}"/>
    <cellStyle name="콤_폐기물-1_서부지역_마정지준설(보완)" xfId="1203" xr:uid="{00000000-0005-0000-0000-0000CA080000}"/>
    <cellStyle name="콤_폐기물-1_서부지역_마정지준설(보완) 2" xfId="3137" xr:uid="{00000000-0005-0000-0000-0000CB080000}"/>
    <cellStyle name="콤_폐기물-3" xfId="1204" xr:uid="{00000000-0005-0000-0000-0000CC080000}"/>
    <cellStyle name="콤_폐기물-3 2" xfId="3138" xr:uid="{00000000-0005-0000-0000-0000CD080000}"/>
    <cellStyle name="콤_폐기물-3_2006용연지준설설계서" xfId="1205" xr:uid="{00000000-0005-0000-0000-0000CE080000}"/>
    <cellStyle name="콤_폐기물-3_2006용연지준설설계서 2" xfId="3139" xr:uid="{00000000-0005-0000-0000-0000CF080000}"/>
    <cellStyle name="콤_폐기물-3_2006용연지준설설계서(보완)" xfId="1206" xr:uid="{00000000-0005-0000-0000-0000D0080000}"/>
    <cellStyle name="콤_폐기물-3_2006용연지준설설계서(보완) 2" xfId="3140" xr:uid="{00000000-0005-0000-0000-0000D1080000}"/>
    <cellStyle name="콤_폐기물-3_2006용연지준설설계서_2008년용연지구가뭄대비저수지준설사업계획서(2차)" xfId="1207" xr:uid="{00000000-0005-0000-0000-0000D2080000}"/>
    <cellStyle name="콤_폐기물-3_2006용연지준설설계서_2008년용연지구가뭄대비저수지준설사업계획서(2차) 2" xfId="3141" xr:uid="{00000000-0005-0000-0000-0000D3080000}"/>
    <cellStyle name="콤_폐기물-3_2008년용연지구가뭄대비저수지준설사업계획서(2차)" xfId="1208" xr:uid="{00000000-0005-0000-0000-0000D4080000}"/>
    <cellStyle name="콤_폐기물-3_2008년용연지구가뭄대비저수지준설사업계획서(2차) 2" xfId="3142" xr:uid="{00000000-0005-0000-0000-0000D5080000}"/>
    <cellStyle name="콤_폐기물-3_2008대정지준설설계서" xfId="1209" xr:uid="{00000000-0005-0000-0000-0000D6080000}"/>
    <cellStyle name="콤_폐기물-3_2008대정지준설설계서 2" xfId="3143" xr:uid="{00000000-0005-0000-0000-0000D7080000}"/>
    <cellStyle name="콤_폐기물-3_2008대정지준설설계서_2008년용연지구가뭄대비저수지준설사업계획서(2차)" xfId="1210" xr:uid="{00000000-0005-0000-0000-0000D8080000}"/>
    <cellStyle name="콤_폐기물-3_2008대정지준설설계서_2008년용연지구가뭄대비저수지준설사업계획서(2차) 2" xfId="3144" xr:uid="{00000000-0005-0000-0000-0000D9080000}"/>
    <cellStyle name="콤_폐기물-3_마정지준설(보완)" xfId="1211" xr:uid="{00000000-0005-0000-0000-0000DA080000}"/>
    <cellStyle name="콤_폐기물-3_마정지준설(보완) 2" xfId="3145" xr:uid="{00000000-0005-0000-0000-0000DB080000}"/>
    <cellStyle name="콤_폐기물-3_서부지역" xfId="1212" xr:uid="{00000000-0005-0000-0000-0000DC080000}"/>
    <cellStyle name="콤_폐기물-3_서부지역 2" xfId="3146" xr:uid="{00000000-0005-0000-0000-0000DD080000}"/>
    <cellStyle name="콤_폐기물-3_서부지역_2006용연지준설설계서" xfId="1213" xr:uid="{00000000-0005-0000-0000-0000DE080000}"/>
    <cellStyle name="콤_폐기물-3_서부지역_2006용연지준설설계서 2" xfId="3147" xr:uid="{00000000-0005-0000-0000-0000DF080000}"/>
    <cellStyle name="콤_폐기물-3_서부지역_2006용연지준설설계서(보완)" xfId="1214" xr:uid="{00000000-0005-0000-0000-0000E0080000}"/>
    <cellStyle name="콤_폐기물-3_서부지역_2006용연지준설설계서(보완) 2" xfId="3148" xr:uid="{00000000-0005-0000-0000-0000E1080000}"/>
    <cellStyle name="콤_폐기물-3_서부지역_2006용연지준설설계서_2008년용연지구가뭄대비저수지준설사업계획서(2차)" xfId="1215" xr:uid="{00000000-0005-0000-0000-0000E2080000}"/>
    <cellStyle name="콤_폐기물-3_서부지역_2006용연지준설설계서_2008년용연지구가뭄대비저수지준설사업계획서(2차) 2" xfId="3149" xr:uid="{00000000-0005-0000-0000-0000E3080000}"/>
    <cellStyle name="콤_폐기물-3_서부지역_2008년용연지구가뭄대비저수지준설사업계획서(2차)" xfId="1216" xr:uid="{00000000-0005-0000-0000-0000E4080000}"/>
    <cellStyle name="콤_폐기물-3_서부지역_2008년용연지구가뭄대비저수지준설사업계획서(2차) 2" xfId="3150" xr:uid="{00000000-0005-0000-0000-0000E5080000}"/>
    <cellStyle name="콤_폐기물-3_서부지역_2008대정지준설설계서" xfId="1217" xr:uid="{00000000-0005-0000-0000-0000E6080000}"/>
    <cellStyle name="콤_폐기물-3_서부지역_2008대정지준설설계서 2" xfId="3151" xr:uid="{00000000-0005-0000-0000-0000E7080000}"/>
    <cellStyle name="콤_폐기물-3_서부지역_2008대정지준설설계서_2008년용연지구가뭄대비저수지준설사업계획서(2차)" xfId="1218" xr:uid="{00000000-0005-0000-0000-0000E8080000}"/>
    <cellStyle name="콤_폐기물-3_서부지역_2008대정지준설설계서_2008년용연지구가뭄대비저수지준설사업계획서(2차) 2" xfId="3152" xr:uid="{00000000-0005-0000-0000-0000E9080000}"/>
    <cellStyle name="콤_폐기물-3_서부지역_마정지준설(보완)" xfId="1219" xr:uid="{00000000-0005-0000-0000-0000EA080000}"/>
    <cellStyle name="콤_폐기물-3_서부지역_마정지준설(보완) 2" xfId="3153" xr:uid="{00000000-0005-0000-0000-0000EB080000}"/>
    <cellStyle name="콤_포장공" xfId="1220" xr:uid="{00000000-0005-0000-0000-0000EC080000}"/>
    <cellStyle name="콤_포장공 2" xfId="3154" xr:uid="{00000000-0005-0000-0000-0000ED080000}"/>
    <cellStyle name="콤_포장공_2006용연지준설설계서" xfId="1221" xr:uid="{00000000-0005-0000-0000-0000EE080000}"/>
    <cellStyle name="콤_포장공_2006용연지준설설계서 2" xfId="3155" xr:uid="{00000000-0005-0000-0000-0000EF080000}"/>
    <cellStyle name="콤_포장공_2006용연지준설설계서(보완)" xfId="1222" xr:uid="{00000000-0005-0000-0000-0000F0080000}"/>
    <cellStyle name="콤_포장공_2006용연지준설설계서(보완) 2" xfId="3156" xr:uid="{00000000-0005-0000-0000-0000F1080000}"/>
    <cellStyle name="콤_포장공_2006용연지준설설계서_2008년용연지구가뭄대비저수지준설사업계획서(2차)" xfId="1223" xr:uid="{00000000-0005-0000-0000-0000F2080000}"/>
    <cellStyle name="콤_포장공_2006용연지준설설계서_2008년용연지구가뭄대비저수지준설사업계획서(2차) 2" xfId="3157" xr:uid="{00000000-0005-0000-0000-0000F3080000}"/>
    <cellStyle name="콤_포장공_2008년용연지구가뭄대비저수지준설사업계획서(2차)" xfId="1224" xr:uid="{00000000-0005-0000-0000-0000F4080000}"/>
    <cellStyle name="콤_포장공_2008년용연지구가뭄대비저수지준설사업계획서(2차) 2" xfId="3158" xr:uid="{00000000-0005-0000-0000-0000F5080000}"/>
    <cellStyle name="콤_포장공_2008대정지준설설계서" xfId="1225" xr:uid="{00000000-0005-0000-0000-0000F6080000}"/>
    <cellStyle name="콤_포장공_2008대정지준설설계서 2" xfId="3159" xr:uid="{00000000-0005-0000-0000-0000F7080000}"/>
    <cellStyle name="콤_포장공_2008대정지준설설계서_2008년용연지구가뭄대비저수지준설사업계획서(2차)" xfId="1226" xr:uid="{00000000-0005-0000-0000-0000F8080000}"/>
    <cellStyle name="콤_포장공_2008대정지준설설계서_2008년용연지구가뭄대비저수지준설사업계획서(2차) 2" xfId="3160" xr:uid="{00000000-0005-0000-0000-0000F9080000}"/>
    <cellStyle name="콤_포장공_마정지준설(보완)" xfId="1227" xr:uid="{00000000-0005-0000-0000-0000FA080000}"/>
    <cellStyle name="콤_포장공_마정지준설(보완) 2" xfId="3161" xr:uid="{00000000-0005-0000-0000-0000FB080000}"/>
    <cellStyle name="콤_포장공_서부지역" xfId="1228" xr:uid="{00000000-0005-0000-0000-0000FC080000}"/>
    <cellStyle name="콤_포장공_서부지역 2" xfId="3162" xr:uid="{00000000-0005-0000-0000-0000FD080000}"/>
    <cellStyle name="콤_포장공_서부지역_2006용연지준설설계서" xfId="1229" xr:uid="{00000000-0005-0000-0000-0000FE080000}"/>
    <cellStyle name="콤_포장공_서부지역_2006용연지준설설계서 2" xfId="3163" xr:uid="{00000000-0005-0000-0000-0000FF080000}"/>
    <cellStyle name="콤_포장공_서부지역_2006용연지준설설계서(보완)" xfId="1230" xr:uid="{00000000-0005-0000-0000-000000090000}"/>
    <cellStyle name="콤_포장공_서부지역_2006용연지준설설계서(보완) 2" xfId="3164" xr:uid="{00000000-0005-0000-0000-000001090000}"/>
    <cellStyle name="콤_포장공_서부지역_2006용연지준설설계서_2008년용연지구가뭄대비저수지준설사업계획서(2차)" xfId="1231" xr:uid="{00000000-0005-0000-0000-000002090000}"/>
    <cellStyle name="콤_포장공_서부지역_2006용연지준설설계서_2008년용연지구가뭄대비저수지준설사업계획서(2차) 2" xfId="3165" xr:uid="{00000000-0005-0000-0000-000003090000}"/>
    <cellStyle name="콤_포장공_서부지역_2008년용연지구가뭄대비저수지준설사업계획서(2차)" xfId="1232" xr:uid="{00000000-0005-0000-0000-000004090000}"/>
    <cellStyle name="콤_포장공_서부지역_2008년용연지구가뭄대비저수지준설사업계획서(2차) 2" xfId="3166" xr:uid="{00000000-0005-0000-0000-000005090000}"/>
    <cellStyle name="콤_포장공_서부지역_2008대정지준설설계서" xfId="1233" xr:uid="{00000000-0005-0000-0000-000006090000}"/>
    <cellStyle name="콤_포장공_서부지역_2008대정지준설설계서 2" xfId="3167" xr:uid="{00000000-0005-0000-0000-000007090000}"/>
    <cellStyle name="콤_포장공_서부지역_2008대정지준설설계서_2008년용연지구가뭄대비저수지준설사업계획서(2차)" xfId="1234" xr:uid="{00000000-0005-0000-0000-000008090000}"/>
    <cellStyle name="콤_포장공_서부지역_2008대정지준설설계서_2008년용연지구가뭄대비저수지준설사업계획서(2차) 2" xfId="3168" xr:uid="{00000000-0005-0000-0000-000009090000}"/>
    <cellStyle name="콤_포장공_서부지역_마정지준설(보완)" xfId="1235" xr:uid="{00000000-0005-0000-0000-00000A090000}"/>
    <cellStyle name="콤_포장공_서부지역_마정지준설(보완) 2" xfId="3169" xr:uid="{00000000-0005-0000-0000-00000B090000}"/>
    <cellStyle name="콤_호안공" xfId="1236" xr:uid="{00000000-0005-0000-0000-00000C090000}"/>
    <cellStyle name="콤_호안공 2" xfId="3170" xr:uid="{00000000-0005-0000-0000-00000D090000}"/>
    <cellStyle name="콤_호안공(최종)" xfId="1237" xr:uid="{00000000-0005-0000-0000-00000E090000}"/>
    <cellStyle name="콤_호안공(최종) 2" xfId="3171" xr:uid="{00000000-0005-0000-0000-00000F090000}"/>
    <cellStyle name="콤_호안공(최종)_2006용연지준설설계서" xfId="1238" xr:uid="{00000000-0005-0000-0000-000010090000}"/>
    <cellStyle name="콤_호안공(최종)_2006용연지준설설계서 2" xfId="3172" xr:uid="{00000000-0005-0000-0000-000011090000}"/>
    <cellStyle name="콤_호안공(최종)_2006용연지준설설계서(보완)" xfId="1239" xr:uid="{00000000-0005-0000-0000-000012090000}"/>
    <cellStyle name="콤_호안공(최종)_2006용연지준설설계서(보완) 2" xfId="3173" xr:uid="{00000000-0005-0000-0000-000013090000}"/>
    <cellStyle name="콤_호안공(최종)_2006용연지준설설계서_2008년용연지구가뭄대비저수지준설사업계획서(2차)" xfId="1240" xr:uid="{00000000-0005-0000-0000-000014090000}"/>
    <cellStyle name="콤_호안공(최종)_2006용연지준설설계서_2008년용연지구가뭄대비저수지준설사업계획서(2차) 2" xfId="3174" xr:uid="{00000000-0005-0000-0000-000015090000}"/>
    <cellStyle name="콤_호안공(최종)_2008년용연지구가뭄대비저수지준설사업계획서(2차)" xfId="1241" xr:uid="{00000000-0005-0000-0000-000016090000}"/>
    <cellStyle name="콤_호안공(최종)_2008년용연지구가뭄대비저수지준설사업계획서(2차) 2" xfId="3175" xr:uid="{00000000-0005-0000-0000-000017090000}"/>
    <cellStyle name="콤_호안공(최종)_2008대정지준설설계서" xfId="1242" xr:uid="{00000000-0005-0000-0000-000018090000}"/>
    <cellStyle name="콤_호안공(최종)_2008대정지준설설계서 2" xfId="3176" xr:uid="{00000000-0005-0000-0000-000019090000}"/>
    <cellStyle name="콤_호안공(최종)_2008대정지준설설계서_2008년용연지구가뭄대비저수지준설사업계획서(2차)" xfId="1243" xr:uid="{00000000-0005-0000-0000-00001A090000}"/>
    <cellStyle name="콤_호안공(최종)_2008대정지준설설계서_2008년용연지구가뭄대비저수지준설사업계획서(2차) 2" xfId="3177" xr:uid="{00000000-0005-0000-0000-00001B090000}"/>
    <cellStyle name="콤_호안공(최종)_마정지준설(보완)" xfId="1244" xr:uid="{00000000-0005-0000-0000-00001C090000}"/>
    <cellStyle name="콤_호안공(최종)_마정지준설(보완) 2" xfId="3178" xr:uid="{00000000-0005-0000-0000-00001D090000}"/>
    <cellStyle name="콤_호안공(최종)_서부지역" xfId="1245" xr:uid="{00000000-0005-0000-0000-00001E090000}"/>
    <cellStyle name="콤_호안공(최종)_서부지역 2" xfId="3179" xr:uid="{00000000-0005-0000-0000-00001F090000}"/>
    <cellStyle name="콤_호안공(최종)_서부지역_2006용연지준설설계서" xfId="1246" xr:uid="{00000000-0005-0000-0000-000020090000}"/>
    <cellStyle name="콤_호안공(최종)_서부지역_2006용연지준설설계서 2" xfId="3180" xr:uid="{00000000-0005-0000-0000-000021090000}"/>
    <cellStyle name="콤_호안공(최종)_서부지역_2006용연지준설설계서(보완)" xfId="1247" xr:uid="{00000000-0005-0000-0000-000022090000}"/>
    <cellStyle name="콤_호안공(최종)_서부지역_2006용연지준설설계서(보완) 2" xfId="3181" xr:uid="{00000000-0005-0000-0000-000023090000}"/>
    <cellStyle name="콤_호안공(최종)_서부지역_2006용연지준설설계서_2008년용연지구가뭄대비저수지준설사업계획서(2차)" xfId="1248" xr:uid="{00000000-0005-0000-0000-000024090000}"/>
    <cellStyle name="콤_호안공(최종)_서부지역_2006용연지준설설계서_2008년용연지구가뭄대비저수지준설사업계획서(2차) 2" xfId="3182" xr:uid="{00000000-0005-0000-0000-000025090000}"/>
    <cellStyle name="콤_호안공(최종)_서부지역_2008년용연지구가뭄대비저수지준설사업계획서(2차)" xfId="1249" xr:uid="{00000000-0005-0000-0000-000026090000}"/>
    <cellStyle name="콤_호안공(최종)_서부지역_2008년용연지구가뭄대비저수지준설사업계획서(2차) 2" xfId="3183" xr:uid="{00000000-0005-0000-0000-000027090000}"/>
    <cellStyle name="콤_호안공(최종)_서부지역_2008대정지준설설계서" xfId="1250" xr:uid="{00000000-0005-0000-0000-000028090000}"/>
    <cellStyle name="콤_호안공(최종)_서부지역_2008대정지준설설계서 2" xfId="3184" xr:uid="{00000000-0005-0000-0000-000029090000}"/>
    <cellStyle name="콤_호안공(최종)_서부지역_2008대정지준설설계서_2008년용연지구가뭄대비저수지준설사업계획서(2차)" xfId="1251" xr:uid="{00000000-0005-0000-0000-00002A090000}"/>
    <cellStyle name="콤_호안공(최종)_서부지역_2008대정지준설설계서_2008년용연지구가뭄대비저수지준설사업계획서(2차) 2" xfId="3185" xr:uid="{00000000-0005-0000-0000-00002B090000}"/>
    <cellStyle name="콤_호안공(최종)_서부지역_마정지준설(보완)" xfId="1252" xr:uid="{00000000-0005-0000-0000-00002C090000}"/>
    <cellStyle name="콤_호안공(최종)_서부지역_마정지준설(보완) 2" xfId="3186" xr:uid="{00000000-0005-0000-0000-00002D090000}"/>
    <cellStyle name="콤_호안공_2006용연지준설설계서" xfId="1253" xr:uid="{00000000-0005-0000-0000-00002E090000}"/>
    <cellStyle name="콤_호안공_2006용연지준설설계서 2" xfId="3187" xr:uid="{00000000-0005-0000-0000-00002F090000}"/>
    <cellStyle name="콤_호안공_2006용연지준설설계서(보완)" xfId="1254" xr:uid="{00000000-0005-0000-0000-000030090000}"/>
    <cellStyle name="콤_호안공_2006용연지준설설계서(보완) 2" xfId="3188" xr:uid="{00000000-0005-0000-0000-000031090000}"/>
    <cellStyle name="콤_호안공_2006용연지준설설계서_2008년용연지구가뭄대비저수지준설사업계획서(2차)" xfId="1255" xr:uid="{00000000-0005-0000-0000-000032090000}"/>
    <cellStyle name="콤_호안공_2006용연지준설설계서_2008년용연지구가뭄대비저수지준설사업계획서(2차) 2" xfId="3189" xr:uid="{00000000-0005-0000-0000-000033090000}"/>
    <cellStyle name="콤_호안공_2008년용연지구가뭄대비저수지준설사업계획서(2차)" xfId="1256" xr:uid="{00000000-0005-0000-0000-000034090000}"/>
    <cellStyle name="콤_호안공_2008년용연지구가뭄대비저수지준설사업계획서(2차) 2" xfId="3190" xr:uid="{00000000-0005-0000-0000-000035090000}"/>
    <cellStyle name="콤_호안공_2008대정지준설설계서" xfId="1257" xr:uid="{00000000-0005-0000-0000-000036090000}"/>
    <cellStyle name="콤_호안공_2008대정지준설설계서 2" xfId="3191" xr:uid="{00000000-0005-0000-0000-000037090000}"/>
    <cellStyle name="콤_호안공_2008대정지준설설계서_2008년용연지구가뭄대비저수지준설사업계획서(2차)" xfId="1258" xr:uid="{00000000-0005-0000-0000-000038090000}"/>
    <cellStyle name="콤_호안공_2008대정지준설설계서_2008년용연지구가뭄대비저수지준설사업계획서(2차) 2" xfId="3192" xr:uid="{00000000-0005-0000-0000-000039090000}"/>
    <cellStyle name="콤_호안공_마정지준설(보완)" xfId="1259" xr:uid="{00000000-0005-0000-0000-00003A090000}"/>
    <cellStyle name="콤_호안공_마정지준설(보완) 2" xfId="3193" xr:uid="{00000000-0005-0000-0000-00003B090000}"/>
    <cellStyle name="콤_호안공_서부지역" xfId="1260" xr:uid="{00000000-0005-0000-0000-00003C090000}"/>
    <cellStyle name="콤_호안공_서부지역 2" xfId="3194" xr:uid="{00000000-0005-0000-0000-00003D090000}"/>
    <cellStyle name="콤_호안공_서부지역_2006용연지준설설계서" xfId="1261" xr:uid="{00000000-0005-0000-0000-00003E090000}"/>
    <cellStyle name="콤_호안공_서부지역_2006용연지준설설계서 2" xfId="3195" xr:uid="{00000000-0005-0000-0000-00003F090000}"/>
    <cellStyle name="콤_호안공_서부지역_2006용연지준설설계서(보완)" xfId="1262" xr:uid="{00000000-0005-0000-0000-000040090000}"/>
    <cellStyle name="콤_호안공_서부지역_2006용연지준설설계서(보완) 2" xfId="3196" xr:uid="{00000000-0005-0000-0000-000041090000}"/>
    <cellStyle name="콤_호안공_서부지역_2006용연지준설설계서_2008년용연지구가뭄대비저수지준설사업계획서(2차)" xfId="1263" xr:uid="{00000000-0005-0000-0000-000042090000}"/>
    <cellStyle name="콤_호안공_서부지역_2006용연지준설설계서_2008년용연지구가뭄대비저수지준설사업계획서(2차) 2" xfId="3197" xr:uid="{00000000-0005-0000-0000-000043090000}"/>
    <cellStyle name="콤_호안공_서부지역_2008년용연지구가뭄대비저수지준설사업계획서(2차)" xfId="1264" xr:uid="{00000000-0005-0000-0000-000044090000}"/>
    <cellStyle name="콤_호안공_서부지역_2008년용연지구가뭄대비저수지준설사업계획서(2차) 2" xfId="3198" xr:uid="{00000000-0005-0000-0000-000045090000}"/>
    <cellStyle name="콤_호안공_서부지역_2008대정지준설설계서" xfId="1265" xr:uid="{00000000-0005-0000-0000-000046090000}"/>
    <cellStyle name="콤_호안공_서부지역_2008대정지준설설계서 2" xfId="3199" xr:uid="{00000000-0005-0000-0000-000047090000}"/>
    <cellStyle name="콤_호안공_서부지역_2008대정지준설설계서_2008년용연지구가뭄대비저수지준설사업계획서(2차)" xfId="1266" xr:uid="{00000000-0005-0000-0000-000048090000}"/>
    <cellStyle name="콤_호안공_서부지역_2008대정지준설설계서_2008년용연지구가뭄대비저수지준설사업계획서(2차) 2" xfId="3200" xr:uid="{00000000-0005-0000-0000-000049090000}"/>
    <cellStyle name="콤_호안공_서부지역_마정지준설(보완)" xfId="1267" xr:uid="{00000000-0005-0000-0000-00004A090000}"/>
    <cellStyle name="콤_호안공_서부지역_마정지준설(보완) 2" xfId="3201" xr:uid="{00000000-0005-0000-0000-00004B090000}"/>
    <cellStyle name="콤마 [" xfId="1268" xr:uid="{00000000-0005-0000-0000-00004C090000}"/>
    <cellStyle name="콤마 [ 2" xfId="3202" xr:uid="{00000000-0005-0000-0000-00004D090000}"/>
    <cellStyle name="콤마 [0.00]" xfId="1269" xr:uid="{00000000-0005-0000-0000-00004E090000}"/>
    <cellStyle name="콤마 [0]" xfId="1270" xr:uid="{00000000-0005-0000-0000-00004F090000}"/>
    <cellStyle name="콤마 [0] 10" xfId="1271" xr:uid="{00000000-0005-0000-0000-000050090000}"/>
    <cellStyle name="콤마 [0] 10 2" xfId="3204" xr:uid="{00000000-0005-0000-0000-000051090000}"/>
    <cellStyle name="콤마 [0] 11" xfId="1272" xr:uid="{00000000-0005-0000-0000-000052090000}"/>
    <cellStyle name="콤마 [0] 11 2" xfId="3205" xr:uid="{00000000-0005-0000-0000-000053090000}"/>
    <cellStyle name="콤마 [0] 12" xfId="1273" xr:uid="{00000000-0005-0000-0000-000054090000}"/>
    <cellStyle name="콤마 [0] 12 2" xfId="3206" xr:uid="{00000000-0005-0000-0000-000055090000}"/>
    <cellStyle name="콤마 [0] 13" xfId="1274" xr:uid="{00000000-0005-0000-0000-000056090000}"/>
    <cellStyle name="콤마 [0] 13 2" xfId="3207" xr:uid="{00000000-0005-0000-0000-000057090000}"/>
    <cellStyle name="콤마 [0] 14" xfId="1275" xr:uid="{00000000-0005-0000-0000-000058090000}"/>
    <cellStyle name="콤마 [0] 14 2" xfId="3208" xr:uid="{00000000-0005-0000-0000-000059090000}"/>
    <cellStyle name="콤마 [0] 15" xfId="1276" xr:uid="{00000000-0005-0000-0000-00005A090000}"/>
    <cellStyle name="콤마 [0] 15 2" xfId="3209" xr:uid="{00000000-0005-0000-0000-00005B090000}"/>
    <cellStyle name="콤마 [0] 16" xfId="1277" xr:uid="{00000000-0005-0000-0000-00005C090000}"/>
    <cellStyle name="콤마 [0] 16 2" xfId="3210" xr:uid="{00000000-0005-0000-0000-00005D090000}"/>
    <cellStyle name="콤마 [0] 17" xfId="3203" xr:uid="{00000000-0005-0000-0000-00005E090000}"/>
    <cellStyle name="콤마 [0] 2" xfId="1278" xr:uid="{00000000-0005-0000-0000-00005F090000}"/>
    <cellStyle name="콤마 [0] 2 2" xfId="3211" xr:uid="{00000000-0005-0000-0000-000060090000}"/>
    <cellStyle name="콤마 [0] 3" xfId="1279" xr:uid="{00000000-0005-0000-0000-000061090000}"/>
    <cellStyle name="콤마 [0] 3 2" xfId="3212" xr:uid="{00000000-0005-0000-0000-000062090000}"/>
    <cellStyle name="콤마 [0] 4" xfId="1280" xr:uid="{00000000-0005-0000-0000-000063090000}"/>
    <cellStyle name="콤마 [0] 4 2" xfId="3213" xr:uid="{00000000-0005-0000-0000-000064090000}"/>
    <cellStyle name="콤마 [0] 5" xfId="1281" xr:uid="{00000000-0005-0000-0000-000065090000}"/>
    <cellStyle name="콤마 [0] 5 2" xfId="3214" xr:uid="{00000000-0005-0000-0000-000066090000}"/>
    <cellStyle name="콤마 [0] 6" xfId="1282" xr:uid="{00000000-0005-0000-0000-000067090000}"/>
    <cellStyle name="콤마 [0] 6 2" xfId="3215" xr:uid="{00000000-0005-0000-0000-000068090000}"/>
    <cellStyle name="콤마 [0] 7" xfId="1283" xr:uid="{00000000-0005-0000-0000-000069090000}"/>
    <cellStyle name="콤마 [0] 7 2" xfId="3216" xr:uid="{00000000-0005-0000-0000-00006A090000}"/>
    <cellStyle name="콤마 [0] 8" xfId="1284" xr:uid="{00000000-0005-0000-0000-00006B090000}"/>
    <cellStyle name="콤마 [0] 8 2" xfId="3217" xr:uid="{00000000-0005-0000-0000-00006C090000}"/>
    <cellStyle name="콤마 [0] 9" xfId="1285" xr:uid="{00000000-0005-0000-0000-00006D090000}"/>
    <cellStyle name="콤마 [0] 9 2" xfId="3218" xr:uid="{00000000-0005-0000-0000-00006E090000}"/>
    <cellStyle name="콤마 [0]_1202" xfId="1286" xr:uid="{00000000-0005-0000-0000-00006F090000}"/>
    <cellStyle name="콤마 [2]" xfId="1287" xr:uid="{00000000-0005-0000-0000-000070090000}"/>
    <cellStyle name="콤마 &lt;0&gt;" xfId="1288" xr:uid="{00000000-0005-0000-0000-000071090000}"/>
    <cellStyle name="콤마[ ]" xfId="3219" xr:uid="{00000000-0005-0000-0000-000072090000}"/>
    <cellStyle name="콤마[*]" xfId="3220" xr:uid="{00000000-0005-0000-0000-000073090000}"/>
    <cellStyle name="콤마[.]" xfId="3221" xr:uid="{00000000-0005-0000-0000-000074090000}"/>
    <cellStyle name="콤마[0]" xfId="3222" xr:uid="{00000000-0005-0000-0000-000075090000}"/>
    <cellStyle name="콤마_ 4.하중계산  " xfId="1289" xr:uid="{00000000-0005-0000-0000-000076090000}"/>
    <cellStyle name="통" xfId="1290" xr:uid="{00000000-0005-0000-0000-000077090000}"/>
    <cellStyle name="통 2" xfId="3223" xr:uid="{00000000-0005-0000-0000-000078090000}"/>
    <cellStyle name="통_05 부대공" xfId="1291" xr:uid="{00000000-0005-0000-0000-000079090000}"/>
    <cellStyle name="통_05 부대공_2006용연지준설설계서(보완)" xfId="1292" xr:uid="{00000000-0005-0000-0000-00007A090000}"/>
    <cellStyle name="통_05 부대공_2008년용연지구가뭄대비저수지준설사업계획서(2차)" xfId="1293" xr:uid="{00000000-0005-0000-0000-00007B090000}"/>
    <cellStyle name="통_05 부대공_마정지준설(보완)" xfId="1294" xr:uid="{00000000-0005-0000-0000-00007C090000}"/>
    <cellStyle name="통_2006용연지준설설계서" xfId="1295" xr:uid="{00000000-0005-0000-0000-00007D090000}"/>
    <cellStyle name="통_2006용연지준설설계서 2" xfId="3224" xr:uid="{00000000-0005-0000-0000-00007E090000}"/>
    <cellStyle name="통_2006용연지준설설계서(보완)" xfId="1296" xr:uid="{00000000-0005-0000-0000-00007F090000}"/>
    <cellStyle name="통_2006용연지준설설계서(보완) 2" xfId="3225" xr:uid="{00000000-0005-0000-0000-000080090000}"/>
    <cellStyle name="통_2006용연지준설설계서_2008년용연지구가뭄대비저수지준설사업계획서(2차)" xfId="1297" xr:uid="{00000000-0005-0000-0000-000081090000}"/>
    <cellStyle name="통_2006용연지준설설계서_2008년용연지구가뭄대비저수지준설사업계획서(2차) 2" xfId="3226" xr:uid="{00000000-0005-0000-0000-000082090000}"/>
    <cellStyle name="통_2008년용연지구가뭄대비저수지준설사업계획서(2차)" xfId="1298" xr:uid="{00000000-0005-0000-0000-000083090000}"/>
    <cellStyle name="통_2008년용연지구가뭄대비저수지준설사업계획서(2차) 2" xfId="3227" xr:uid="{00000000-0005-0000-0000-000084090000}"/>
    <cellStyle name="통_2008대정지준설설계서" xfId="1299" xr:uid="{00000000-0005-0000-0000-000085090000}"/>
    <cellStyle name="통_2008대정지준설설계서 2" xfId="3228" xr:uid="{00000000-0005-0000-0000-000086090000}"/>
    <cellStyle name="통_2008대정지준설설계서_2008년용연지구가뭄대비저수지준설사업계획서(2차)" xfId="1300" xr:uid="{00000000-0005-0000-0000-000087090000}"/>
    <cellStyle name="통_2008대정지준설설계서_2008년용연지구가뭄대비저수지준설사업계획서(2차) 2" xfId="3229" xr:uid="{00000000-0005-0000-0000-000088090000}"/>
    <cellStyle name="통_4공구호안공(최종)" xfId="1301" xr:uid="{00000000-0005-0000-0000-000089090000}"/>
    <cellStyle name="통_4공구호안공(최종) 2" xfId="3230" xr:uid="{00000000-0005-0000-0000-00008A090000}"/>
    <cellStyle name="통_4공구호안공(최종)_2006용연지준설설계서" xfId="1302" xr:uid="{00000000-0005-0000-0000-00008B090000}"/>
    <cellStyle name="통_4공구호안공(최종)_2006용연지준설설계서 2" xfId="3231" xr:uid="{00000000-0005-0000-0000-00008C090000}"/>
    <cellStyle name="통_4공구호안공(최종)_2006용연지준설설계서(보완)" xfId="1303" xr:uid="{00000000-0005-0000-0000-00008D090000}"/>
    <cellStyle name="통_4공구호안공(최종)_2006용연지준설설계서(보완) 2" xfId="3232" xr:uid="{00000000-0005-0000-0000-00008E090000}"/>
    <cellStyle name="통_4공구호안공(최종)_2006용연지준설설계서_2008년용연지구가뭄대비저수지준설사업계획서(2차)" xfId="1304" xr:uid="{00000000-0005-0000-0000-00008F090000}"/>
    <cellStyle name="통_4공구호안공(최종)_2006용연지준설설계서_2008년용연지구가뭄대비저수지준설사업계획서(2차) 2" xfId="3233" xr:uid="{00000000-0005-0000-0000-000090090000}"/>
    <cellStyle name="통_4공구호안공(최종)_2008년용연지구가뭄대비저수지준설사업계획서(2차)" xfId="1305" xr:uid="{00000000-0005-0000-0000-000091090000}"/>
    <cellStyle name="통_4공구호안공(최종)_2008년용연지구가뭄대비저수지준설사업계획서(2차) 2" xfId="3234" xr:uid="{00000000-0005-0000-0000-000092090000}"/>
    <cellStyle name="통_4공구호안공(최종)_2008대정지준설설계서" xfId="1306" xr:uid="{00000000-0005-0000-0000-000093090000}"/>
    <cellStyle name="통_4공구호안공(최종)_2008대정지준설설계서 2" xfId="3235" xr:uid="{00000000-0005-0000-0000-000094090000}"/>
    <cellStyle name="통_4공구호안공(최종)_2008대정지준설설계서_2008년용연지구가뭄대비저수지준설사업계획서(2차)" xfId="1307" xr:uid="{00000000-0005-0000-0000-000095090000}"/>
    <cellStyle name="통_4공구호안공(최종)_2008대정지준설설계서_2008년용연지구가뭄대비저수지준설사업계획서(2차) 2" xfId="3236" xr:uid="{00000000-0005-0000-0000-000096090000}"/>
    <cellStyle name="통_4공구호안공(최종)_마정지준설(보완)" xfId="1308" xr:uid="{00000000-0005-0000-0000-000097090000}"/>
    <cellStyle name="통_4공구호안공(최종)_마정지준설(보완) 2" xfId="3237" xr:uid="{00000000-0005-0000-0000-000098090000}"/>
    <cellStyle name="통_4공구호안공(최종)_서부지역" xfId="1309" xr:uid="{00000000-0005-0000-0000-000099090000}"/>
    <cellStyle name="통_4공구호안공(최종)_서부지역 2" xfId="3238" xr:uid="{00000000-0005-0000-0000-00009A090000}"/>
    <cellStyle name="통_4공구호안공(최종)_서부지역_2006용연지준설설계서" xfId="1310" xr:uid="{00000000-0005-0000-0000-00009B090000}"/>
    <cellStyle name="통_4공구호안공(최종)_서부지역_2006용연지준설설계서 2" xfId="3239" xr:uid="{00000000-0005-0000-0000-00009C090000}"/>
    <cellStyle name="통_4공구호안공(최종)_서부지역_2006용연지준설설계서(보완)" xfId="1311" xr:uid="{00000000-0005-0000-0000-00009D090000}"/>
    <cellStyle name="통_4공구호안공(최종)_서부지역_2006용연지준설설계서(보완) 2" xfId="3240" xr:uid="{00000000-0005-0000-0000-00009E090000}"/>
    <cellStyle name="통_4공구호안공(최종)_서부지역_2006용연지준설설계서_2008년용연지구가뭄대비저수지준설사업계획서(2차)" xfId="1312" xr:uid="{00000000-0005-0000-0000-00009F090000}"/>
    <cellStyle name="통_4공구호안공(최종)_서부지역_2006용연지준설설계서_2008년용연지구가뭄대비저수지준설사업계획서(2차) 2" xfId="3241" xr:uid="{00000000-0005-0000-0000-0000A0090000}"/>
    <cellStyle name="통_4공구호안공(최종)_서부지역_2008년용연지구가뭄대비저수지준설사업계획서(2차)" xfId="1313" xr:uid="{00000000-0005-0000-0000-0000A1090000}"/>
    <cellStyle name="통_4공구호안공(최종)_서부지역_2008년용연지구가뭄대비저수지준설사업계획서(2차) 2" xfId="3242" xr:uid="{00000000-0005-0000-0000-0000A2090000}"/>
    <cellStyle name="통_4공구호안공(최종)_서부지역_2008대정지준설설계서" xfId="1314" xr:uid="{00000000-0005-0000-0000-0000A3090000}"/>
    <cellStyle name="통_4공구호안공(최종)_서부지역_2008대정지준설설계서 2" xfId="3243" xr:uid="{00000000-0005-0000-0000-0000A4090000}"/>
    <cellStyle name="통_4공구호안공(최종)_서부지역_2008대정지준설설계서_2008년용연지구가뭄대비저수지준설사업계획서(2차)" xfId="1315" xr:uid="{00000000-0005-0000-0000-0000A5090000}"/>
    <cellStyle name="통_4공구호안공(최종)_서부지역_2008대정지준설설계서_2008년용연지구가뭄대비저수지준설사업계획서(2차) 2" xfId="3244" xr:uid="{00000000-0005-0000-0000-0000A6090000}"/>
    <cellStyle name="통_4공구호안공(최종)_서부지역_마정지준설(보완)" xfId="1316" xr:uid="{00000000-0005-0000-0000-0000A7090000}"/>
    <cellStyle name="통_4공구호안공(최종)_서부지역_마정지준설(보완) 2" xfId="3245" xr:uid="{00000000-0005-0000-0000-0000A8090000}"/>
    <cellStyle name="통_6.전석" xfId="1317" xr:uid="{00000000-0005-0000-0000-0000A9090000}"/>
    <cellStyle name="통_6.전석 2" xfId="3246" xr:uid="{00000000-0005-0000-0000-0000AA090000}"/>
    <cellStyle name="통_6.전석_2006용연지준설설계서" xfId="1318" xr:uid="{00000000-0005-0000-0000-0000AB090000}"/>
    <cellStyle name="통_6.전석_2006용연지준설설계서 2" xfId="3247" xr:uid="{00000000-0005-0000-0000-0000AC090000}"/>
    <cellStyle name="통_6.전석_2006용연지준설설계서(보완)" xfId="1319" xr:uid="{00000000-0005-0000-0000-0000AD090000}"/>
    <cellStyle name="통_6.전석_2006용연지준설설계서(보완) 2" xfId="3248" xr:uid="{00000000-0005-0000-0000-0000AE090000}"/>
    <cellStyle name="통_6.전석_2006용연지준설설계서_2008년용연지구가뭄대비저수지준설사업계획서(2차)" xfId="1320" xr:uid="{00000000-0005-0000-0000-0000AF090000}"/>
    <cellStyle name="통_6.전석_2006용연지준설설계서_2008년용연지구가뭄대비저수지준설사업계획서(2차) 2" xfId="3249" xr:uid="{00000000-0005-0000-0000-0000B0090000}"/>
    <cellStyle name="통_6.전석_2008년용연지구가뭄대비저수지준설사업계획서(2차)" xfId="1321" xr:uid="{00000000-0005-0000-0000-0000B1090000}"/>
    <cellStyle name="통_6.전석_2008년용연지구가뭄대비저수지준설사업계획서(2차) 2" xfId="3250" xr:uid="{00000000-0005-0000-0000-0000B2090000}"/>
    <cellStyle name="통_6.전석_2008대정지준설설계서" xfId="1322" xr:uid="{00000000-0005-0000-0000-0000B3090000}"/>
    <cellStyle name="통_6.전석_2008대정지준설설계서 2" xfId="3251" xr:uid="{00000000-0005-0000-0000-0000B4090000}"/>
    <cellStyle name="통_6.전석_2008대정지준설설계서_2008년용연지구가뭄대비저수지준설사업계획서(2차)" xfId="1323" xr:uid="{00000000-0005-0000-0000-0000B5090000}"/>
    <cellStyle name="통_6.전석_2008대정지준설설계서_2008년용연지구가뭄대비저수지준설사업계획서(2차) 2" xfId="3252" xr:uid="{00000000-0005-0000-0000-0000B6090000}"/>
    <cellStyle name="통_6.전석_마정지준설(보완)" xfId="1324" xr:uid="{00000000-0005-0000-0000-0000B7090000}"/>
    <cellStyle name="통_6.전석_마정지준설(보완) 2" xfId="3253" xr:uid="{00000000-0005-0000-0000-0000B8090000}"/>
    <cellStyle name="통_6.전석_서부지역" xfId="1325" xr:uid="{00000000-0005-0000-0000-0000B9090000}"/>
    <cellStyle name="통_6.전석_서부지역 2" xfId="3254" xr:uid="{00000000-0005-0000-0000-0000BA090000}"/>
    <cellStyle name="통_6.전석_서부지역_2006용연지준설설계서" xfId="1326" xr:uid="{00000000-0005-0000-0000-0000BB090000}"/>
    <cellStyle name="통_6.전석_서부지역_2006용연지준설설계서 2" xfId="3255" xr:uid="{00000000-0005-0000-0000-0000BC090000}"/>
    <cellStyle name="통_6.전석_서부지역_2006용연지준설설계서(보완)" xfId="1327" xr:uid="{00000000-0005-0000-0000-0000BD090000}"/>
    <cellStyle name="통_6.전석_서부지역_2006용연지준설설계서(보완) 2" xfId="3256" xr:uid="{00000000-0005-0000-0000-0000BE090000}"/>
    <cellStyle name="통_6.전석_서부지역_2006용연지준설설계서_2008년용연지구가뭄대비저수지준설사업계획서(2차)" xfId="1328" xr:uid="{00000000-0005-0000-0000-0000BF090000}"/>
    <cellStyle name="통_6.전석_서부지역_2006용연지준설설계서_2008년용연지구가뭄대비저수지준설사업계획서(2차) 2" xfId="3257" xr:uid="{00000000-0005-0000-0000-0000C0090000}"/>
    <cellStyle name="통_6.전석_서부지역_2008년용연지구가뭄대비저수지준설사업계획서(2차)" xfId="1329" xr:uid="{00000000-0005-0000-0000-0000C1090000}"/>
    <cellStyle name="통_6.전석_서부지역_2008년용연지구가뭄대비저수지준설사업계획서(2차) 2" xfId="3258" xr:uid="{00000000-0005-0000-0000-0000C2090000}"/>
    <cellStyle name="통_6.전석_서부지역_2008대정지준설설계서" xfId="1330" xr:uid="{00000000-0005-0000-0000-0000C3090000}"/>
    <cellStyle name="통_6.전석_서부지역_2008대정지준설설계서 2" xfId="3259" xr:uid="{00000000-0005-0000-0000-0000C4090000}"/>
    <cellStyle name="통_6.전석_서부지역_2008대정지준설설계서_2008년용연지구가뭄대비저수지준설사업계획서(2차)" xfId="1331" xr:uid="{00000000-0005-0000-0000-0000C5090000}"/>
    <cellStyle name="통_6.전석_서부지역_2008대정지준설설계서_2008년용연지구가뭄대비저수지준설사업계획서(2차) 2" xfId="3260" xr:uid="{00000000-0005-0000-0000-0000C6090000}"/>
    <cellStyle name="통_6.전석_서부지역_마정지준설(보완)" xfId="1332" xr:uid="{00000000-0005-0000-0000-0000C7090000}"/>
    <cellStyle name="통_6.전석_서부지역_마정지준설(보완) 2" xfId="3261" xr:uid="{00000000-0005-0000-0000-0000C8090000}"/>
    <cellStyle name="통_6.토공" xfId="1333" xr:uid="{00000000-0005-0000-0000-0000C9090000}"/>
    <cellStyle name="통_6.토공 2" xfId="3262" xr:uid="{00000000-0005-0000-0000-0000CA090000}"/>
    <cellStyle name="통_6.토공_2006용연지준설설계서" xfId="1334" xr:uid="{00000000-0005-0000-0000-0000CB090000}"/>
    <cellStyle name="통_6.토공_2006용연지준설설계서 2" xfId="3263" xr:uid="{00000000-0005-0000-0000-0000CC090000}"/>
    <cellStyle name="통_6.토공_2006용연지준설설계서(보완)" xfId="1335" xr:uid="{00000000-0005-0000-0000-0000CD090000}"/>
    <cellStyle name="통_6.토공_2006용연지준설설계서(보완) 2" xfId="3264" xr:uid="{00000000-0005-0000-0000-0000CE090000}"/>
    <cellStyle name="통_6.토공_2006용연지준설설계서_2008년용연지구가뭄대비저수지준설사업계획서(2차)" xfId="1336" xr:uid="{00000000-0005-0000-0000-0000CF090000}"/>
    <cellStyle name="통_6.토공_2006용연지준설설계서_2008년용연지구가뭄대비저수지준설사업계획서(2차) 2" xfId="3265" xr:uid="{00000000-0005-0000-0000-0000D0090000}"/>
    <cellStyle name="통_6.토공_2008년용연지구가뭄대비저수지준설사업계획서(2차)" xfId="1337" xr:uid="{00000000-0005-0000-0000-0000D1090000}"/>
    <cellStyle name="통_6.토공_2008년용연지구가뭄대비저수지준설사업계획서(2차) 2" xfId="3266" xr:uid="{00000000-0005-0000-0000-0000D2090000}"/>
    <cellStyle name="통_6.토공_2008대정지준설설계서" xfId="1338" xr:uid="{00000000-0005-0000-0000-0000D3090000}"/>
    <cellStyle name="통_6.토공_2008대정지준설설계서 2" xfId="3267" xr:uid="{00000000-0005-0000-0000-0000D4090000}"/>
    <cellStyle name="통_6.토공_2008대정지준설설계서_2008년용연지구가뭄대비저수지준설사업계획서(2차)" xfId="1339" xr:uid="{00000000-0005-0000-0000-0000D5090000}"/>
    <cellStyle name="통_6.토공_2008대정지준설설계서_2008년용연지구가뭄대비저수지준설사업계획서(2차) 2" xfId="3268" xr:uid="{00000000-0005-0000-0000-0000D6090000}"/>
    <cellStyle name="통_6.토공_마정지준설(보완)" xfId="1340" xr:uid="{00000000-0005-0000-0000-0000D7090000}"/>
    <cellStyle name="통_6.토공_마정지준설(보완) 2" xfId="3269" xr:uid="{00000000-0005-0000-0000-0000D8090000}"/>
    <cellStyle name="통_6.토공_서부지역" xfId="1341" xr:uid="{00000000-0005-0000-0000-0000D9090000}"/>
    <cellStyle name="통_6.토공_서부지역 2" xfId="3270" xr:uid="{00000000-0005-0000-0000-0000DA090000}"/>
    <cellStyle name="통_6.토공_서부지역_2006용연지준설설계서" xfId="1342" xr:uid="{00000000-0005-0000-0000-0000DB090000}"/>
    <cellStyle name="통_6.토공_서부지역_2006용연지준설설계서 2" xfId="3271" xr:uid="{00000000-0005-0000-0000-0000DC090000}"/>
    <cellStyle name="통_6.토공_서부지역_2006용연지준설설계서(보완)" xfId="1343" xr:uid="{00000000-0005-0000-0000-0000DD090000}"/>
    <cellStyle name="통_6.토공_서부지역_2006용연지준설설계서(보완) 2" xfId="3272" xr:uid="{00000000-0005-0000-0000-0000DE090000}"/>
    <cellStyle name="통_6.토공_서부지역_2006용연지준설설계서_2008년용연지구가뭄대비저수지준설사업계획서(2차)" xfId="1344" xr:uid="{00000000-0005-0000-0000-0000DF090000}"/>
    <cellStyle name="통_6.토공_서부지역_2006용연지준설설계서_2008년용연지구가뭄대비저수지준설사업계획서(2차) 2" xfId="3273" xr:uid="{00000000-0005-0000-0000-0000E0090000}"/>
    <cellStyle name="통_6.토공_서부지역_2008년용연지구가뭄대비저수지준설사업계획서(2차)" xfId="1345" xr:uid="{00000000-0005-0000-0000-0000E1090000}"/>
    <cellStyle name="통_6.토공_서부지역_2008년용연지구가뭄대비저수지준설사업계획서(2차) 2" xfId="3274" xr:uid="{00000000-0005-0000-0000-0000E2090000}"/>
    <cellStyle name="통_6.토공_서부지역_2008대정지준설설계서" xfId="1346" xr:uid="{00000000-0005-0000-0000-0000E3090000}"/>
    <cellStyle name="통_6.토공_서부지역_2008대정지준설설계서 2" xfId="3275" xr:uid="{00000000-0005-0000-0000-0000E4090000}"/>
    <cellStyle name="통_6.토공_서부지역_2008대정지준설설계서_2008년용연지구가뭄대비저수지준설사업계획서(2차)" xfId="1347" xr:uid="{00000000-0005-0000-0000-0000E5090000}"/>
    <cellStyle name="통_6.토공_서부지역_2008대정지준설설계서_2008년용연지구가뭄대비저수지준설사업계획서(2차) 2" xfId="3276" xr:uid="{00000000-0005-0000-0000-0000E6090000}"/>
    <cellStyle name="통_6.토공_서부지역_마정지준설(보완)" xfId="1348" xr:uid="{00000000-0005-0000-0000-0000E7090000}"/>
    <cellStyle name="통_6.토공_서부지역_마정지준설(보완) 2" xfId="3277" xr:uid="{00000000-0005-0000-0000-0000E8090000}"/>
    <cellStyle name="통_6.포장공" xfId="1349" xr:uid="{00000000-0005-0000-0000-0000E9090000}"/>
    <cellStyle name="통_6.포장공 2" xfId="3278" xr:uid="{00000000-0005-0000-0000-0000EA090000}"/>
    <cellStyle name="통_6.포장공_2006용연지준설설계서" xfId="1350" xr:uid="{00000000-0005-0000-0000-0000EB090000}"/>
    <cellStyle name="통_6.포장공_2006용연지준설설계서 2" xfId="3279" xr:uid="{00000000-0005-0000-0000-0000EC090000}"/>
    <cellStyle name="통_6.포장공_2006용연지준설설계서(보완)" xfId="1351" xr:uid="{00000000-0005-0000-0000-0000ED090000}"/>
    <cellStyle name="통_6.포장공_2006용연지준설설계서(보완) 2" xfId="3280" xr:uid="{00000000-0005-0000-0000-0000EE090000}"/>
    <cellStyle name="통_6.포장공_2006용연지준설설계서_2008년용연지구가뭄대비저수지준설사업계획서(2차)" xfId="1352" xr:uid="{00000000-0005-0000-0000-0000EF090000}"/>
    <cellStyle name="통_6.포장공_2006용연지준설설계서_2008년용연지구가뭄대비저수지준설사업계획서(2차) 2" xfId="3281" xr:uid="{00000000-0005-0000-0000-0000F0090000}"/>
    <cellStyle name="통_6.포장공_2008년용연지구가뭄대비저수지준설사업계획서(2차)" xfId="1353" xr:uid="{00000000-0005-0000-0000-0000F1090000}"/>
    <cellStyle name="통_6.포장공_2008년용연지구가뭄대비저수지준설사업계획서(2차) 2" xfId="3282" xr:uid="{00000000-0005-0000-0000-0000F2090000}"/>
    <cellStyle name="통_6.포장공_2008대정지준설설계서" xfId="1354" xr:uid="{00000000-0005-0000-0000-0000F3090000}"/>
    <cellStyle name="통_6.포장공_2008대정지준설설계서 2" xfId="3283" xr:uid="{00000000-0005-0000-0000-0000F4090000}"/>
    <cellStyle name="통_6.포장공_2008대정지준설설계서_2008년용연지구가뭄대비저수지준설사업계획서(2차)" xfId="1355" xr:uid="{00000000-0005-0000-0000-0000F5090000}"/>
    <cellStyle name="통_6.포장공_2008대정지준설설계서_2008년용연지구가뭄대비저수지준설사업계획서(2차) 2" xfId="3284" xr:uid="{00000000-0005-0000-0000-0000F6090000}"/>
    <cellStyle name="통_6.포장공_마정지준설(보완)" xfId="1356" xr:uid="{00000000-0005-0000-0000-0000F7090000}"/>
    <cellStyle name="통_6.포장공_마정지준설(보완) 2" xfId="3285" xr:uid="{00000000-0005-0000-0000-0000F8090000}"/>
    <cellStyle name="통_6.포장공_서부지역" xfId="1357" xr:uid="{00000000-0005-0000-0000-0000F9090000}"/>
    <cellStyle name="통_6.포장공_서부지역 2" xfId="3286" xr:uid="{00000000-0005-0000-0000-0000FA090000}"/>
    <cellStyle name="통_6.포장공_서부지역_2006용연지준설설계서" xfId="1358" xr:uid="{00000000-0005-0000-0000-0000FB090000}"/>
    <cellStyle name="통_6.포장공_서부지역_2006용연지준설설계서 2" xfId="3287" xr:uid="{00000000-0005-0000-0000-0000FC090000}"/>
    <cellStyle name="통_6.포장공_서부지역_2006용연지준설설계서(보완)" xfId="1359" xr:uid="{00000000-0005-0000-0000-0000FD090000}"/>
    <cellStyle name="통_6.포장공_서부지역_2006용연지준설설계서(보완) 2" xfId="3288" xr:uid="{00000000-0005-0000-0000-0000FE090000}"/>
    <cellStyle name="통_6.포장공_서부지역_2006용연지준설설계서_2008년용연지구가뭄대비저수지준설사업계획서(2차)" xfId="1360" xr:uid="{00000000-0005-0000-0000-0000FF090000}"/>
    <cellStyle name="통_6.포장공_서부지역_2006용연지준설설계서_2008년용연지구가뭄대비저수지준설사업계획서(2차) 2" xfId="3289" xr:uid="{00000000-0005-0000-0000-0000000A0000}"/>
    <cellStyle name="통_6.포장공_서부지역_2008년용연지구가뭄대비저수지준설사업계획서(2차)" xfId="1361" xr:uid="{00000000-0005-0000-0000-0000010A0000}"/>
    <cellStyle name="통_6.포장공_서부지역_2008년용연지구가뭄대비저수지준설사업계획서(2차) 2" xfId="3290" xr:uid="{00000000-0005-0000-0000-0000020A0000}"/>
    <cellStyle name="통_6.포장공_서부지역_2008대정지준설설계서" xfId="1362" xr:uid="{00000000-0005-0000-0000-0000030A0000}"/>
    <cellStyle name="통_6.포장공_서부지역_2008대정지준설설계서 2" xfId="3291" xr:uid="{00000000-0005-0000-0000-0000040A0000}"/>
    <cellStyle name="통_6.포장공_서부지역_2008대정지준설설계서_2008년용연지구가뭄대비저수지준설사업계획서(2차)" xfId="1363" xr:uid="{00000000-0005-0000-0000-0000050A0000}"/>
    <cellStyle name="통_6.포장공_서부지역_2008대정지준설설계서_2008년용연지구가뭄대비저수지준설사업계획서(2차) 2" xfId="3292" xr:uid="{00000000-0005-0000-0000-0000060A0000}"/>
    <cellStyle name="통_6.포장공_서부지역_마정지준설(보완)" xfId="1364" xr:uid="{00000000-0005-0000-0000-0000070A0000}"/>
    <cellStyle name="통_6.포장공_서부지역_마정지준설(보완) 2" xfId="3293" xr:uid="{00000000-0005-0000-0000-0000080A0000}"/>
    <cellStyle name="통_Book1" xfId="1365" xr:uid="{00000000-0005-0000-0000-0000090A0000}"/>
    <cellStyle name="통_Book1 2" xfId="3294" xr:uid="{00000000-0005-0000-0000-00000A0A0000}"/>
    <cellStyle name="통_Book1_2006용연지준설설계서" xfId="1366" xr:uid="{00000000-0005-0000-0000-00000B0A0000}"/>
    <cellStyle name="통_Book1_2006용연지준설설계서 2" xfId="3295" xr:uid="{00000000-0005-0000-0000-00000C0A0000}"/>
    <cellStyle name="통_Book1_2006용연지준설설계서(보완)" xfId="1367" xr:uid="{00000000-0005-0000-0000-00000D0A0000}"/>
    <cellStyle name="통_Book1_2006용연지준설설계서(보완) 2" xfId="3296" xr:uid="{00000000-0005-0000-0000-00000E0A0000}"/>
    <cellStyle name="통_Book1_2006용연지준설설계서_2008년용연지구가뭄대비저수지준설사업계획서(2차)" xfId="1368" xr:uid="{00000000-0005-0000-0000-00000F0A0000}"/>
    <cellStyle name="통_Book1_2006용연지준설설계서_2008년용연지구가뭄대비저수지준설사업계획서(2차) 2" xfId="3297" xr:uid="{00000000-0005-0000-0000-0000100A0000}"/>
    <cellStyle name="통_Book1_2008년용연지구가뭄대비저수지준설사업계획서(2차)" xfId="1369" xr:uid="{00000000-0005-0000-0000-0000110A0000}"/>
    <cellStyle name="통_Book1_2008년용연지구가뭄대비저수지준설사업계획서(2차) 2" xfId="3298" xr:uid="{00000000-0005-0000-0000-0000120A0000}"/>
    <cellStyle name="통_Book1_2008대정지준설설계서" xfId="1370" xr:uid="{00000000-0005-0000-0000-0000130A0000}"/>
    <cellStyle name="통_Book1_2008대정지준설설계서 2" xfId="3299" xr:uid="{00000000-0005-0000-0000-0000140A0000}"/>
    <cellStyle name="통_Book1_2008대정지준설설계서_2008년용연지구가뭄대비저수지준설사업계획서(2차)" xfId="1371" xr:uid="{00000000-0005-0000-0000-0000150A0000}"/>
    <cellStyle name="통_Book1_2008대정지준설설계서_2008년용연지구가뭄대비저수지준설사업계획서(2차) 2" xfId="3300" xr:uid="{00000000-0005-0000-0000-0000160A0000}"/>
    <cellStyle name="통_Book1_마정지준설(보완)" xfId="1372" xr:uid="{00000000-0005-0000-0000-0000170A0000}"/>
    <cellStyle name="통_Book1_마정지준설(보완) 2" xfId="3301" xr:uid="{00000000-0005-0000-0000-0000180A0000}"/>
    <cellStyle name="통_Book1_서부지역" xfId="1373" xr:uid="{00000000-0005-0000-0000-0000190A0000}"/>
    <cellStyle name="통_Book1_서부지역 2" xfId="3302" xr:uid="{00000000-0005-0000-0000-00001A0A0000}"/>
    <cellStyle name="통_Book1_서부지역_2006용연지준설설계서" xfId="1374" xr:uid="{00000000-0005-0000-0000-00001B0A0000}"/>
    <cellStyle name="통_Book1_서부지역_2006용연지준설설계서 2" xfId="3303" xr:uid="{00000000-0005-0000-0000-00001C0A0000}"/>
    <cellStyle name="통_Book1_서부지역_2006용연지준설설계서(보완)" xfId="1375" xr:uid="{00000000-0005-0000-0000-00001D0A0000}"/>
    <cellStyle name="통_Book1_서부지역_2006용연지준설설계서(보완) 2" xfId="3304" xr:uid="{00000000-0005-0000-0000-00001E0A0000}"/>
    <cellStyle name="통_Book1_서부지역_2006용연지준설설계서_2008년용연지구가뭄대비저수지준설사업계획서(2차)" xfId="1376" xr:uid="{00000000-0005-0000-0000-00001F0A0000}"/>
    <cellStyle name="통_Book1_서부지역_2006용연지준설설계서_2008년용연지구가뭄대비저수지준설사업계획서(2차) 2" xfId="3305" xr:uid="{00000000-0005-0000-0000-0000200A0000}"/>
    <cellStyle name="통_Book1_서부지역_2008년용연지구가뭄대비저수지준설사업계획서(2차)" xfId="1377" xr:uid="{00000000-0005-0000-0000-0000210A0000}"/>
    <cellStyle name="통_Book1_서부지역_2008년용연지구가뭄대비저수지준설사업계획서(2차) 2" xfId="3306" xr:uid="{00000000-0005-0000-0000-0000220A0000}"/>
    <cellStyle name="통_Book1_서부지역_2008대정지준설설계서" xfId="1378" xr:uid="{00000000-0005-0000-0000-0000230A0000}"/>
    <cellStyle name="통_Book1_서부지역_2008대정지준설설계서 2" xfId="3307" xr:uid="{00000000-0005-0000-0000-0000240A0000}"/>
    <cellStyle name="통_Book1_서부지역_2008대정지준설설계서_2008년용연지구가뭄대비저수지준설사업계획서(2차)" xfId="1379" xr:uid="{00000000-0005-0000-0000-0000250A0000}"/>
    <cellStyle name="통_Book1_서부지역_2008대정지준설설계서_2008년용연지구가뭄대비저수지준설사업계획서(2차) 2" xfId="3308" xr:uid="{00000000-0005-0000-0000-0000260A0000}"/>
    <cellStyle name="통_Book1_서부지역_마정지준설(보완)" xfId="1380" xr:uid="{00000000-0005-0000-0000-0000270A0000}"/>
    <cellStyle name="통_Book1_서부지역_마정지준설(보완) 2" xfId="3309" xr:uid="{00000000-0005-0000-0000-0000280A0000}"/>
    <cellStyle name="통_Book2" xfId="1381" xr:uid="{00000000-0005-0000-0000-0000290A0000}"/>
    <cellStyle name="통_Book2 2" xfId="3310" xr:uid="{00000000-0005-0000-0000-00002A0A0000}"/>
    <cellStyle name="통_Book2_2006용연지준설설계서" xfId="1382" xr:uid="{00000000-0005-0000-0000-00002B0A0000}"/>
    <cellStyle name="통_Book2_2006용연지준설설계서 2" xfId="3311" xr:uid="{00000000-0005-0000-0000-00002C0A0000}"/>
    <cellStyle name="통_Book2_2006용연지준설설계서(보완)" xfId="1383" xr:uid="{00000000-0005-0000-0000-00002D0A0000}"/>
    <cellStyle name="통_Book2_2006용연지준설설계서(보완) 2" xfId="3312" xr:uid="{00000000-0005-0000-0000-00002E0A0000}"/>
    <cellStyle name="통_Book2_2006용연지준설설계서_2008년용연지구가뭄대비저수지준설사업계획서(2차)" xfId="1384" xr:uid="{00000000-0005-0000-0000-00002F0A0000}"/>
    <cellStyle name="통_Book2_2006용연지준설설계서_2008년용연지구가뭄대비저수지준설사업계획서(2차) 2" xfId="3313" xr:uid="{00000000-0005-0000-0000-0000300A0000}"/>
    <cellStyle name="통_Book2_2008년용연지구가뭄대비저수지준설사업계획서(2차)" xfId="1385" xr:uid="{00000000-0005-0000-0000-0000310A0000}"/>
    <cellStyle name="통_Book2_2008년용연지구가뭄대비저수지준설사업계획서(2차) 2" xfId="3314" xr:uid="{00000000-0005-0000-0000-0000320A0000}"/>
    <cellStyle name="통_Book2_2008대정지준설설계서" xfId="1386" xr:uid="{00000000-0005-0000-0000-0000330A0000}"/>
    <cellStyle name="통_Book2_2008대정지준설설계서 2" xfId="3315" xr:uid="{00000000-0005-0000-0000-0000340A0000}"/>
    <cellStyle name="통_Book2_2008대정지준설설계서_2008년용연지구가뭄대비저수지준설사업계획서(2차)" xfId="1387" xr:uid="{00000000-0005-0000-0000-0000350A0000}"/>
    <cellStyle name="통_Book2_2008대정지준설설계서_2008년용연지구가뭄대비저수지준설사업계획서(2차) 2" xfId="3316" xr:uid="{00000000-0005-0000-0000-0000360A0000}"/>
    <cellStyle name="통_Book2_Book1" xfId="1388" xr:uid="{00000000-0005-0000-0000-0000370A0000}"/>
    <cellStyle name="통_Book2_Book1 2" xfId="3317" xr:uid="{00000000-0005-0000-0000-0000380A0000}"/>
    <cellStyle name="통_Book2_Book1_2006용연지준설설계서" xfId="1389" xr:uid="{00000000-0005-0000-0000-0000390A0000}"/>
    <cellStyle name="통_Book2_Book1_2006용연지준설설계서 2" xfId="3318" xr:uid="{00000000-0005-0000-0000-00003A0A0000}"/>
    <cellStyle name="통_Book2_Book1_2006용연지준설설계서(보완)" xfId="1390" xr:uid="{00000000-0005-0000-0000-00003B0A0000}"/>
    <cellStyle name="통_Book2_Book1_2006용연지준설설계서(보완) 2" xfId="3319" xr:uid="{00000000-0005-0000-0000-00003C0A0000}"/>
    <cellStyle name="통_Book2_Book1_2006용연지준설설계서_2008년용연지구가뭄대비저수지준설사업계획서(2차)" xfId="1391" xr:uid="{00000000-0005-0000-0000-00003D0A0000}"/>
    <cellStyle name="통_Book2_Book1_2006용연지준설설계서_2008년용연지구가뭄대비저수지준설사업계획서(2차) 2" xfId="3320" xr:uid="{00000000-0005-0000-0000-00003E0A0000}"/>
    <cellStyle name="통_Book2_Book1_2008년용연지구가뭄대비저수지준설사업계획서(2차)" xfId="1392" xr:uid="{00000000-0005-0000-0000-00003F0A0000}"/>
    <cellStyle name="통_Book2_Book1_2008년용연지구가뭄대비저수지준설사업계획서(2차) 2" xfId="3321" xr:uid="{00000000-0005-0000-0000-0000400A0000}"/>
    <cellStyle name="통_Book2_Book1_2008대정지준설설계서" xfId="1393" xr:uid="{00000000-0005-0000-0000-0000410A0000}"/>
    <cellStyle name="통_Book2_Book1_2008대정지준설설계서 2" xfId="3322" xr:uid="{00000000-0005-0000-0000-0000420A0000}"/>
    <cellStyle name="통_Book2_Book1_2008대정지준설설계서_2008년용연지구가뭄대비저수지준설사업계획서(2차)" xfId="1394" xr:uid="{00000000-0005-0000-0000-0000430A0000}"/>
    <cellStyle name="통_Book2_Book1_2008대정지준설설계서_2008년용연지구가뭄대비저수지준설사업계획서(2차) 2" xfId="3323" xr:uid="{00000000-0005-0000-0000-0000440A0000}"/>
    <cellStyle name="통_Book2_Book1_마정지준설(보완)" xfId="1395" xr:uid="{00000000-0005-0000-0000-0000450A0000}"/>
    <cellStyle name="통_Book2_Book1_마정지준설(보완) 2" xfId="3324" xr:uid="{00000000-0005-0000-0000-0000460A0000}"/>
    <cellStyle name="통_Book2_Book1_서부지역" xfId="1396" xr:uid="{00000000-0005-0000-0000-0000470A0000}"/>
    <cellStyle name="통_Book2_Book1_서부지역 2" xfId="3325" xr:uid="{00000000-0005-0000-0000-0000480A0000}"/>
    <cellStyle name="통_Book2_Book1_서부지역_2006용연지준설설계서" xfId="1397" xr:uid="{00000000-0005-0000-0000-0000490A0000}"/>
    <cellStyle name="통_Book2_Book1_서부지역_2006용연지준설설계서 2" xfId="3326" xr:uid="{00000000-0005-0000-0000-00004A0A0000}"/>
    <cellStyle name="통_Book2_Book1_서부지역_2006용연지준설설계서(보완)" xfId="1398" xr:uid="{00000000-0005-0000-0000-00004B0A0000}"/>
    <cellStyle name="통_Book2_Book1_서부지역_2006용연지준설설계서(보완) 2" xfId="3327" xr:uid="{00000000-0005-0000-0000-00004C0A0000}"/>
    <cellStyle name="통_Book2_Book1_서부지역_2006용연지준설설계서_2008년용연지구가뭄대비저수지준설사업계획서(2차)" xfId="1399" xr:uid="{00000000-0005-0000-0000-00004D0A0000}"/>
    <cellStyle name="통_Book2_Book1_서부지역_2006용연지준설설계서_2008년용연지구가뭄대비저수지준설사업계획서(2차) 2" xfId="3328" xr:uid="{00000000-0005-0000-0000-00004E0A0000}"/>
    <cellStyle name="통_Book2_Book1_서부지역_2008년용연지구가뭄대비저수지준설사업계획서(2차)" xfId="1400" xr:uid="{00000000-0005-0000-0000-00004F0A0000}"/>
    <cellStyle name="통_Book2_Book1_서부지역_2008년용연지구가뭄대비저수지준설사업계획서(2차) 2" xfId="3329" xr:uid="{00000000-0005-0000-0000-0000500A0000}"/>
    <cellStyle name="통_Book2_Book1_서부지역_2008대정지준설설계서" xfId="1401" xr:uid="{00000000-0005-0000-0000-0000510A0000}"/>
    <cellStyle name="통_Book2_Book1_서부지역_2008대정지준설설계서 2" xfId="3330" xr:uid="{00000000-0005-0000-0000-0000520A0000}"/>
    <cellStyle name="통_Book2_Book1_서부지역_2008대정지준설설계서_2008년용연지구가뭄대비저수지준설사업계획서(2차)" xfId="1402" xr:uid="{00000000-0005-0000-0000-0000530A0000}"/>
    <cellStyle name="통_Book2_Book1_서부지역_2008대정지준설설계서_2008년용연지구가뭄대비저수지준설사업계획서(2차) 2" xfId="3331" xr:uid="{00000000-0005-0000-0000-0000540A0000}"/>
    <cellStyle name="통_Book2_Book1_서부지역_마정지준설(보완)" xfId="1403" xr:uid="{00000000-0005-0000-0000-0000550A0000}"/>
    <cellStyle name="통_Book2_Book1_서부지역_마정지준설(보완) 2" xfId="3332" xr:uid="{00000000-0005-0000-0000-0000560A0000}"/>
    <cellStyle name="통_Book2_Book1_토공" xfId="1404" xr:uid="{00000000-0005-0000-0000-0000570A0000}"/>
    <cellStyle name="통_Book2_Book1_토공 2" xfId="3333" xr:uid="{00000000-0005-0000-0000-0000580A0000}"/>
    <cellStyle name="통_Book2_Book1_토공_2006용연지준설설계서" xfId="1405" xr:uid="{00000000-0005-0000-0000-0000590A0000}"/>
    <cellStyle name="통_Book2_Book1_토공_2006용연지준설설계서 2" xfId="3334" xr:uid="{00000000-0005-0000-0000-00005A0A0000}"/>
    <cellStyle name="통_Book2_Book1_토공_2006용연지준설설계서(보완)" xfId="1406" xr:uid="{00000000-0005-0000-0000-00005B0A0000}"/>
    <cellStyle name="통_Book2_Book1_토공_2006용연지준설설계서(보완) 2" xfId="3335" xr:uid="{00000000-0005-0000-0000-00005C0A0000}"/>
    <cellStyle name="통_Book2_Book1_토공_2006용연지준설설계서_2008년용연지구가뭄대비저수지준설사업계획서(2차)" xfId="1407" xr:uid="{00000000-0005-0000-0000-00005D0A0000}"/>
    <cellStyle name="통_Book2_Book1_토공_2006용연지준설설계서_2008년용연지구가뭄대비저수지준설사업계획서(2차) 2" xfId="3336" xr:uid="{00000000-0005-0000-0000-00005E0A0000}"/>
    <cellStyle name="통_Book2_Book1_토공_2008년용연지구가뭄대비저수지준설사업계획서(2차)" xfId="1408" xr:uid="{00000000-0005-0000-0000-00005F0A0000}"/>
    <cellStyle name="통_Book2_Book1_토공_2008년용연지구가뭄대비저수지준설사업계획서(2차) 2" xfId="3337" xr:uid="{00000000-0005-0000-0000-0000600A0000}"/>
    <cellStyle name="통_Book2_Book1_토공_2008대정지준설설계서" xfId="1409" xr:uid="{00000000-0005-0000-0000-0000610A0000}"/>
    <cellStyle name="통_Book2_Book1_토공_2008대정지준설설계서 2" xfId="3338" xr:uid="{00000000-0005-0000-0000-0000620A0000}"/>
    <cellStyle name="통_Book2_Book1_토공_2008대정지준설설계서_2008년용연지구가뭄대비저수지준설사업계획서(2차)" xfId="1410" xr:uid="{00000000-0005-0000-0000-0000630A0000}"/>
    <cellStyle name="통_Book2_Book1_토공_2008대정지준설설계서_2008년용연지구가뭄대비저수지준설사업계획서(2차) 2" xfId="3339" xr:uid="{00000000-0005-0000-0000-0000640A0000}"/>
    <cellStyle name="통_Book2_Book1_토공_마정지준설(보완)" xfId="1411" xr:uid="{00000000-0005-0000-0000-0000650A0000}"/>
    <cellStyle name="통_Book2_Book1_토공_마정지준설(보완) 2" xfId="3340" xr:uid="{00000000-0005-0000-0000-0000660A0000}"/>
    <cellStyle name="통_Book2_Book1_토공_서부지역" xfId="1412" xr:uid="{00000000-0005-0000-0000-0000670A0000}"/>
    <cellStyle name="통_Book2_Book1_토공_서부지역 2" xfId="3341" xr:uid="{00000000-0005-0000-0000-0000680A0000}"/>
    <cellStyle name="통_Book2_Book1_토공_서부지역_2006용연지준설설계서" xfId="1413" xr:uid="{00000000-0005-0000-0000-0000690A0000}"/>
    <cellStyle name="통_Book2_Book1_토공_서부지역_2006용연지준설설계서 2" xfId="3342" xr:uid="{00000000-0005-0000-0000-00006A0A0000}"/>
    <cellStyle name="통_Book2_Book1_토공_서부지역_2006용연지준설설계서(보완)" xfId="1414" xr:uid="{00000000-0005-0000-0000-00006B0A0000}"/>
    <cellStyle name="통_Book2_Book1_토공_서부지역_2006용연지준설설계서(보완) 2" xfId="3343" xr:uid="{00000000-0005-0000-0000-00006C0A0000}"/>
    <cellStyle name="통_Book2_Book1_토공_서부지역_2006용연지준설설계서_2008년용연지구가뭄대비저수지준설사업계획서(2차)" xfId="1415" xr:uid="{00000000-0005-0000-0000-00006D0A0000}"/>
    <cellStyle name="통_Book2_Book1_토공_서부지역_2006용연지준설설계서_2008년용연지구가뭄대비저수지준설사업계획서(2차) 2" xfId="3344" xr:uid="{00000000-0005-0000-0000-00006E0A0000}"/>
    <cellStyle name="통_Book2_Book1_토공_서부지역_2008년용연지구가뭄대비저수지준설사업계획서(2차)" xfId="1416" xr:uid="{00000000-0005-0000-0000-00006F0A0000}"/>
    <cellStyle name="통_Book2_Book1_토공_서부지역_2008년용연지구가뭄대비저수지준설사업계획서(2차) 2" xfId="3345" xr:uid="{00000000-0005-0000-0000-0000700A0000}"/>
    <cellStyle name="통_Book2_Book1_토공_서부지역_2008대정지준설설계서" xfId="1417" xr:uid="{00000000-0005-0000-0000-0000710A0000}"/>
    <cellStyle name="통_Book2_Book1_토공_서부지역_2008대정지준설설계서 2" xfId="3346" xr:uid="{00000000-0005-0000-0000-0000720A0000}"/>
    <cellStyle name="통_Book2_Book1_토공_서부지역_2008대정지준설설계서_2008년용연지구가뭄대비저수지준설사업계획서(2차)" xfId="1418" xr:uid="{00000000-0005-0000-0000-0000730A0000}"/>
    <cellStyle name="통_Book2_Book1_토공_서부지역_2008대정지준설설계서_2008년용연지구가뭄대비저수지준설사업계획서(2차) 2" xfId="3347" xr:uid="{00000000-0005-0000-0000-0000740A0000}"/>
    <cellStyle name="통_Book2_Book1_토공_서부지역_마정지준설(보완)" xfId="1419" xr:uid="{00000000-0005-0000-0000-0000750A0000}"/>
    <cellStyle name="통_Book2_Book1_토공_서부지역_마정지준설(보완) 2" xfId="3348" xr:uid="{00000000-0005-0000-0000-0000760A0000}"/>
    <cellStyle name="통_Book2_마정지준설(보완)" xfId="1420" xr:uid="{00000000-0005-0000-0000-0000770A0000}"/>
    <cellStyle name="통_Book2_마정지준설(보완) 2" xfId="3349" xr:uid="{00000000-0005-0000-0000-0000780A0000}"/>
    <cellStyle name="통_Book2_서부지역" xfId="1421" xr:uid="{00000000-0005-0000-0000-0000790A0000}"/>
    <cellStyle name="통_Book2_서부지역 2" xfId="3350" xr:uid="{00000000-0005-0000-0000-00007A0A0000}"/>
    <cellStyle name="통_Book2_서부지역_2006용연지준설설계서" xfId="1422" xr:uid="{00000000-0005-0000-0000-00007B0A0000}"/>
    <cellStyle name="통_Book2_서부지역_2006용연지준설설계서 2" xfId="3351" xr:uid="{00000000-0005-0000-0000-00007C0A0000}"/>
    <cellStyle name="통_Book2_서부지역_2006용연지준설설계서(보완)" xfId="1423" xr:uid="{00000000-0005-0000-0000-00007D0A0000}"/>
    <cellStyle name="통_Book2_서부지역_2006용연지준설설계서(보완) 2" xfId="3352" xr:uid="{00000000-0005-0000-0000-00007E0A0000}"/>
    <cellStyle name="통_Book2_서부지역_2006용연지준설설계서_2008년용연지구가뭄대비저수지준설사업계획서(2차)" xfId="1424" xr:uid="{00000000-0005-0000-0000-00007F0A0000}"/>
    <cellStyle name="통_Book2_서부지역_2006용연지준설설계서_2008년용연지구가뭄대비저수지준설사업계획서(2차) 2" xfId="3353" xr:uid="{00000000-0005-0000-0000-0000800A0000}"/>
    <cellStyle name="통_Book2_서부지역_2008년용연지구가뭄대비저수지준설사업계획서(2차)" xfId="1425" xr:uid="{00000000-0005-0000-0000-0000810A0000}"/>
    <cellStyle name="통_Book2_서부지역_2008년용연지구가뭄대비저수지준설사업계획서(2차) 2" xfId="3354" xr:uid="{00000000-0005-0000-0000-0000820A0000}"/>
    <cellStyle name="통_Book2_서부지역_2008대정지준설설계서" xfId="1426" xr:uid="{00000000-0005-0000-0000-0000830A0000}"/>
    <cellStyle name="통_Book2_서부지역_2008대정지준설설계서 2" xfId="3355" xr:uid="{00000000-0005-0000-0000-0000840A0000}"/>
    <cellStyle name="통_Book2_서부지역_2008대정지준설설계서_2008년용연지구가뭄대비저수지준설사업계획서(2차)" xfId="1427" xr:uid="{00000000-0005-0000-0000-0000850A0000}"/>
    <cellStyle name="통_Book2_서부지역_2008대정지준설설계서_2008년용연지구가뭄대비저수지준설사업계획서(2차) 2" xfId="3356" xr:uid="{00000000-0005-0000-0000-0000860A0000}"/>
    <cellStyle name="통_Book2_서부지역_마정지준설(보완)" xfId="1428" xr:uid="{00000000-0005-0000-0000-0000870A0000}"/>
    <cellStyle name="통_Book2_서부지역_마정지준설(보완) 2" xfId="3357" xr:uid="{00000000-0005-0000-0000-0000880A0000}"/>
    <cellStyle name="통_U형측구" xfId="1429" xr:uid="{00000000-0005-0000-0000-0000890A0000}"/>
    <cellStyle name="통_U형측구 2" xfId="3358" xr:uid="{00000000-0005-0000-0000-00008A0A0000}"/>
    <cellStyle name="통_U형측구_2006용연지준설설계서" xfId="1430" xr:uid="{00000000-0005-0000-0000-00008B0A0000}"/>
    <cellStyle name="통_U형측구_2006용연지준설설계서 2" xfId="3359" xr:uid="{00000000-0005-0000-0000-00008C0A0000}"/>
    <cellStyle name="통_U형측구_2006용연지준설설계서(보완)" xfId="1431" xr:uid="{00000000-0005-0000-0000-00008D0A0000}"/>
    <cellStyle name="통_U형측구_2006용연지준설설계서(보완) 2" xfId="3360" xr:uid="{00000000-0005-0000-0000-00008E0A0000}"/>
    <cellStyle name="통_U형측구_2006용연지준설설계서_2008년용연지구가뭄대비저수지준설사업계획서(2차)" xfId="1432" xr:uid="{00000000-0005-0000-0000-00008F0A0000}"/>
    <cellStyle name="통_U형측구_2006용연지준설설계서_2008년용연지구가뭄대비저수지준설사업계획서(2차) 2" xfId="3361" xr:uid="{00000000-0005-0000-0000-0000900A0000}"/>
    <cellStyle name="통_U형측구_2008년용연지구가뭄대비저수지준설사업계획서(2차)" xfId="1433" xr:uid="{00000000-0005-0000-0000-0000910A0000}"/>
    <cellStyle name="통_U형측구_2008년용연지구가뭄대비저수지준설사업계획서(2차) 2" xfId="3362" xr:uid="{00000000-0005-0000-0000-0000920A0000}"/>
    <cellStyle name="통_U형측구_2008대정지준설설계서" xfId="1434" xr:uid="{00000000-0005-0000-0000-0000930A0000}"/>
    <cellStyle name="통_U형측구_2008대정지준설설계서 2" xfId="3363" xr:uid="{00000000-0005-0000-0000-0000940A0000}"/>
    <cellStyle name="통_U형측구_2008대정지준설설계서_2008년용연지구가뭄대비저수지준설사업계획서(2차)" xfId="1435" xr:uid="{00000000-0005-0000-0000-0000950A0000}"/>
    <cellStyle name="통_U형측구_2008대정지준설설계서_2008년용연지구가뭄대비저수지준설사업계획서(2차) 2" xfId="3364" xr:uid="{00000000-0005-0000-0000-0000960A0000}"/>
    <cellStyle name="통_U형측구_마정지준설(보완)" xfId="1436" xr:uid="{00000000-0005-0000-0000-0000970A0000}"/>
    <cellStyle name="통_U형측구_마정지준설(보완) 2" xfId="3365" xr:uid="{00000000-0005-0000-0000-0000980A0000}"/>
    <cellStyle name="통_U형측구_서부지역" xfId="1437" xr:uid="{00000000-0005-0000-0000-0000990A0000}"/>
    <cellStyle name="통_U형측구_서부지역 2" xfId="3366" xr:uid="{00000000-0005-0000-0000-00009A0A0000}"/>
    <cellStyle name="통_U형측구_서부지역_2006용연지준설설계서" xfId="1438" xr:uid="{00000000-0005-0000-0000-00009B0A0000}"/>
    <cellStyle name="통_U형측구_서부지역_2006용연지준설설계서 2" xfId="3367" xr:uid="{00000000-0005-0000-0000-00009C0A0000}"/>
    <cellStyle name="통_U형측구_서부지역_2006용연지준설설계서(보완)" xfId="1439" xr:uid="{00000000-0005-0000-0000-00009D0A0000}"/>
    <cellStyle name="통_U형측구_서부지역_2006용연지준설설계서(보완) 2" xfId="3368" xr:uid="{00000000-0005-0000-0000-00009E0A0000}"/>
    <cellStyle name="통_U형측구_서부지역_2006용연지준설설계서_2008년용연지구가뭄대비저수지준설사업계획서(2차)" xfId="1440" xr:uid="{00000000-0005-0000-0000-00009F0A0000}"/>
    <cellStyle name="통_U형측구_서부지역_2006용연지준설설계서_2008년용연지구가뭄대비저수지준설사업계획서(2차) 2" xfId="3369" xr:uid="{00000000-0005-0000-0000-0000A00A0000}"/>
    <cellStyle name="통_U형측구_서부지역_2008년용연지구가뭄대비저수지준설사업계획서(2차)" xfId="1441" xr:uid="{00000000-0005-0000-0000-0000A10A0000}"/>
    <cellStyle name="통_U형측구_서부지역_2008년용연지구가뭄대비저수지준설사업계획서(2차) 2" xfId="3370" xr:uid="{00000000-0005-0000-0000-0000A20A0000}"/>
    <cellStyle name="통_U형측구_서부지역_2008대정지준설설계서" xfId="1442" xr:uid="{00000000-0005-0000-0000-0000A30A0000}"/>
    <cellStyle name="통_U형측구_서부지역_2008대정지준설설계서 2" xfId="3371" xr:uid="{00000000-0005-0000-0000-0000A40A0000}"/>
    <cellStyle name="통_U형측구_서부지역_2008대정지준설설계서_2008년용연지구가뭄대비저수지준설사업계획서(2차)" xfId="1443" xr:uid="{00000000-0005-0000-0000-0000A50A0000}"/>
    <cellStyle name="통_U형측구_서부지역_2008대정지준설설계서_2008년용연지구가뭄대비저수지준설사업계획서(2차) 2" xfId="3372" xr:uid="{00000000-0005-0000-0000-0000A60A0000}"/>
    <cellStyle name="통_U형측구_서부지역_마정지준설(보완)" xfId="1444" xr:uid="{00000000-0005-0000-0000-0000A70A0000}"/>
    <cellStyle name="통_U형측구_서부지역_마정지준설(보완) 2" xfId="3373" xr:uid="{00000000-0005-0000-0000-0000A80A0000}"/>
    <cellStyle name="통_마정지준설(보완)" xfId="1445" xr:uid="{00000000-0005-0000-0000-0000A90A0000}"/>
    <cellStyle name="통_마정지준설(보완) 2" xfId="3374" xr:uid="{00000000-0005-0000-0000-0000AA0A0000}"/>
    <cellStyle name="통_배수공" xfId="1446" xr:uid="{00000000-0005-0000-0000-0000AB0A0000}"/>
    <cellStyle name="통_배수공 2" xfId="3375" xr:uid="{00000000-0005-0000-0000-0000AC0A0000}"/>
    <cellStyle name="통_배수공_2006용연지준설설계서" xfId="1447" xr:uid="{00000000-0005-0000-0000-0000AD0A0000}"/>
    <cellStyle name="통_배수공_2006용연지준설설계서 2" xfId="3376" xr:uid="{00000000-0005-0000-0000-0000AE0A0000}"/>
    <cellStyle name="통_배수공_2006용연지준설설계서(보완)" xfId="1448" xr:uid="{00000000-0005-0000-0000-0000AF0A0000}"/>
    <cellStyle name="통_배수공_2006용연지준설설계서(보완) 2" xfId="3377" xr:uid="{00000000-0005-0000-0000-0000B00A0000}"/>
    <cellStyle name="통_배수공_2006용연지준설설계서_2008년용연지구가뭄대비저수지준설사업계획서(2차)" xfId="1449" xr:uid="{00000000-0005-0000-0000-0000B10A0000}"/>
    <cellStyle name="통_배수공_2006용연지준설설계서_2008년용연지구가뭄대비저수지준설사업계획서(2차) 2" xfId="3378" xr:uid="{00000000-0005-0000-0000-0000B20A0000}"/>
    <cellStyle name="통_배수공_2008년용연지구가뭄대비저수지준설사업계획서(2차)" xfId="1450" xr:uid="{00000000-0005-0000-0000-0000B30A0000}"/>
    <cellStyle name="통_배수공_2008년용연지구가뭄대비저수지준설사업계획서(2차) 2" xfId="3379" xr:uid="{00000000-0005-0000-0000-0000B40A0000}"/>
    <cellStyle name="통_배수공_2008대정지준설설계서" xfId="1451" xr:uid="{00000000-0005-0000-0000-0000B50A0000}"/>
    <cellStyle name="통_배수공_2008대정지준설설계서 2" xfId="3380" xr:uid="{00000000-0005-0000-0000-0000B60A0000}"/>
    <cellStyle name="통_배수공_2008대정지준설설계서_2008년용연지구가뭄대비저수지준설사업계획서(2차)" xfId="1452" xr:uid="{00000000-0005-0000-0000-0000B70A0000}"/>
    <cellStyle name="통_배수공_2008대정지준설설계서_2008년용연지구가뭄대비저수지준설사업계획서(2차) 2" xfId="3381" xr:uid="{00000000-0005-0000-0000-0000B80A0000}"/>
    <cellStyle name="통_배수공_마정지준설(보완)" xfId="1453" xr:uid="{00000000-0005-0000-0000-0000B90A0000}"/>
    <cellStyle name="통_배수공_마정지준설(보완) 2" xfId="3382" xr:uid="{00000000-0005-0000-0000-0000BA0A0000}"/>
    <cellStyle name="통_배수공_서부지역" xfId="1454" xr:uid="{00000000-0005-0000-0000-0000BB0A0000}"/>
    <cellStyle name="통_배수공_서부지역 2" xfId="3383" xr:uid="{00000000-0005-0000-0000-0000BC0A0000}"/>
    <cellStyle name="통_배수공_서부지역_2006용연지준설설계서" xfId="1455" xr:uid="{00000000-0005-0000-0000-0000BD0A0000}"/>
    <cellStyle name="통_배수공_서부지역_2006용연지준설설계서 2" xfId="3384" xr:uid="{00000000-0005-0000-0000-0000BE0A0000}"/>
    <cellStyle name="통_배수공_서부지역_2006용연지준설설계서(보완)" xfId="1456" xr:uid="{00000000-0005-0000-0000-0000BF0A0000}"/>
    <cellStyle name="통_배수공_서부지역_2006용연지준설설계서(보완) 2" xfId="3385" xr:uid="{00000000-0005-0000-0000-0000C00A0000}"/>
    <cellStyle name="통_배수공_서부지역_2006용연지준설설계서_2008년용연지구가뭄대비저수지준설사업계획서(2차)" xfId="1457" xr:uid="{00000000-0005-0000-0000-0000C10A0000}"/>
    <cellStyle name="통_배수공_서부지역_2006용연지준설설계서_2008년용연지구가뭄대비저수지준설사업계획서(2차) 2" xfId="3386" xr:uid="{00000000-0005-0000-0000-0000C20A0000}"/>
    <cellStyle name="통_배수공_서부지역_2008년용연지구가뭄대비저수지준설사업계획서(2차)" xfId="1458" xr:uid="{00000000-0005-0000-0000-0000C30A0000}"/>
    <cellStyle name="통_배수공_서부지역_2008년용연지구가뭄대비저수지준설사업계획서(2차) 2" xfId="3387" xr:uid="{00000000-0005-0000-0000-0000C40A0000}"/>
    <cellStyle name="통_배수공_서부지역_2008대정지준설설계서" xfId="1459" xr:uid="{00000000-0005-0000-0000-0000C50A0000}"/>
    <cellStyle name="통_배수공_서부지역_2008대정지준설설계서 2" xfId="3388" xr:uid="{00000000-0005-0000-0000-0000C60A0000}"/>
    <cellStyle name="통_배수공_서부지역_2008대정지준설설계서_2008년용연지구가뭄대비저수지준설사업계획서(2차)" xfId="1460" xr:uid="{00000000-0005-0000-0000-0000C70A0000}"/>
    <cellStyle name="통_배수공_서부지역_2008대정지준설설계서_2008년용연지구가뭄대비저수지준설사업계획서(2차) 2" xfId="3389" xr:uid="{00000000-0005-0000-0000-0000C80A0000}"/>
    <cellStyle name="통_배수공_서부지역_마정지준설(보완)" xfId="1461" xr:uid="{00000000-0005-0000-0000-0000C90A0000}"/>
    <cellStyle name="통_배수공_서부지역_마정지준설(보완) 2" xfId="3390" xr:uid="{00000000-0005-0000-0000-0000CA0A0000}"/>
    <cellStyle name="통_부대공" xfId="1462" xr:uid="{00000000-0005-0000-0000-0000CB0A0000}"/>
    <cellStyle name="통_부대공 2" xfId="3391" xr:uid="{00000000-0005-0000-0000-0000CC0A0000}"/>
    <cellStyle name="통_부대공_2006용연지준설설계서" xfId="1463" xr:uid="{00000000-0005-0000-0000-0000CD0A0000}"/>
    <cellStyle name="통_부대공_2006용연지준설설계서 2" xfId="3392" xr:uid="{00000000-0005-0000-0000-0000CE0A0000}"/>
    <cellStyle name="통_부대공_2006용연지준설설계서(보완)" xfId="1464" xr:uid="{00000000-0005-0000-0000-0000CF0A0000}"/>
    <cellStyle name="통_부대공_2006용연지준설설계서(보완) 2" xfId="3393" xr:uid="{00000000-0005-0000-0000-0000D00A0000}"/>
    <cellStyle name="통_부대공_2006용연지준설설계서_2008년용연지구가뭄대비저수지준설사업계획서(2차)" xfId="1465" xr:uid="{00000000-0005-0000-0000-0000D10A0000}"/>
    <cellStyle name="통_부대공_2006용연지준설설계서_2008년용연지구가뭄대비저수지준설사업계획서(2차) 2" xfId="3394" xr:uid="{00000000-0005-0000-0000-0000D20A0000}"/>
    <cellStyle name="통_부대공_2008년용연지구가뭄대비저수지준설사업계획서(2차)" xfId="1466" xr:uid="{00000000-0005-0000-0000-0000D30A0000}"/>
    <cellStyle name="통_부대공_2008년용연지구가뭄대비저수지준설사업계획서(2차) 2" xfId="3395" xr:uid="{00000000-0005-0000-0000-0000D40A0000}"/>
    <cellStyle name="통_부대공_2008대정지준설설계서" xfId="1467" xr:uid="{00000000-0005-0000-0000-0000D50A0000}"/>
    <cellStyle name="통_부대공_2008대정지준설설계서 2" xfId="3396" xr:uid="{00000000-0005-0000-0000-0000D60A0000}"/>
    <cellStyle name="통_부대공_2008대정지준설설계서_2008년용연지구가뭄대비저수지준설사업계획서(2차)" xfId="1468" xr:uid="{00000000-0005-0000-0000-0000D70A0000}"/>
    <cellStyle name="통_부대공_2008대정지준설설계서_2008년용연지구가뭄대비저수지준설사업계획서(2차) 2" xfId="3397" xr:uid="{00000000-0005-0000-0000-0000D80A0000}"/>
    <cellStyle name="통_부대공_마정지준설(보완)" xfId="1469" xr:uid="{00000000-0005-0000-0000-0000D90A0000}"/>
    <cellStyle name="통_부대공_마정지준설(보완) 2" xfId="3398" xr:uid="{00000000-0005-0000-0000-0000DA0A0000}"/>
    <cellStyle name="통_부대공_서부지역" xfId="1470" xr:uid="{00000000-0005-0000-0000-0000DB0A0000}"/>
    <cellStyle name="통_부대공_서부지역 2" xfId="3399" xr:uid="{00000000-0005-0000-0000-0000DC0A0000}"/>
    <cellStyle name="통_부대공_서부지역_2006용연지준설설계서" xfId="1471" xr:uid="{00000000-0005-0000-0000-0000DD0A0000}"/>
    <cellStyle name="통_부대공_서부지역_2006용연지준설설계서 2" xfId="3400" xr:uid="{00000000-0005-0000-0000-0000DE0A0000}"/>
    <cellStyle name="통_부대공_서부지역_2006용연지준설설계서(보완)" xfId="1472" xr:uid="{00000000-0005-0000-0000-0000DF0A0000}"/>
    <cellStyle name="통_부대공_서부지역_2006용연지준설설계서(보완) 2" xfId="3401" xr:uid="{00000000-0005-0000-0000-0000E00A0000}"/>
    <cellStyle name="통_부대공_서부지역_2006용연지준설설계서_2008년용연지구가뭄대비저수지준설사업계획서(2차)" xfId="1473" xr:uid="{00000000-0005-0000-0000-0000E10A0000}"/>
    <cellStyle name="통_부대공_서부지역_2006용연지준설설계서_2008년용연지구가뭄대비저수지준설사업계획서(2차) 2" xfId="3402" xr:uid="{00000000-0005-0000-0000-0000E20A0000}"/>
    <cellStyle name="통_부대공_서부지역_2008년용연지구가뭄대비저수지준설사업계획서(2차)" xfId="1474" xr:uid="{00000000-0005-0000-0000-0000E30A0000}"/>
    <cellStyle name="통_부대공_서부지역_2008년용연지구가뭄대비저수지준설사업계획서(2차) 2" xfId="3403" xr:uid="{00000000-0005-0000-0000-0000E40A0000}"/>
    <cellStyle name="통_부대공_서부지역_2008대정지준설설계서" xfId="1475" xr:uid="{00000000-0005-0000-0000-0000E50A0000}"/>
    <cellStyle name="통_부대공_서부지역_2008대정지준설설계서 2" xfId="3404" xr:uid="{00000000-0005-0000-0000-0000E60A0000}"/>
    <cellStyle name="통_부대공_서부지역_2008대정지준설설계서_2008년용연지구가뭄대비저수지준설사업계획서(2차)" xfId="1476" xr:uid="{00000000-0005-0000-0000-0000E70A0000}"/>
    <cellStyle name="통_부대공_서부지역_2008대정지준설설계서_2008년용연지구가뭄대비저수지준설사업계획서(2차) 2" xfId="3405" xr:uid="{00000000-0005-0000-0000-0000E80A0000}"/>
    <cellStyle name="통_부대공_서부지역_마정지준설(보완)" xfId="1477" xr:uid="{00000000-0005-0000-0000-0000E90A0000}"/>
    <cellStyle name="통_부대공_서부지역_마정지준설(보완) 2" xfId="3406" xr:uid="{00000000-0005-0000-0000-0000EA0A0000}"/>
    <cellStyle name="통_부대공_토공" xfId="1478" xr:uid="{00000000-0005-0000-0000-0000EB0A0000}"/>
    <cellStyle name="통_부대공_토공 2" xfId="3407" xr:uid="{00000000-0005-0000-0000-0000EC0A0000}"/>
    <cellStyle name="통_부대공_토공_2006용연지준설설계서" xfId="1479" xr:uid="{00000000-0005-0000-0000-0000ED0A0000}"/>
    <cellStyle name="통_부대공_토공_2006용연지준설설계서 2" xfId="3408" xr:uid="{00000000-0005-0000-0000-0000EE0A0000}"/>
    <cellStyle name="통_부대공_토공_2006용연지준설설계서(보완)" xfId="1480" xr:uid="{00000000-0005-0000-0000-0000EF0A0000}"/>
    <cellStyle name="통_부대공_토공_2006용연지준설설계서(보완) 2" xfId="3409" xr:uid="{00000000-0005-0000-0000-0000F00A0000}"/>
    <cellStyle name="통_부대공_토공_2006용연지준설설계서_2008년용연지구가뭄대비저수지준설사업계획서(2차)" xfId="1481" xr:uid="{00000000-0005-0000-0000-0000F10A0000}"/>
    <cellStyle name="통_부대공_토공_2006용연지준설설계서_2008년용연지구가뭄대비저수지준설사업계획서(2차) 2" xfId="3410" xr:uid="{00000000-0005-0000-0000-0000F20A0000}"/>
    <cellStyle name="통_부대공_토공_2008년용연지구가뭄대비저수지준설사업계획서(2차)" xfId="1482" xr:uid="{00000000-0005-0000-0000-0000F30A0000}"/>
    <cellStyle name="통_부대공_토공_2008년용연지구가뭄대비저수지준설사업계획서(2차) 2" xfId="3411" xr:uid="{00000000-0005-0000-0000-0000F40A0000}"/>
    <cellStyle name="통_부대공_토공_2008대정지준설설계서" xfId="1483" xr:uid="{00000000-0005-0000-0000-0000F50A0000}"/>
    <cellStyle name="통_부대공_토공_2008대정지준설설계서 2" xfId="3412" xr:uid="{00000000-0005-0000-0000-0000F60A0000}"/>
    <cellStyle name="통_부대공_토공_2008대정지준설설계서_2008년용연지구가뭄대비저수지준설사업계획서(2차)" xfId="1484" xr:uid="{00000000-0005-0000-0000-0000F70A0000}"/>
    <cellStyle name="통_부대공_토공_2008대정지준설설계서_2008년용연지구가뭄대비저수지준설사업계획서(2차) 2" xfId="3413" xr:uid="{00000000-0005-0000-0000-0000F80A0000}"/>
    <cellStyle name="통_부대공_토공_마정지준설(보완)" xfId="1485" xr:uid="{00000000-0005-0000-0000-0000F90A0000}"/>
    <cellStyle name="통_부대공_토공_마정지준설(보완) 2" xfId="3414" xr:uid="{00000000-0005-0000-0000-0000FA0A0000}"/>
    <cellStyle name="통_부대공_토공_서부지역" xfId="1486" xr:uid="{00000000-0005-0000-0000-0000FB0A0000}"/>
    <cellStyle name="통_부대공_토공_서부지역 2" xfId="3415" xr:uid="{00000000-0005-0000-0000-0000FC0A0000}"/>
    <cellStyle name="통_부대공_토공_서부지역_2006용연지준설설계서" xfId="1487" xr:uid="{00000000-0005-0000-0000-0000FD0A0000}"/>
    <cellStyle name="통_부대공_토공_서부지역_2006용연지준설설계서 2" xfId="3416" xr:uid="{00000000-0005-0000-0000-0000FE0A0000}"/>
    <cellStyle name="통_부대공_토공_서부지역_2006용연지준설설계서(보완)" xfId="1488" xr:uid="{00000000-0005-0000-0000-0000FF0A0000}"/>
    <cellStyle name="통_부대공_토공_서부지역_2006용연지준설설계서(보완) 2" xfId="3417" xr:uid="{00000000-0005-0000-0000-0000000B0000}"/>
    <cellStyle name="통_부대공_토공_서부지역_2006용연지준설설계서_2008년용연지구가뭄대비저수지준설사업계획서(2차)" xfId="1489" xr:uid="{00000000-0005-0000-0000-0000010B0000}"/>
    <cellStyle name="통_부대공_토공_서부지역_2006용연지준설설계서_2008년용연지구가뭄대비저수지준설사업계획서(2차) 2" xfId="3418" xr:uid="{00000000-0005-0000-0000-0000020B0000}"/>
    <cellStyle name="통_부대공_토공_서부지역_2008년용연지구가뭄대비저수지준설사업계획서(2차)" xfId="1490" xr:uid="{00000000-0005-0000-0000-0000030B0000}"/>
    <cellStyle name="통_부대공_토공_서부지역_2008년용연지구가뭄대비저수지준설사업계획서(2차) 2" xfId="3419" xr:uid="{00000000-0005-0000-0000-0000040B0000}"/>
    <cellStyle name="통_부대공_토공_서부지역_2008대정지준설설계서" xfId="1491" xr:uid="{00000000-0005-0000-0000-0000050B0000}"/>
    <cellStyle name="통_부대공_토공_서부지역_2008대정지준설설계서 2" xfId="3420" xr:uid="{00000000-0005-0000-0000-0000060B0000}"/>
    <cellStyle name="통_부대공_토공_서부지역_2008대정지준설설계서_2008년용연지구가뭄대비저수지준설사업계획서(2차)" xfId="1492" xr:uid="{00000000-0005-0000-0000-0000070B0000}"/>
    <cellStyle name="통_부대공_토공_서부지역_2008대정지준설설계서_2008년용연지구가뭄대비저수지준설사업계획서(2차) 2" xfId="3421" xr:uid="{00000000-0005-0000-0000-0000080B0000}"/>
    <cellStyle name="통_부대공_토공_서부지역_마정지준설(보완)" xfId="1493" xr:uid="{00000000-0005-0000-0000-0000090B0000}"/>
    <cellStyle name="통_부대공_토공_서부지역_마정지준설(보완) 2" xfId="3422" xr:uid="{00000000-0005-0000-0000-00000A0B0000}"/>
    <cellStyle name="통_사본 - 6.전석" xfId="1494" xr:uid="{00000000-0005-0000-0000-00000B0B0000}"/>
    <cellStyle name="통_사본 - 6.전석 2" xfId="3423" xr:uid="{00000000-0005-0000-0000-00000C0B0000}"/>
    <cellStyle name="통_사본 - 6.전석_2006용연지준설설계서" xfId="1495" xr:uid="{00000000-0005-0000-0000-00000D0B0000}"/>
    <cellStyle name="통_사본 - 6.전석_2006용연지준설설계서 2" xfId="3424" xr:uid="{00000000-0005-0000-0000-00000E0B0000}"/>
    <cellStyle name="통_사본 - 6.전석_2006용연지준설설계서(보완)" xfId="1496" xr:uid="{00000000-0005-0000-0000-00000F0B0000}"/>
    <cellStyle name="통_사본 - 6.전석_2006용연지준설설계서(보완) 2" xfId="3425" xr:uid="{00000000-0005-0000-0000-0000100B0000}"/>
    <cellStyle name="통_사본 - 6.전석_2006용연지준설설계서_2008년용연지구가뭄대비저수지준설사업계획서(2차)" xfId="1497" xr:uid="{00000000-0005-0000-0000-0000110B0000}"/>
    <cellStyle name="통_사본 - 6.전석_2006용연지준설설계서_2008년용연지구가뭄대비저수지준설사업계획서(2차) 2" xfId="3426" xr:uid="{00000000-0005-0000-0000-0000120B0000}"/>
    <cellStyle name="통_사본 - 6.전석_2008년용연지구가뭄대비저수지준설사업계획서(2차)" xfId="1498" xr:uid="{00000000-0005-0000-0000-0000130B0000}"/>
    <cellStyle name="통_사본 - 6.전석_2008년용연지구가뭄대비저수지준설사업계획서(2차) 2" xfId="3427" xr:uid="{00000000-0005-0000-0000-0000140B0000}"/>
    <cellStyle name="통_사본 - 6.전석_2008대정지준설설계서" xfId="1499" xr:uid="{00000000-0005-0000-0000-0000150B0000}"/>
    <cellStyle name="통_사본 - 6.전석_2008대정지준설설계서 2" xfId="3428" xr:uid="{00000000-0005-0000-0000-0000160B0000}"/>
    <cellStyle name="통_사본 - 6.전석_2008대정지준설설계서_2008년용연지구가뭄대비저수지준설사업계획서(2차)" xfId="1500" xr:uid="{00000000-0005-0000-0000-0000170B0000}"/>
    <cellStyle name="통_사본 - 6.전석_2008대정지준설설계서_2008년용연지구가뭄대비저수지준설사업계획서(2차) 2" xfId="3429" xr:uid="{00000000-0005-0000-0000-0000180B0000}"/>
    <cellStyle name="통_사본 - 6.전석_마정지준설(보완)" xfId="1501" xr:uid="{00000000-0005-0000-0000-0000190B0000}"/>
    <cellStyle name="통_사본 - 6.전석_마정지준설(보완) 2" xfId="3430" xr:uid="{00000000-0005-0000-0000-00001A0B0000}"/>
    <cellStyle name="통_사본 - 6.전석_서부지역" xfId="1502" xr:uid="{00000000-0005-0000-0000-00001B0B0000}"/>
    <cellStyle name="통_사본 - 6.전석_서부지역 2" xfId="3431" xr:uid="{00000000-0005-0000-0000-00001C0B0000}"/>
    <cellStyle name="통_사본 - 6.전석_서부지역_2006용연지준설설계서" xfId="1503" xr:uid="{00000000-0005-0000-0000-00001D0B0000}"/>
    <cellStyle name="통_사본 - 6.전석_서부지역_2006용연지준설설계서 2" xfId="3432" xr:uid="{00000000-0005-0000-0000-00001E0B0000}"/>
    <cellStyle name="통_사본 - 6.전석_서부지역_2006용연지준설설계서(보완)" xfId="1504" xr:uid="{00000000-0005-0000-0000-00001F0B0000}"/>
    <cellStyle name="통_사본 - 6.전석_서부지역_2006용연지준설설계서(보완) 2" xfId="3433" xr:uid="{00000000-0005-0000-0000-0000200B0000}"/>
    <cellStyle name="통_사본 - 6.전석_서부지역_2006용연지준설설계서_2008년용연지구가뭄대비저수지준설사업계획서(2차)" xfId="1505" xr:uid="{00000000-0005-0000-0000-0000210B0000}"/>
    <cellStyle name="통_사본 - 6.전석_서부지역_2006용연지준설설계서_2008년용연지구가뭄대비저수지준설사업계획서(2차) 2" xfId="3434" xr:uid="{00000000-0005-0000-0000-0000220B0000}"/>
    <cellStyle name="통_사본 - 6.전석_서부지역_2008년용연지구가뭄대비저수지준설사업계획서(2차)" xfId="1506" xr:uid="{00000000-0005-0000-0000-0000230B0000}"/>
    <cellStyle name="통_사본 - 6.전석_서부지역_2008년용연지구가뭄대비저수지준설사업계획서(2차) 2" xfId="3435" xr:uid="{00000000-0005-0000-0000-0000240B0000}"/>
    <cellStyle name="통_사본 - 6.전석_서부지역_2008대정지준설설계서" xfId="1507" xr:uid="{00000000-0005-0000-0000-0000250B0000}"/>
    <cellStyle name="통_사본 - 6.전석_서부지역_2008대정지준설설계서 2" xfId="3436" xr:uid="{00000000-0005-0000-0000-0000260B0000}"/>
    <cellStyle name="통_사본 - 6.전석_서부지역_2008대정지준설설계서_2008년용연지구가뭄대비저수지준설사업계획서(2차)" xfId="1508" xr:uid="{00000000-0005-0000-0000-0000270B0000}"/>
    <cellStyle name="통_사본 - 6.전석_서부지역_2008대정지준설설계서_2008년용연지구가뭄대비저수지준설사업계획서(2차) 2" xfId="3437" xr:uid="{00000000-0005-0000-0000-0000280B0000}"/>
    <cellStyle name="통_사본 - 6.전석_서부지역_마정지준설(보완)" xfId="1509" xr:uid="{00000000-0005-0000-0000-0000290B0000}"/>
    <cellStyle name="통_사본 - 6.전석_서부지역_마정지준설(보완) 2" xfId="3438" xr:uid="{00000000-0005-0000-0000-00002A0B0000}"/>
    <cellStyle name="통_서부지역" xfId="1510" xr:uid="{00000000-0005-0000-0000-00002B0B0000}"/>
    <cellStyle name="통_서부지역 2" xfId="3439" xr:uid="{00000000-0005-0000-0000-00002C0B0000}"/>
    <cellStyle name="통_서부지역_2006용연지준설설계서" xfId="1511" xr:uid="{00000000-0005-0000-0000-00002D0B0000}"/>
    <cellStyle name="통_서부지역_2006용연지준설설계서 2" xfId="3440" xr:uid="{00000000-0005-0000-0000-00002E0B0000}"/>
    <cellStyle name="통_서부지역_2006용연지준설설계서(보완)" xfId="1512" xr:uid="{00000000-0005-0000-0000-00002F0B0000}"/>
    <cellStyle name="통_서부지역_2006용연지준설설계서(보완) 2" xfId="3441" xr:uid="{00000000-0005-0000-0000-0000300B0000}"/>
    <cellStyle name="통_서부지역_2006용연지준설설계서_2008년용연지구가뭄대비저수지준설사업계획서(2차)" xfId="1513" xr:uid="{00000000-0005-0000-0000-0000310B0000}"/>
    <cellStyle name="통_서부지역_2006용연지준설설계서_2008년용연지구가뭄대비저수지준설사업계획서(2차) 2" xfId="3442" xr:uid="{00000000-0005-0000-0000-0000320B0000}"/>
    <cellStyle name="통_서부지역_2008년용연지구가뭄대비저수지준설사업계획서(2차)" xfId="1514" xr:uid="{00000000-0005-0000-0000-0000330B0000}"/>
    <cellStyle name="통_서부지역_2008년용연지구가뭄대비저수지준설사업계획서(2차) 2" xfId="3443" xr:uid="{00000000-0005-0000-0000-0000340B0000}"/>
    <cellStyle name="통_서부지역_2008대정지준설설계서" xfId="1515" xr:uid="{00000000-0005-0000-0000-0000350B0000}"/>
    <cellStyle name="통_서부지역_2008대정지준설설계서 2" xfId="3444" xr:uid="{00000000-0005-0000-0000-0000360B0000}"/>
    <cellStyle name="통_서부지역_2008대정지준설설계서_2008년용연지구가뭄대비저수지준설사업계획서(2차)" xfId="1516" xr:uid="{00000000-0005-0000-0000-0000370B0000}"/>
    <cellStyle name="통_서부지역_2008대정지준설설계서_2008년용연지구가뭄대비저수지준설사업계획서(2차) 2" xfId="3445" xr:uid="{00000000-0005-0000-0000-0000380B0000}"/>
    <cellStyle name="통_서부지역_마정지준설(보완)" xfId="1517" xr:uid="{00000000-0005-0000-0000-0000390B0000}"/>
    <cellStyle name="통_서부지역_마정지준설(보완) 2" xfId="3446" xr:uid="{00000000-0005-0000-0000-00003A0B0000}"/>
    <cellStyle name="통_석축" xfId="1518" xr:uid="{00000000-0005-0000-0000-00003B0B0000}"/>
    <cellStyle name="통_석축 2" xfId="3447" xr:uid="{00000000-0005-0000-0000-00003C0B0000}"/>
    <cellStyle name="통_석축(만천1리)" xfId="1519" xr:uid="{00000000-0005-0000-0000-00003D0B0000}"/>
    <cellStyle name="통_석축(만천1리) 2" xfId="3448" xr:uid="{00000000-0005-0000-0000-00003E0B0000}"/>
    <cellStyle name="통_석축(만천1리)_2006용연지준설설계서" xfId="1520" xr:uid="{00000000-0005-0000-0000-00003F0B0000}"/>
    <cellStyle name="통_석축(만천1리)_2006용연지준설설계서 2" xfId="3449" xr:uid="{00000000-0005-0000-0000-0000400B0000}"/>
    <cellStyle name="통_석축(만천1리)_2006용연지준설설계서(보완)" xfId="1521" xr:uid="{00000000-0005-0000-0000-0000410B0000}"/>
    <cellStyle name="통_석축(만천1리)_2006용연지준설설계서(보완) 2" xfId="3450" xr:uid="{00000000-0005-0000-0000-0000420B0000}"/>
    <cellStyle name="통_석축(만천1리)_2006용연지준설설계서_2008년용연지구가뭄대비저수지준설사업계획서(2차)" xfId="1522" xr:uid="{00000000-0005-0000-0000-0000430B0000}"/>
    <cellStyle name="통_석축(만천1리)_2006용연지준설설계서_2008년용연지구가뭄대비저수지준설사업계획서(2차) 2" xfId="3451" xr:uid="{00000000-0005-0000-0000-0000440B0000}"/>
    <cellStyle name="통_석축(만천1리)_2008년용연지구가뭄대비저수지준설사업계획서(2차)" xfId="1523" xr:uid="{00000000-0005-0000-0000-0000450B0000}"/>
    <cellStyle name="통_석축(만천1리)_2008년용연지구가뭄대비저수지준설사업계획서(2차) 2" xfId="3452" xr:uid="{00000000-0005-0000-0000-0000460B0000}"/>
    <cellStyle name="통_석축(만천1리)_2008대정지준설설계서" xfId="1524" xr:uid="{00000000-0005-0000-0000-0000470B0000}"/>
    <cellStyle name="통_석축(만천1리)_2008대정지준설설계서 2" xfId="3453" xr:uid="{00000000-0005-0000-0000-0000480B0000}"/>
    <cellStyle name="통_석축(만천1리)_2008대정지준설설계서_2008년용연지구가뭄대비저수지준설사업계획서(2차)" xfId="1525" xr:uid="{00000000-0005-0000-0000-0000490B0000}"/>
    <cellStyle name="통_석축(만천1리)_2008대정지준설설계서_2008년용연지구가뭄대비저수지준설사업계획서(2차) 2" xfId="3454" xr:uid="{00000000-0005-0000-0000-00004A0B0000}"/>
    <cellStyle name="통_석축(만천1리)_마정지준설(보완)" xfId="1526" xr:uid="{00000000-0005-0000-0000-00004B0B0000}"/>
    <cellStyle name="통_석축(만천1리)_마정지준설(보완) 2" xfId="3455" xr:uid="{00000000-0005-0000-0000-00004C0B0000}"/>
    <cellStyle name="통_석축(만천1리)_서부지역" xfId="1527" xr:uid="{00000000-0005-0000-0000-00004D0B0000}"/>
    <cellStyle name="통_석축(만천1리)_서부지역 2" xfId="3456" xr:uid="{00000000-0005-0000-0000-00004E0B0000}"/>
    <cellStyle name="통_석축(만천1리)_서부지역_2006용연지준설설계서" xfId="1528" xr:uid="{00000000-0005-0000-0000-00004F0B0000}"/>
    <cellStyle name="통_석축(만천1리)_서부지역_2006용연지준설설계서 2" xfId="3457" xr:uid="{00000000-0005-0000-0000-0000500B0000}"/>
    <cellStyle name="통_석축(만천1리)_서부지역_2006용연지준설설계서(보완)" xfId="1529" xr:uid="{00000000-0005-0000-0000-0000510B0000}"/>
    <cellStyle name="통_석축(만천1리)_서부지역_2006용연지준설설계서(보완) 2" xfId="3458" xr:uid="{00000000-0005-0000-0000-0000520B0000}"/>
    <cellStyle name="통_석축(만천1리)_서부지역_2006용연지준설설계서_2008년용연지구가뭄대비저수지준설사업계획서(2차)" xfId="1530" xr:uid="{00000000-0005-0000-0000-0000530B0000}"/>
    <cellStyle name="통_석축(만천1리)_서부지역_2006용연지준설설계서_2008년용연지구가뭄대비저수지준설사업계획서(2차) 2" xfId="3459" xr:uid="{00000000-0005-0000-0000-0000540B0000}"/>
    <cellStyle name="통_석축(만천1리)_서부지역_2008년용연지구가뭄대비저수지준설사업계획서(2차)" xfId="1531" xr:uid="{00000000-0005-0000-0000-0000550B0000}"/>
    <cellStyle name="통_석축(만천1리)_서부지역_2008년용연지구가뭄대비저수지준설사업계획서(2차) 2" xfId="3460" xr:uid="{00000000-0005-0000-0000-0000560B0000}"/>
    <cellStyle name="통_석축(만천1리)_서부지역_2008대정지준설설계서" xfId="1532" xr:uid="{00000000-0005-0000-0000-0000570B0000}"/>
    <cellStyle name="통_석축(만천1리)_서부지역_2008대정지준설설계서 2" xfId="3461" xr:uid="{00000000-0005-0000-0000-0000580B0000}"/>
    <cellStyle name="통_석축(만천1리)_서부지역_2008대정지준설설계서_2008년용연지구가뭄대비저수지준설사업계획서(2차)" xfId="1533" xr:uid="{00000000-0005-0000-0000-0000590B0000}"/>
    <cellStyle name="통_석축(만천1리)_서부지역_2008대정지준설설계서_2008년용연지구가뭄대비저수지준설사업계획서(2차) 2" xfId="3462" xr:uid="{00000000-0005-0000-0000-00005A0B0000}"/>
    <cellStyle name="통_석축(만천1리)_서부지역_마정지준설(보완)" xfId="1534" xr:uid="{00000000-0005-0000-0000-00005B0B0000}"/>
    <cellStyle name="통_석축(만천1리)_서부지역_마정지준설(보완) 2" xfId="3463" xr:uid="{00000000-0005-0000-0000-00005C0B0000}"/>
    <cellStyle name="통_석축_2006용연지준설설계서" xfId="1535" xr:uid="{00000000-0005-0000-0000-00005D0B0000}"/>
    <cellStyle name="통_석축_2006용연지준설설계서 2" xfId="3464" xr:uid="{00000000-0005-0000-0000-00005E0B0000}"/>
    <cellStyle name="통_석축_2006용연지준설설계서(보완)" xfId="1536" xr:uid="{00000000-0005-0000-0000-00005F0B0000}"/>
    <cellStyle name="통_석축_2006용연지준설설계서(보완) 2" xfId="3465" xr:uid="{00000000-0005-0000-0000-0000600B0000}"/>
    <cellStyle name="통_석축_2006용연지준설설계서_2008년용연지구가뭄대비저수지준설사업계획서(2차)" xfId="1537" xr:uid="{00000000-0005-0000-0000-0000610B0000}"/>
    <cellStyle name="통_석축_2006용연지준설설계서_2008년용연지구가뭄대비저수지준설사업계획서(2차) 2" xfId="3466" xr:uid="{00000000-0005-0000-0000-0000620B0000}"/>
    <cellStyle name="통_석축_2008년용연지구가뭄대비저수지준설사업계획서(2차)" xfId="1538" xr:uid="{00000000-0005-0000-0000-0000630B0000}"/>
    <cellStyle name="통_석축_2008년용연지구가뭄대비저수지준설사업계획서(2차) 2" xfId="3467" xr:uid="{00000000-0005-0000-0000-0000640B0000}"/>
    <cellStyle name="통_석축_2008대정지준설설계서" xfId="1539" xr:uid="{00000000-0005-0000-0000-0000650B0000}"/>
    <cellStyle name="통_석축_2008대정지준설설계서 2" xfId="3468" xr:uid="{00000000-0005-0000-0000-0000660B0000}"/>
    <cellStyle name="통_석축_2008대정지준설설계서_2008년용연지구가뭄대비저수지준설사업계획서(2차)" xfId="1540" xr:uid="{00000000-0005-0000-0000-0000670B0000}"/>
    <cellStyle name="통_석축_2008대정지준설설계서_2008년용연지구가뭄대비저수지준설사업계획서(2차) 2" xfId="3469" xr:uid="{00000000-0005-0000-0000-0000680B0000}"/>
    <cellStyle name="통_석축_마정지준설(보완)" xfId="1541" xr:uid="{00000000-0005-0000-0000-0000690B0000}"/>
    <cellStyle name="통_석축_마정지준설(보완) 2" xfId="3470" xr:uid="{00000000-0005-0000-0000-00006A0B0000}"/>
    <cellStyle name="통_석축_서부지역" xfId="1542" xr:uid="{00000000-0005-0000-0000-00006B0B0000}"/>
    <cellStyle name="통_석축_서부지역 2" xfId="3471" xr:uid="{00000000-0005-0000-0000-00006C0B0000}"/>
    <cellStyle name="통_석축_서부지역_2006용연지준설설계서" xfId="1543" xr:uid="{00000000-0005-0000-0000-00006D0B0000}"/>
    <cellStyle name="통_석축_서부지역_2006용연지준설설계서 2" xfId="3472" xr:uid="{00000000-0005-0000-0000-00006E0B0000}"/>
    <cellStyle name="통_석축_서부지역_2006용연지준설설계서(보완)" xfId="1544" xr:uid="{00000000-0005-0000-0000-00006F0B0000}"/>
    <cellStyle name="통_석축_서부지역_2006용연지준설설계서(보완) 2" xfId="3473" xr:uid="{00000000-0005-0000-0000-0000700B0000}"/>
    <cellStyle name="통_석축_서부지역_2006용연지준설설계서_2008년용연지구가뭄대비저수지준설사업계획서(2차)" xfId="1545" xr:uid="{00000000-0005-0000-0000-0000710B0000}"/>
    <cellStyle name="통_석축_서부지역_2006용연지준설설계서_2008년용연지구가뭄대비저수지준설사업계획서(2차) 2" xfId="3474" xr:uid="{00000000-0005-0000-0000-0000720B0000}"/>
    <cellStyle name="통_석축_서부지역_2008년용연지구가뭄대비저수지준설사업계획서(2차)" xfId="1546" xr:uid="{00000000-0005-0000-0000-0000730B0000}"/>
    <cellStyle name="통_석축_서부지역_2008년용연지구가뭄대비저수지준설사업계획서(2차) 2" xfId="3475" xr:uid="{00000000-0005-0000-0000-0000740B0000}"/>
    <cellStyle name="통_석축_서부지역_2008대정지준설설계서" xfId="1547" xr:uid="{00000000-0005-0000-0000-0000750B0000}"/>
    <cellStyle name="통_석축_서부지역_2008대정지준설설계서 2" xfId="3476" xr:uid="{00000000-0005-0000-0000-0000760B0000}"/>
    <cellStyle name="통_석축_서부지역_2008대정지준설설계서_2008년용연지구가뭄대비저수지준설사업계획서(2차)" xfId="1548" xr:uid="{00000000-0005-0000-0000-0000770B0000}"/>
    <cellStyle name="통_석축_서부지역_2008대정지준설설계서_2008년용연지구가뭄대비저수지준설사업계획서(2차) 2" xfId="3477" xr:uid="{00000000-0005-0000-0000-0000780B0000}"/>
    <cellStyle name="통_석축_서부지역_마정지준설(보완)" xfId="1549" xr:uid="{00000000-0005-0000-0000-0000790B0000}"/>
    <cellStyle name="통_석축_서부지역_마정지준설(보완) 2" xfId="3478" xr:uid="{00000000-0005-0000-0000-00007A0B0000}"/>
    <cellStyle name="통_집수정" xfId="1550" xr:uid="{00000000-0005-0000-0000-00007B0B0000}"/>
    <cellStyle name="통_집수정 2" xfId="3479" xr:uid="{00000000-0005-0000-0000-00007C0B0000}"/>
    <cellStyle name="통_집수정_2006용연지준설설계서" xfId="1551" xr:uid="{00000000-0005-0000-0000-00007D0B0000}"/>
    <cellStyle name="통_집수정_2006용연지준설설계서 2" xfId="3480" xr:uid="{00000000-0005-0000-0000-00007E0B0000}"/>
    <cellStyle name="통_집수정_2006용연지준설설계서(보완)" xfId="1552" xr:uid="{00000000-0005-0000-0000-00007F0B0000}"/>
    <cellStyle name="통_집수정_2006용연지준설설계서(보완) 2" xfId="3481" xr:uid="{00000000-0005-0000-0000-0000800B0000}"/>
    <cellStyle name="통_집수정_2006용연지준설설계서_2008년용연지구가뭄대비저수지준설사업계획서(2차)" xfId="1553" xr:uid="{00000000-0005-0000-0000-0000810B0000}"/>
    <cellStyle name="통_집수정_2006용연지준설설계서_2008년용연지구가뭄대비저수지준설사업계획서(2차) 2" xfId="3482" xr:uid="{00000000-0005-0000-0000-0000820B0000}"/>
    <cellStyle name="통_집수정_2008년용연지구가뭄대비저수지준설사업계획서(2차)" xfId="1554" xr:uid="{00000000-0005-0000-0000-0000830B0000}"/>
    <cellStyle name="통_집수정_2008년용연지구가뭄대비저수지준설사업계획서(2차) 2" xfId="3483" xr:uid="{00000000-0005-0000-0000-0000840B0000}"/>
    <cellStyle name="통_집수정_2008대정지준설설계서" xfId="1555" xr:uid="{00000000-0005-0000-0000-0000850B0000}"/>
    <cellStyle name="통_집수정_2008대정지준설설계서 2" xfId="3484" xr:uid="{00000000-0005-0000-0000-0000860B0000}"/>
    <cellStyle name="통_집수정_2008대정지준설설계서_2008년용연지구가뭄대비저수지준설사업계획서(2차)" xfId="1556" xr:uid="{00000000-0005-0000-0000-0000870B0000}"/>
    <cellStyle name="통_집수정_2008대정지준설설계서_2008년용연지구가뭄대비저수지준설사업계획서(2차) 2" xfId="3485" xr:uid="{00000000-0005-0000-0000-0000880B0000}"/>
    <cellStyle name="통_집수정_마정지준설(보완)" xfId="1557" xr:uid="{00000000-0005-0000-0000-0000890B0000}"/>
    <cellStyle name="통_집수정_마정지준설(보완) 2" xfId="3486" xr:uid="{00000000-0005-0000-0000-00008A0B0000}"/>
    <cellStyle name="통_집수정_서부지역" xfId="1558" xr:uid="{00000000-0005-0000-0000-00008B0B0000}"/>
    <cellStyle name="통_집수정_서부지역 2" xfId="3487" xr:uid="{00000000-0005-0000-0000-00008C0B0000}"/>
    <cellStyle name="통_집수정_서부지역_2006용연지준설설계서" xfId="1559" xr:uid="{00000000-0005-0000-0000-00008D0B0000}"/>
    <cellStyle name="통_집수정_서부지역_2006용연지준설설계서 2" xfId="3488" xr:uid="{00000000-0005-0000-0000-00008E0B0000}"/>
    <cellStyle name="통_집수정_서부지역_2006용연지준설설계서(보완)" xfId="1560" xr:uid="{00000000-0005-0000-0000-00008F0B0000}"/>
    <cellStyle name="통_집수정_서부지역_2006용연지준설설계서(보완) 2" xfId="3489" xr:uid="{00000000-0005-0000-0000-0000900B0000}"/>
    <cellStyle name="통_집수정_서부지역_2006용연지준설설계서_2008년용연지구가뭄대비저수지준설사업계획서(2차)" xfId="1561" xr:uid="{00000000-0005-0000-0000-0000910B0000}"/>
    <cellStyle name="통_집수정_서부지역_2006용연지준설설계서_2008년용연지구가뭄대비저수지준설사업계획서(2차) 2" xfId="3490" xr:uid="{00000000-0005-0000-0000-0000920B0000}"/>
    <cellStyle name="통_집수정_서부지역_2008년용연지구가뭄대비저수지준설사업계획서(2차)" xfId="1562" xr:uid="{00000000-0005-0000-0000-0000930B0000}"/>
    <cellStyle name="통_집수정_서부지역_2008년용연지구가뭄대비저수지준설사업계획서(2차) 2" xfId="3491" xr:uid="{00000000-0005-0000-0000-0000940B0000}"/>
    <cellStyle name="통_집수정_서부지역_2008대정지준설설계서" xfId="1563" xr:uid="{00000000-0005-0000-0000-0000950B0000}"/>
    <cellStyle name="통_집수정_서부지역_2008대정지준설설계서 2" xfId="3492" xr:uid="{00000000-0005-0000-0000-0000960B0000}"/>
    <cellStyle name="통_집수정_서부지역_2008대정지준설설계서_2008년용연지구가뭄대비저수지준설사업계획서(2차)" xfId="1564" xr:uid="{00000000-0005-0000-0000-0000970B0000}"/>
    <cellStyle name="통_집수정_서부지역_2008대정지준설설계서_2008년용연지구가뭄대비저수지준설사업계획서(2차) 2" xfId="3493" xr:uid="{00000000-0005-0000-0000-0000980B0000}"/>
    <cellStyle name="통_집수정_서부지역_마정지준설(보완)" xfId="1565" xr:uid="{00000000-0005-0000-0000-0000990B0000}"/>
    <cellStyle name="통_집수정_서부지역_마정지준설(보완) 2" xfId="3494" xr:uid="{00000000-0005-0000-0000-00009A0B0000}"/>
    <cellStyle name="통_토공" xfId="1566" xr:uid="{00000000-0005-0000-0000-00009B0B0000}"/>
    <cellStyle name="통_토공 2" xfId="3495" xr:uid="{00000000-0005-0000-0000-00009C0B0000}"/>
    <cellStyle name="통_토공_2006용연지준설설계서" xfId="1567" xr:uid="{00000000-0005-0000-0000-00009D0B0000}"/>
    <cellStyle name="통_토공_2006용연지준설설계서 2" xfId="3496" xr:uid="{00000000-0005-0000-0000-00009E0B0000}"/>
    <cellStyle name="통_토공_2006용연지준설설계서(보완)" xfId="1568" xr:uid="{00000000-0005-0000-0000-00009F0B0000}"/>
    <cellStyle name="통_토공_2006용연지준설설계서(보완) 2" xfId="3497" xr:uid="{00000000-0005-0000-0000-0000A00B0000}"/>
    <cellStyle name="통_토공_2006용연지준설설계서_2008년용연지구가뭄대비저수지준설사업계획서(2차)" xfId="1569" xr:uid="{00000000-0005-0000-0000-0000A10B0000}"/>
    <cellStyle name="통_토공_2006용연지준설설계서_2008년용연지구가뭄대비저수지준설사업계획서(2차) 2" xfId="3498" xr:uid="{00000000-0005-0000-0000-0000A20B0000}"/>
    <cellStyle name="통_토공_2008년용연지구가뭄대비저수지준설사업계획서(2차)" xfId="1570" xr:uid="{00000000-0005-0000-0000-0000A30B0000}"/>
    <cellStyle name="통_토공_2008년용연지구가뭄대비저수지준설사업계획서(2차) 2" xfId="3499" xr:uid="{00000000-0005-0000-0000-0000A40B0000}"/>
    <cellStyle name="통_토공_2008대정지준설설계서" xfId="1571" xr:uid="{00000000-0005-0000-0000-0000A50B0000}"/>
    <cellStyle name="통_토공_2008대정지준설설계서 2" xfId="3500" xr:uid="{00000000-0005-0000-0000-0000A60B0000}"/>
    <cellStyle name="통_토공_2008대정지준설설계서_2008년용연지구가뭄대비저수지준설사업계획서(2차)" xfId="1572" xr:uid="{00000000-0005-0000-0000-0000A70B0000}"/>
    <cellStyle name="통_토공_2008대정지준설설계서_2008년용연지구가뭄대비저수지준설사업계획서(2차) 2" xfId="3501" xr:uid="{00000000-0005-0000-0000-0000A80B0000}"/>
    <cellStyle name="통_토공_마정지준설(보완)" xfId="1573" xr:uid="{00000000-0005-0000-0000-0000A90B0000}"/>
    <cellStyle name="통_토공_마정지준설(보완) 2" xfId="3502" xr:uid="{00000000-0005-0000-0000-0000AA0B0000}"/>
    <cellStyle name="통_토공_서부지역" xfId="1574" xr:uid="{00000000-0005-0000-0000-0000AB0B0000}"/>
    <cellStyle name="통_토공_서부지역 2" xfId="3503" xr:uid="{00000000-0005-0000-0000-0000AC0B0000}"/>
    <cellStyle name="통_토공_서부지역_2006용연지준설설계서" xfId="1575" xr:uid="{00000000-0005-0000-0000-0000AD0B0000}"/>
    <cellStyle name="통_토공_서부지역_2006용연지준설설계서 2" xfId="3504" xr:uid="{00000000-0005-0000-0000-0000AE0B0000}"/>
    <cellStyle name="통_토공_서부지역_2006용연지준설설계서(보완)" xfId="1576" xr:uid="{00000000-0005-0000-0000-0000AF0B0000}"/>
    <cellStyle name="통_토공_서부지역_2006용연지준설설계서(보완) 2" xfId="3505" xr:uid="{00000000-0005-0000-0000-0000B00B0000}"/>
    <cellStyle name="통_토공_서부지역_2006용연지준설설계서_2008년용연지구가뭄대비저수지준설사업계획서(2차)" xfId="1577" xr:uid="{00000000-0005-0000-0000-0000B10B0000}"/>
    <cellStyle name="통_토공_서부지역_2006용연지준설설계서_2008년용연지구가뭄대비저수지준설사업계획서(2차) 2" xfId="3506" xr:uid="{00000000-0005-0000-0000-0000B20B0000}"/>
    <cellStyle name="통_토공_서부지역_2008년용연지구가뭄대비저수지준설사업계획서(2차)" xfId="1578" xr:uid="{00000000-0005-0000-0000-0000B30B0000}"/>
    <cellStyle name="통_토공_서부지역_2008년용연지구가뭄대비저수지준설사업계획서(2차) 2" xfId="3507" xr:uid="{00000000-0005-0000-0000-0000B40B0000}"/>
    <cellStyle name="통_토공_서부지역_2008대정지준설설계서" xfId="1579" xr:uid="{00000000-0005-0000-0000-0000B50B0000}"/>
    <cellStyle name="통_토공_서부지역_2008대정지준설설계서 2" xfId="3508" xr:uid="{00000000-0005-0000-0000-0000B60B0000}"/>
    <cellStyle name="통_토공_서부지역_2008대정지준설설계서_2008년용연지구가뭄대비저수지준설사업계획서(2차)" xfId="1580" xr:uid="{00000000-0005-0000-0000-0000B70B0000}"/>
    <cellStyle name="통_토공_서부지역_2008대정지준설설계서_2008년용연지구가뭄대비저수지준설사업계획서(2차) 2" xfId="3509" xr:uid="{00000000-0005-0000-0000-0000B80B0000}"/>
    <cellStyle name="통_토공_서부지역_마정지준설(보완)" xfId="1581" xr:uid="{00000000-0005-0000-0000-0000B90B0000}"/>
    <cellStyle name="통_토공_서부지역_마정지준설(보완) 2" xfId="3510" xr:uid="{00000000-0005-0000-0000-0000BA0B0000}"/>
    <cellStyle name="통_토공수량집계표" xfId="1582" xr:uid="{00000000-0005-0000-0000-0000BB0B0000}"/>
    <cellStyle name="통_토공수량집계표 2" xfId="3511" xr:uid="{00000000-0005-0000-0000-0000BC0B0000}"/>
    <cellStyle name="통_토공수량집계표_2006용연지준설설계서" xfId="1583" xr:uid="{00000000-0005-0000-0000-0000BD0B0000}"/>
    <cellStyle name="통_토공수량집계표_2006용연지준설설계서 2" xfId="3512" xr:uid="{00000000-0005-0000-0000-0000BE0B0000}"/>
    <cellStyle name="통_토공수량집계표_2006용연지준설설계서(보완)" xfId="1584" xr:uid="{00000000-0005-0000-0000-0000BF0B0000}"/>
    <cellStyle name="통_토공수량집계표_2006용연지준설설계서(보완) 2" xfId="3513" xr:uid="{00000000-0005-0000-0000-0000C00B0000}"/>
    <cellStyle name="통_토공수량집계표_2006용연지준설설계서_2008년용연지구가뭄대비저수지준설사업계획서(2차)" xfId="1585" xr:uid="{00000000-0005-0000-0000-0000C10B0000}"/>
    <cellStyle name="통_토공수량집계표_2006용연지준설설계서_2008년용연지구가뭄대비저수지준설사업계획서(2차) 2" xfId="3514" xr:uid="{00000000-0005-0000-0000-0000C20B0000}"/>
    <cellStyle name="통_토공수량집계표_2008년용연지구가뭄대비저수지준설사업계획서(2차)" xfId="1586" xr:uid="{00000000-0005-0000-0000-0000C30B0000}"/>
    <cellStyle name="통_토공수량집계표_2008년용연지구가뭄대비저수지준설사업계획서(2차) 2" xfId="3515" xr:uid="{00000000-0005-0000-0000-0000C40B0000}"/>
    <cellStyle name="통_토공수량집계표_2008대정지준설설계서" xfId="1587" xr:uid="{00000000-0005-0000-0000-0000C50B0000}"/>
    <cellStyle name="통_토공수량집계표_2008대정지준설설계서 2" xfId="3516" xr:uid="{00000000-0005-0000-0000-0000C60B0000}"/>
    <cellStyle name="통_토공수량집계표_2008대정지준설설계서_2008년용연지구가뭄대비저수지준설사업계획서(2차)" xfId="1588" xr:uid="{00000000-0005-0000-0000-0000C70B0000}"/>
    <cellStyle name="통_토공수량집계표_2008대정지준설설계서_2008년용연지구가뭄대비저수지준설사업계획서(2차) 2" xfId="3517" xr:uid="{00000000-0005-0000-0000-0000C80B0000}"/>
    <cellStyle name="통_토공수량집계표_마정지준설(보완)" xfId="1589" xr:uid="{00000000-0005-0000-0000-0000C90B0000}"/>
    <cellStyle name="통_토공수량집계표_마정지준설(보완) 2" xfId="3518" xr:uid="{00000000-0005-0000-0000-0000CA0B0000}"/>
    <cellStyle name="통_토공수량집계표_서부지역" xfId="1590" xr:uid="{00000000-0005-0000-0000-0000CB0B0000}"/>
    <cellStyle name="통_토공수량집계표_서부지역 2" xfId="3519" xr:uid="{00000000-0005-0000-0000-0000CC0B0000}"/>
    <cellStyle name="통_토공수량집계표_서부지역_2006용연지준설설계서" xfId="1591" xr:uid="{00000000-0005-0000-0000-0000CD0B0000}"/>
    <cellStyle name="통_토공수량집계표_서부지역_2006용연지준설설계서 2" xfId="3520" xr:uid="{00000000-0005-0000-0000-0000CE0B0000}"/>
    <cellStyle name="통_토공수량집계표_서부지역_2006용연지준설설계서(보완)" xfId="1592" xr:uid="{00000000-0005-0000-0000-0000CF0B0000}"/>
    <cellStyle name="통_토공수량집계표_서부지역_2006용연지준설설계서(보완) 2" xfId="3521" xr:uid="{00000000-0005-0000-0000-0000D00B0000}"/>
    <cellStyle name="통_토공수량집계표_서부지역_2006용연지준설설계서_2008년용연지구가뭄대비저수지준설사업계획서(2차)" xfId="1593" xr:uid="{00000000-0005-0000-0000-0000D10B0000}"/>
    <cellStyle name="통_토공수량집계표_서부지역_2006용연지준설설계서_2008년용연지구가뭄대비저수지준설사업계획서(2차) 2" xfId="3522" xr:uid="{00000000-0005-0000-0000-0000D20B0000}"/>
    <cellStyle name="통_토공수량집계표_서부지역_2008년용연지구가뭄대비저수지준설사업계획서(2차)" xfId="1594" xr:uid="{00000000-0005-0000-0000-0000D30B0000}"/>
    <cellStyle name="통_토공수량집계표_서부지역_2008년용연지구가뭄대비저수지준설사업계획서(2차) 2" xfId="3523" xr:uid="{00000000-0005-0000-0000-0000D40B0000}"/>
    <cellStyle name="통_토공수량집계표_서부지역_2008대정지준설설계서" xfId="1595" xr:uid="{00000000-0005-0000-0000-0000D50B0000}"/>
    <cellStyle name="통_토공수량집계표_서부지역_2008대정지준설설계서 2" xfId="3524" xr:uid="{00000000-0005-0000-0000-0000D60B0000}"/>
    <cellStyle name="통_토공수량집계표_서부지역_2008대정지준설설계서_2008년용연지구가뭄대비저수지준설사업계획서(2차)" xfId="1596" xr:uid="{00000000-0005-0000-0000-0000D70B0000}"/>
    <cellStyle name="통_토공수량집계표_서부지역_2008대정지준설설계서_2008년용연지구가뭄대비저수지준설사업계획서(2차) 2" xfId="3525" xr:uid="{00000000-0005-0000-0000-0000D80B0000}"/>
    <cellStyle name="통_토공수량집계표_서부지역_마정지준설(보완)" xfId="1597" xr:uid="{00000000-0005-0000-0000-0000D90B0000}"/>
    <cellStyle name="통_토공수량집계표_서부지역_마정지준설(보완) 2" xfId="3526" xr:uid="{00000000-0005-0000-0000-0000DA0B0000}"/>
    <cellStyle name="통_폐기물" xfId="1598" xr:uid="{00000000-0005-0000-0000-0000DB0B0000}"/>
    <cellStyle name="통_폐기물 2" xfId="3527" xr:uid="{00000000-0005-0000-0000-0000DC0B0000}"/>
    <cellStyle name="통_폐기물_2006용연지준설설계서" xfId="1599" xr:uid="{00000000-0005-0000-0000-0000DD0B0000}"/>
    <cellStyle name="통_폐기물_2006용연지준설설계서 2" xfId="3528" xr:uid="{00000000-0005-0000-0000-0000DE0B0000}"/>
    <cellStyle name="통_폐기물_2006용연지준설설계서(보완)" xfId="1600" xr:uid="{00000000-0005-0000-0000-0000DF0B0000}"/>
    <cellStyle name="통_폐기물_2006용연지준설설계서(보완) 2" xfId="3529" xr:uid="{00000000-0005-0000-0000-0000E00B0000}"/>
    <cellStyle name="통_폐기물_2006용연지준설설계서_2008년용연지구가뭄대비저수지준설사업계획서(2차)" xfId="1601" xr:uid="{00000000-0005-0000-0000-0000E10B0000}"/>
    <cellStyle name="통_폐기물_2006용연지준설설계서_2008년용연지구가뭄대비저수지준설사업계획서(2차) 2" xfId="3530" xr:uid="{00000000-0005-0000-0000-0000E20B0000}"/>
    <cellStyle name="통_폐기물_2008년용연지구가뭄대비저수지준설사업계획서(2차)" xfId="1602" xr:uid="{00000000-0005-0000-0000-0000E30B0000}"/>
    <cellStyle name="통_폐기물_2008년용연지구가뭄대비저수지준설사업계획서(2차) 2" xfId="3531" xr:uid="{00000000-0005-0000-0000-0000E40B0000}"/>
    <cellStyle name="통_폐기물_2008대정지준설설계서" xfId="1603" xr:uid="{00000000-0005-0000-0000-0000E50B0000}"/>
    <cellStyle name="통_폐기물_2008대정지준설설계서 2" xfId="3532" xr:uid="{00000000-0005-0000-0000-0000E60B0000}"/>
    <cellStyle name="통_폐기물_2008대정지준설설계서_2008년용연지구가뭄대비저수지준설사업계획서(2차)" xfId="1604" xr:uid="{00000000-0005-0000-0000-0000E70B0000}"/>
    <cellStyle name="통_폐기물_2008대정지준설설계서_2008년용연지구가뭄대비저수지준설사업계획서(2차) 2" xfId="3533" xr:uid="{00000000-0005-0000-0000-0000E80B0000}"/>
    <cellStyle name="통_폐기물_마정지준설(보완)" xfId="1605" xr:uid="{00000000-0005-0000-0000-0000E90B0000}"/>
    <cellStyle name="통_폐기물_마정지준설(보완) 2" xfId="3534" xr:uid="{00000000-0005-0000-0000-0000EA0B0000}"/>
    <cellStyle name="통_폐기물_서부지역" xfId="1606" xr:uid="{00000000-0005-0000-0000-0000EB0B0000}"/>
    <cellStyle name="통_폐기물_서부지역 2" xfId="3535" xr:uid="{00000000-0005-0000-0000-0000EC0B0000}"/>
    <cellStyle name="통_폐기물_서부지역_2006용연지준설설계서" xfId="1607" xr:uid="{00000000-0005-0000-0000-0000ED0B0000}"/>
    <cellStyle name="통_폐기물_서부지역_2006용연지준설설계서 2" xfId="3536" xr:uid="{00000000-0005-0000-0000-0000EE0B0000}"/>
    <cellStyle name="통_폐기물_서부지역_2006용연지준설설계서(보완)" xfId="1608" xr:uid="{00000000-0005-0000-0000-0000EF0B0000}"/>
    <cellStyle name="통_폐기물_서부지역_2006용연지준설설계서(보완) 2" xfId="3537" xr:uid="{00000000-0005-0000-0000-0000F00B0000}"/>
    <cellStyle name="통_폐기물_서부지역_2006용연지준설설계서_2008년용연지구가뭄대비저수지준설사업계획서(2차)" xfId="1609" xr:uid="{00000000-0005-0000-0000-0000F10B0000}"/>
    <cellStyle name="통_폐기물_서부지역_2006용연지준설설계서_2008년용연지구가뭄대비저수지준설사업계획서(2차) 2" xfId="3538" xr:uid="{00000000-0005-0000-0000-0000F20B0000}"/>
    <cellStyle name="통_폐기물_서부지역_2008년용연지구가뭄대비저수지준설사업계획서(2차)" xfId="1610" xr:uid="{00000000-0005-0000-0000-0000F30B0000}"/>
    <cellStyle name="통_폐기물_서부지역_2008년용연지구가뭄대비저수지준설사업계획서(2차) 2" xfId="3539" xr:uid="{00000000-0005-0000-0000-0000F40B0000}"/>
    <cellStyle name="통_폐기물_서부지역_2008대정지준설설계서" xfId="1611" xr:uid="{00000000-0005-0000-0000-0000F50B0000}"/>
    <cellStyle name="통_폐기물_서부지역_2008대정지준설설계서 2" xfId="3540" xr:uid="{00000000-0005-0000-0000-0000F60B0000}"/>
    <cellStyle name="통_폐기물_서부지역_2008대정지준설설계서_2008년용연지구가뭄대비저수지준설사업계획서(2차)" xfId="1612" xr:uid="{00000000-0005-0000-0000-0000F70B0000}"/>
    <cellStyle name="통_폐기물_서부지역_2008대정지준설설계서_2008년용연지구가뭄대비저수지준설사업계획서(2차) 2" xfId="3541" xr:uid="{00000000-0005-0000-0000-0000F80B0000}"/>
    <cellStyle name="통_폐기물_서부지역_마정지준설(보완)" xfId="1613" xr:uid="{00000000-0005-0000-0000-0000F90B0000}"/>
    <cellStyle name="통_폐기물_서부지역_마정지준설(보완) 2" xfId="3542" xr:uid="{00000000-0005-0000-0000-0000FA0B0000}"/>
    <cellStyle name="통_폐기물-1" xfId="1614" xr:uid="{00000000-0005-0000-0000-0000FB0B0000}"/>
    <cellStyle name="통_폐기물-1 2" xfId="3543" xr:uid="{00000000-0005-0000-0000-0000FC0B0000}"/>
    <cellStyle name="통_폐기물-1_2006용연지준설설계서" xfId="1615" xr:uid="{00000000-0005-0000-0000-0000FD0B0000}"/>
    <cellStyle name="통_폐기물-1_2006용연지준설설계서 2" xfId="3544" xr:uid="{00000000-0005-0000-0000-0000FE0B0000}"/>
    <cellStyle name="통_폐기물-1_2006용연지준설설계서(보완)" xfId="1616" xr:uid="{00000000-0005-0000-0000-0000FF0B0000}"/>
    <cellStyle name="통_폐기물-1_2006용연지준설설계서(보완) 2" xfId="3545" xr:uid="{00000000-0005-0000-0000-0000000C0000}"/>
    <cellStyle name="통_폐기물-1_2006용연지준설설계서_2008년용연지구가뭄대비저수지준설사업계획서(2차)" xfId="1617" xr:uid="{00000000-0005-0000-0000-0000010C0000}"/>
    <cellStyle name="통_폐기물-1_2006용연지준설설계서_2008년용연지구가뭄대비저수지준설사업계획서(2차) 2" xfId="3546" xr:uid="{00000000-0005-0000-0000-0000020C0000}"/>
    <cellStyle name="통_폐기물-1_2008년용연지구가뭄대비저수지준설사업계획서(2차)" xfId="1618" xr:uid="{00000000-0005-0000-0000-0000030C0000}"/>
    <cellStyle name="통_폐기물-1_2008년용연지구가뭄대비저수지준설사업계획서(2차) 2" xfId="3547" xr:uid="{00000000-0005-0000-0000-0000040C0000}"/>
    <cellStyle name="통_폐기물-1_2008대정지준설설계서" xfId="1619" xr:uid="{00000000-0005-0000-0000-0000050C0000}"/>
    <cellStyle name="통_폐기물-1_2008대정지준설설계서 2" xfId="3548" xr:uid="{00000000-0005-0000-0000-0000060C0000}"/>
    <cellStyle name="통_폐기물-1_2008대정지준설설계서_2008년용연지구가뭄대비저수지준설사업계획서(2차)" xfId="1620" xr:uid="{00000000-0005-0000-0000-0000070C0000}"/>
    <cellStyle name="통_폐기물-1_2008대정지준설설계서_2008년용연지구가뭄대비저수지준설사업계획서(2차) 2" xfId="3549" xr:uid="{00000000-0005-0000-0000-0000080C0000}"/>
    <cellStyle name="통_폐기물-1_마정지준설(보완)" xfId="1621" xr:uid="{00000000-0005-0000-0000-0000090C0000}"/>
    <cellStyle name="통_폐기물-1_마정지준설(보완) 2" xfId="3550" xr:uid="{00000000-0005-0000-0000-00000A0C0000}"/>
    <cellStyle name="통_폐기물-1_서부지역" xfId="1622" xr:uid="{00000000-0005-0000-0000-00000B0C0000}"/>
    <cellStyle name="통_폐기물-1_서부지역 2" xfId="3551" xr:uid="{00000000-0005-0000-0000-00000C0C0000}"/>
    <cellStyle name="통_폐기물-1_서부지역_2006용연지준설설계서" xfId="1623" xr:uid="{00000000-0005-0000-0000-00000D0C0000}"/>
    <cellStyle name="통_폐기물-1_서부지역_2006용연지준설설계서 2" xfId="3552" xr:uid="{00000000-0005-0000-0000-00000E0C0000}"/>
    <cellStyle name="통_폐기물-1_서부지역_2006용연지준설설계서(보완)" xfId="1624" xr:uid="{00000000-0005-0000-0000-00000F0C0000}"/>
    <cellStyle name="통_폐기물-1_서부지역_2006용연지준설설계서(보완) 2" xfId="3553" xr:uid="{00000000-0005-0000-0000-0000100C0000}"/>
    <cellStyle name="통_폐기물-1_서부지역_2006용연지준설설계서_2008년용연지구가뭄대비저수지준설사업계획서(2차)" xfId="1625" xr:uid="{00000000-0005-0000-0000-0000110C0000}"/>
    <cellStyle name="통_폐기물-1_서부지역_2006용연지준설설계서_2008년용연지구가뭄대비저수지준설사업계획서(2차) 2" xfId="3554" xr:uid="{00000000-0005-0000-0000-0000120C0000}"/>
    <cellStyle name="통_폐기물-1_서부지역_2008년용연지구가뭄대비저수지준설사업계획서(2차)" xfId="1626" xr:uid="{00000000-0005-0000-0000-0000130C0000}"/>
    <cellStyle name="통_폐기물-1_서부지역_2008년용연지구가뭄대비저수지준설사업계획서(2차) 2" xfId="3555" xr:uid="{00000000-0005-0000-0000-0000140C0000}"/>
    <cellStyle name="통_폐기물-1_서부지역_2008대정지준설설계서" xfId="1627" xr:uid="{00000000-0005-0000-0000-0000150C0000}"/>
    <cellStyle name="통_폐기물-1_서부지역_2008대정지준설설계서 2" xfId="3556" xr:uid="{00000000-0005-0000-0000-0000160C0000}"/>
    <cellStyle name="통_폐기물-1_서부지역_2008대정지준설설계서_2008년용연지구가뭄대비저수지준설사업계획서(2차)" xfId="1628" xr:uid="{00000000-0005-0000-0000-0000170C0000}"/>
    <cellStyle name="통_폐기물-1_서부지역_2008대정지준설설계서_2008년용연지구가뭄대비저수지준설사업계획서(2차) 2" xfId="3557" xr:uid="{00000000-0005-0000-0000-0000180C0000}"/>
    <cellStyle name="통_폐기물-1_서부지역_마정지준설(보완)" xfId="1629" xr:uid="{00000000-0005-0000-0000-0000190C0000}"/>
    <cellStyle name="통_폐기물-1_서부지역_마정지준설(보완) 2" xfId="3558" xr:uid="{00000000-0005-0000-0000-00001A0C0000}"/>
    <cellStyle name="통_폐기물-3" xfId="1630" xr:uid="{00000000-0005-0000-0000-00001B0C0000}"/>
    <cellStyle name="통_폐기물-3 2" xfId="3559" xr:uid="{00000000-0005-0000-0000-00001C0C0000}"/>
    <cellStyle name="통_폐기물-3_2006용연지준설설계서" xfId="1631" xr:uid="{00000000-0005-0000-0000-00001D0C0000}"/>
    <cellStyle name="통_폐기물-3_2006용연지준설설계서 2" xfId="3560" xr:uid="{00000000-0005-0000-0000-00001E0C0000}"/>
    <cellStyle name="통_폐기물-3_2006용연지준설설계서(보완)" xfId="1632" xr:uid="{00000000-0005-0000-0000-00001F0C0000}"/>
    <cellStyle name="통_폐기물-3_2006용연지준설설계서(보완) 2" xfId="3561" xr:uid="{00000000-0005-0000-0000-0000200C0000}"/>
    <cellStyle name="통_폐기물-3_2006용연지준설설계서_2008년용연지구가뭄대비저수지준설사업계획서(2차)" xfId="1633" xr:uid="{00000000-0005-0000-0000-0000210C0000}"/>
    <cellStyle name="통_폐기물-3_2006용연지준설설계서_2008년용연지구가뭄대비저수지준설사업계획서(2차) 2" xfId="3562" xr:uid="{00000000-0005-0000-0000-0000220C0000}"/>
    <cellStyle name="통_폐기물-3_2008년용연지구가뭄대비저수지준설사업계획서(2차)" xfId="1634" xr:uid="{00000000-0005-0000-0000-0000230C0000}"/>
    <cellStyle name="통_폐기물-3_2008년용연지구가뭄대비저수지준설사업계획서(2차) 2" xfId="3563" xr:uid="{00000000-0005-0000-0000-0000240C0000}"/>
    <cellStyle name="통_폐기물-3_2008대정지준설설계서" xfId="1635" xr:uid="{00000000-0005-0000-0000-0000250C0000}"/>
    <cellStyle name="통_폐기물-3_2008대정지준설설계서 2" xfId="3564" xr:uid="{00000000-0005-0000-0000-0000260C0000}"/>
    <cellStyle name="통_폐기물-3_2008대정지준설설계서_2008년용연지구가뭄대비저수지준설사업계획서(2차)" xfId="1636" xr:uid="{00000000-0005-0000-0000-0000270C0000}"/>
    <cellStyle name="통_폐기물-3_2008대정지준설설계서_2008년용연지구가뭄대비저수지준설사업계획서(2차) 2" xfId="3565" xr:uid="{00000000-0005-0000-0000-0000280C0000}"/>
    <cellStyle name="통_폐기물-3_마정지준설(보완)" xfId="1637" xr:uid="{00000000-0005-0000-0000-0000290C0000}"/>
    <cellStyle name="통_폐기물-3_마정지준설(보완) 2" xfId="3566" xr:uid="{00000000-0005-0000-0000-00002A0C0000}"/>
    <cellStyle name="통_폐기물-3_서부지역" xfId="1638" xr:uid="{00000000-0005-0000-0000-00002B0C0000}"/>
    <cellStyle name="통_폐기물-3_서부지역 2" xfId="3567" xr:uid="{00000000-0005-0000-0000-00002C0C0000}"/>
    <cellStyle name="통_폐기물-3_서부지역_2006용연지준설설계서" xfId="1639" xr:uid="{00000000-0005-0000-0000-00002D0C0000}"/>
    <cellStyle name="통_폐기물-3_서부지역_2006용연지준설설계서 2" xfId="3568" xr:uid="{00000000-0005-0000-0000-00002E0C0000}"/>
    <cellStyle name="통_폐기물-3_서부지역_2006용연지준설설계서(보완)" xfId="1640" xr:uid="{00000000-0005-0000-0000-00002F0C0000}"/>
    <cellStyle name="통_폐기물-3_서부지역_2006용연지준설설계서(보완) 2" xfId="3569" xr:uid="{00000000-0005-0000-0000-0000300C0000}"/>
    <cellStyle name="통_폐기물-3_서부지역_2006용연지준설설계서_2008년용연지구가뭄대비저수지준설사업계획서(2차)" xfId="1641" xr:uid="{00000000-0005-0000-0000-0000310C0000}"/>
    <cellStyle name="통_폐기물-3_서부지역_2006용연지준설설계서_2008년용연지구가뭄대비저수지준설사업계획서(2차) 2" xfId="3570" xr:uid="{00000000-0005-0000-0000-0000320C0000}"/>
    <cellStyle name="통_폐기물-3_서부지역_2008년용연지구가뭄대비저수지준설사업계획서(2차)" xfId="1642" xr:uid="{00000000-0005-0000-0000-0000330C0000}"/>
    <cellStyle name="통_폐기물-3_서부지역_2008년용연지구가뭄대비저수지준설사업계획서(2차) 2" xfId="3571" xr:uid="{00000000-0005-0000-0000-0000340C0000}"/>
    <cellStyle name="통_폐기물-3_서부지역_2008대정지준설설계서" xfId="1643" xr:uid="{00000000-0005-0000-0000-0000350C0000}"/>
    <cellStyle name="통_폐기물-3_서부지역_2008대정지준설설계서 2" xfId="3572" xr:uid="{00000000-0005-0000-0000-0000360C0000}"/>
    <cellStyle name="통_폐기물-3_서부지역_2008대정지준설설계서_2008년용연지구가뭄대비저수지준설사업계획서(2차)" xfId="1644" xr:uid="{00000000-0005-0000-0000-0000370C0000}"/>
    <cellStyle name="통_폐기물-3_서부지역_2008대정지준설설계서_2008년용연지구가뭄대비저수지준설사업계획서(2차) 2" xfId="3573" xr:uid="{00000000-0005-0000-0000-0000380C0000}"/>
    <cellStyle name="통_폐기물-3_서부지역_마정지준설(보완)" xfId="1645" xr:uid="{00000000-0005-0000-0000-0000390C0000}"/>
    <cellStyle name="통_폐기물-3_서부지역_마정지준설(보완) 2" xfId="3574" xr:uid="{00000000-0005-0000-0000-00003A0C0000}"/>
    <cellStyle name="통_포장공" xfId="1646" xr:uid="{00000000-0005-0000-0000-00003B0C0000}"/>
    <cellStyle name="통_포장공 2" xfId="3575" xr:uid="{00000000-0005-0000-0000-00003C0C0000}"/>
    <cellStyle name="통_포장공_2006용연지준설설계서" xfId="1647" xr:uid="{00000000-0005-0000-0000-00003D0C0000}"/>
    <cellStyle name="통_포장공_2006용연지준설설계서 2" xfId="3576" xr:uid="{00000000-0005-0000-0000-00003E0C0000}"/>
    <cellStyle name="통_포장공_2006용연지준설설계서(보완)" xfId="1648" xr:uid="{00000000-0005-0000-0000-00003F0C0000}"/>
    <cellStyle name="통_포장공_2006용연지준설설계서(보완) 2" xfId="3577" xr:uid="{00000000-0005-0000-0000-0000400C0000}"/>
    <cellStyle name="통_포장공_2006용연지준설설계서_2008년용연지구가뭄대비저수지준설사업계획서(2차)" xfId="1649" xr:uid="{00000000-0005-0000-0000-0000410C0000}"/>
    <cellStyle name="통_포장공_2006용연지준설설계서_2008년용연지구가뭄대비저수지준설사업계획서(2차) 2" xfId="3578" xr:uid="{00000000-0005-0000-0000-0000420C0000}"/>
    <cellStyle name="통_포장공_2008년용연지구가뭄대비저수지준설사업계획서(2차)" xfId="1650" xr:uid="{00000000-0005-0000-0000-0000430C0000}"/>
    <cellStyle name="통_포장공_2008년용연지구가뭄대비저수지준설사업계획서(2차) 2" xfId="3579" xr:uid="{00000000-0005-0000-0000-0000440C0000}"/>
    <cellStyle name="통_포장공_2008대정지준설설계서" xfId="1651" xr:uid="{00000000-0005-0000-0000-0000450C0000}"/>
    <cellStyle name="통_포장공_2008대정지준설설계서 2" xfId="3580" xr:uid="{00000000-0005-0000-0000-0000460C0000}"/>
    <cellStyle name="통_포장공_2008대정지준설설계서_2008년용연지구가뭄대비저수지준설사업계획서(2차)" xfId="1652" xr:uid="{00000000-0005-0000-0000-0000470C0000}"/>
    <cellStyle name="통_포장공_2008대정지준설설계서_2008년용연지구가뭄대비저수지준설사업계획서(2차) 2" xfId="3581" xr:uid="{00000000-0005-0000-0000-0000480C0000}"/>
    <cellStyle name="통_포장공_마정지준설(보완)" xfId="1653" xr:uid="{00000000-0005-0000-0000-0000490C0000}"/>
    <cellStyle name="통_포장공_마정지준설(보완) 2" xfId="3582" xr:uid="{00000000-0005-0000-0000-00004A0C0000}"/>
    <cellStyle name="통_포장공_서부지역" xfId="1654" xr:uid="{00000000-0005-0000-0000-00004B0C0000}"/>
    <cellStyle name="통_포장공_서부지역 2" xfId="3583" xr:uid="{00000000-0005-0000-0000-00004C0C0000}"/>
    <cellStyle name="통_포장공_서부지역_2006용연지준설설계서" xfId="1655" xr:uid="{00000000-0005-0000-0000-00004D0C0000}"/>
    <cellStyle name="통_포장공_서부지역_2006용연지준설설계서 2" xfId="3584" xr:uid="{00000000-0005-0000-0000-00004E0C0000}"/>
    <cellStyle name="통_포장공_서부지역_2006용연지준설설계서(보완)" xfId="1656" xr:uid="{00000000-0005-0000-0000-00004F0C0000}"/>
    <cellStyle name="통_포장공_서부지역_2006용연지준설설계서(보완) 2" xfId="3585" xr:uid="{00000000-0005-0000-0000-0000500C0000}"/>
    <cellStyle name="통_포장공_서부지역_2006용연지준설설계서_2008년용연지구가뭄대비저수지준설사업계획서(2차)" xfId="1657" xr:uid="{00000000-0005-0000-0000-0000510C0000}"/>
    <cellStyle name="통_포장공_서부지역_2006용연지준설설계서_2008년용연지구가뭄대비저수지준설사업계획서(2차) 2" xfId="3586" xr:uid="{00000000-0005-0000-0000-0000520C0000}"/>
    <cellStyle name="통_포장공_서부지역_2008년용연지구가뭄대비저수지준설사업계획서(2차)" xfId="1658" xr:uid="{00000000-0005-0000-0000-0000530C0000}"/>
    <cellStyle name="통_포장공_서부지역_2008년용연지구가뭄대비저수지준설사업계획서(2차) 2" xfId="3587" xr:uid="{00000000-0005-0000-0000-0000540C0000}"/>
    <cellStyle name="통_포장공_서부지역_2008대정지준설설계서" xfId="1659" xr:uid="{00000000-0005-0000-0000-0000550C0000}"/>
    <cellStyle name="통_포장공_서부지역_2008대정지준설설계서 2" xfId="3588" xr:uid="{00000000-0005-0000-0000-0000560C0000}"/>
    <cellStyle name="통_포장공_서부지역_2008대정지준설설계서_2008년용연지구가뭄대비저수지준설사업계획서(2차)" xfId="1660" xr:uid="{00000000-0005-0000-0000-0000570C0000}"/>
    <cellStyle name="통_포장공_서부지역_2008대정지준설설계서_2008년용연지구가뭄대비저수지준설사업계획서(2차) 2" xfId="3589" xr:uid="{00000000-0005-0000-0000-0000580C0000}"/>
    <cellStyle name="통_포장공_서부지역_마정지준설(보완)" xfId="1661" xr:uid="{00000000-0005-0000-0000-0000590C0000}"/>
    <cellStyle name="통_포장공_서부지역_마정지준설(보완) 2" xfId="3590" xr:uid="{00000000-0005-0000-0000-00005A0C0000}"/>
    <cellStyle name="통_호안공" xfId="1662" xr:uid="{00000000-0005-0000-0000-00005B0C0000}"/>
    <cellStyle name="통_호안공 2" xfId="3591" xr:uid="{00000000-0005-0000-0000-00005C0C0000}"/>
    <cellStyle name="통_호안공(최종)" xfId="1663" xr:uid="{00000000-0005-0000-0000-00005D0C0000}"/>
    <cellStyle name="통_호안공(최종) 2" xfId="3592" xr:uid="{00000000-0005-0000-0000-00005E0C0000}"/>
    <cellStyle name="통_호안공(최종)_2006용연지준설설계서" xfId="1664" xr:uid="{00000000-0005-0000-0000-00005F0C0000}"/>
    <cellStyle name="통_호안공(최종)_2006용연지준설설계서 2" xfId="3593" xr:uid="{00000000-0005-0000-0000-0000600C0000}"/>
    <cellStyle name="통_호안공(최종)_2006용연지준설설계서(보완)" xfId="1665" xr:uid="{00000000-0005-0000-0000-0000610C0000}"/>
    <cellStyle name="통_호안공(최종)_2006용연지준설설계서(보완) 2" xfId="3594" xr:uid="{00000000-0005-0000-0000-0000620C0000}"/>
    <cellStyle name="통_호안공(최종)_2006용연지준설설계서_2008년용연지구가뭄대비저수지준설사업계획서(2차)" xfId="1666" xr:uid="{00000000-0005-0000-0000-0000630C0000}"/>
    <cellStyle name="통_호안공(최종)_2006용연지준설설계서_2008년용연지구가뭄대비저수지준설사업계획서(2차) 2" xfId="3595" xr:uid="{00000000-0005-0000-0000-0000640C0000}"/>
    <cellStyle name="통_호안공(최종)_2008년용연지구가뭄대비저수지준설사업계획서(2차)" xfId="1667" xr:uid="{00000000-0005-0000-0000-0000650C0000}"/>
    <cellStyle name="통_호안공(최종)_2008년용연지구가뭄대비저수지준설사업계획서(2차) 2" xfId="3596" xr:uid="{00000000-0005-0000-0000-0000660C0000}"/>
    <cellStyle name="통_호안공(최종)_2008대정지준설설계서" xfId="1668" xr:uid="{00000000-0005-0000-0000-0000670C0000}"/>
    <cellStyle name="통_호안공(최종)_2008대정지준설설계서 2" xfId="3597" xr:uid="{00000000-0005-0000-0000-0000680C0000}"/>
    <cellStyle name="통_호안공(최종)_2008대정지준설설계서_2008년용연지구가뭄대비저수지준설사업계획서(2차)" xfId="1669" xr:uid="{00000000-0005-0000-0000-0000690C0000}"/>
    <cellStyle name="통_호안공(최종)_2008대정지준설설계서_2008년용연지구가뭄대비저수지준설사업계획서(2차) 2" xfId="3598" xr:uid="{00000000-0005-0000-0000-00006A0C0000}"/>
    <cellStyle name="통_호안공(최종)_마정지준설(보완)" xfId="1670" xr:uid="{00000000-0005-0000-0000-00006B0C0000}"/>
    <cellStyle name="통_호안공(최종)_마정지준설(보완) 2" xfId="3599" xr:uid="{00000000-0005-0000-0000-00006C0C0000}"/>
    <cellStyle name="통_호안공(최종)_서부지역" xfId="1671" xr:uid="{00000000-0005-0000-0000-00006D0C0000}"/>
    <cellStyle name="통_호안공(최종)_서부지역 2" xfId="3600" xr:uid="{00000000-0005-0000-0000-00006E0C0000}"/>
    <cellStyle name="통_호안공(최종)_서부지역_2006용연지준설설계서" xfId="1672" xr:uid="{00000000-0005-0000-0000-00006F0C0000}"/>
    <cellStyle name="통_호안공(최종)_서부지역_2006용연지준설설계서 2" xfId="3601" xr:uid="{00000000-0005-0000-0000-0000700C0000}"/>
    <cellStyle name="통_호안공(최종)_서부지역_2006용연지준설설계서(보완)" xfId="1673" xr:uid="{00000000-0005-0000-0000-0000710C0000}"/>
    <cellStyle name="통_호안공(최종)_서부지역_2006용연지준설설계서(보완) 2" xfId="3602" xr:uid="{00000000-0005-0000-0000-0000720C0000}"/>
    <cellStyle name="통_호안공(최종)_서부지역_2006용연지준설설계서_2008년용연지구가뭄대비저수지준설사업계획서(2차)" xfId="1674" xr:uid="{00000000-0005-0000-0000-0000730C0000}"/>
    <cellStyle name="통_호안공(최종)_서부지역_2006용연지준설설계서_2008년용연지구가뭄대비저수지준설사업계획서(2차) 2" xfId="3603" xr:uid="{00000000-0005-0000-0000-0000740C0000}"/>
    <cellStyle name="통_호안공(최종)_서부지역_2008년용연지구가뭄대비저수지준설사업계획서(2차)" xfId="1675" xr:uid="{00000000-0005-0000-0000-0000750C0000}"/>
    <cellStyle name="통_호안공(최종)_서부지역_2008년용연지구가뭄대비저수지준설사업계획서(2차) 2" xfId="3604" xr:uid="{00000000-0005-0000-0000-0000760C0000}"/>
    <cellStyle name="통_호안공(최종)_서부지역_2008대정지준설설계서" xfId="1676" xr:uid="{00000000-0005-0000-0000-0000770C0000}"/>
    <cellStyle name="통_호안공(최종)_서부지역_2008대정지준설설계서 2" xfId="3605" xr:uid="{00000000-0005-0000-0000-0000780C0000}"/>
    <cellStyle name="통_호안공(최종)_서부지역_2008대정지준설설계서_2008년용연지구가뭄대비저수지준설사업계획서(2차)" xfId="1677" xr:uid="{00000000-0005-0000-0000-0000790C0000}"/>
    <cellStyle name="통_호안공(최종)_서부지역_2008대정지준설설계서_2008년용연지구가뭄대비저수지준설사업계획서(2차) 2" xfId="3606" xr:uid="{00000000-0005-0000-0000-00007A0C0000}"/>
    <cellStyle name="통_호안공(최종)_서부지역_마정지준설(보완)" xfId="1678" xr:uid="{00000000-0005-0000-0000-00007B0C0000}"/>
    <cellStyle name="통_호안공(최종)_서부지역_마정지준설(보완) 2" xfId="3607" xr:uid="{00000000-0005-0000-0000-00007C0C0000}"/>
    <cellStyle name="통_호안공_2006용연지준설설계서" xfId="1679" xr:uid="{00000000-0005-0000-0000-00007D0C0000}"/>
    <cellStyle name="통_호안공_2006용연지준설설계서 2" xfId="3608" xr:uid="{00000000-0005-0000-0000-00007E0C0000}"/>
    <cellStyle name="통_호안공_2006용연지준설설계서(보완)" xfId="1680" xr:uid="{00000000-0005-0000-0000-00007F0C0000}"/>
    <cellStyle name="통_호안공_2006용연지준설설계서(보완) 2" xfId="3609" xr:uid="{00000000-0005-0000-0000-0000800C0000}"/>
    <cellStyle name="통_호안공_2006용연지준설설계서_2008년용연지구가뭄대비저수지준설사업계획서(2차)" xfId="1681" xr:uid="{00000000-0005-0000-0000-0000810C0000}"/>
    <cellStyle name="통_호안공_2006용연지준설설계서_2008년용연지구가뭄대비저수지준설사업계획서(2차) 2" xfId="3610" xr:uid="{00000000-0005-0000-0000-0000820C0000}"/>
    <cellStyle name="통_호안공_2008년용연지구가뭄대비저수지준설사업계획서(2차)" xfId="1682" xr:uid="{00000000-0005-0000-0000-0000830C0000}"/>
    <cellStyle name="통_호안공_2008년용연지구가뭄대비저수지준설사업계획서(2차) 2" xfId="3611" xr:uid="{00000000-0005-0000-0000-0000840C0000}"/>
    <cellStyle name="통_호안공_2008대정지준설설계서" xfId="1683" xr:uid="{00000000-0005-0000-0000-0000850C0000}"/>
    <cellStyle name="통_호안공_2008대정지준설설계서 2" xfId="3612" xr:uid="{00000000-0005-0000-0000-0000860C0000}"/>
    <cellStyle name="통_호안공_2008대정지준설설계서_2008년용연지구가뭄대비저수지준설사업계획서(2차)" xfId="1684" xr:uid="{00000000-0005-0000-0000-0000870C0000}"/>
    <cellStyle name="통_호안공_2008대정지준설설계서_2008년용연지구가뭄대비저수지준설사업계획서(2차) 2" xfId="3613" xr:uid="{00000000-0005-0000-0000-0000880C0000}"/>
    <cellStyle name="통_호안공_마정지준설(보완)" xfId="1685" xr:uid="{00000000-0005-0000-0000-0000890C0000}"/>
    <cellStyle name="통_호안공_마정지준설(보완) 2" xfId="3614" xr:uid="{00000000-0005-0000-0000-00008A0C0000}"/>
    <cellStyle name="통_호안공_서부지역" xfId="1686" xr:uid="{00000000-0005-0000-0000-00008B0C0000}"/>
    <cellStyle name="통_호안공_서부지역 2" xfId="3615" xr:uid="{00000000-0005-0000-0000-00008C0C0000}"/>
    <cellStyle name="통_호안공_서부지역_2006용연지준설설계서" xfId="1687" xr:uid="{00000000-0005-0000-0000-00008D0C0000}"/>
    <cellStyle name="통_호안공_서부지역_2006용연지준설설계서 2" xfId="3616" xr:uid="{00000000-0005-0000-0000-00008E0C0000}"/>
    <cellStyle name="통_호안공_서부지역_2006용연지준설설계서(보완)" xfId="1688" xr:uid="{00000000-0005-0000-0000-00008F0C0000}"/>
    <cellStyle name="통_호안공_서부지역_2006용연지준설설계서(보완) 2" xfId="3617" xr:uid="{00000000-0005-0000-0000-0000900C0000}"/>
    <cellStyle name="통_호안공_서부지역_2006용연지준설설계서_2008년용연지구가뭄대비저수지준설사업계획서(2차)" xfId="1689" xr:uid="{00000000-0005-0000-0000-0000910C0000}"/>
    <cellStyle name="통_호안공_서부지역_2006용연지준설설계서_2008년용연지구가뭄대비저수지준설사업계획서(2차) 2" xfId="3618" xr:uid="{00000000-0005-0000-0000-0000920C0000}"/>
    <cellStyle name="통_호안공_서부지역_2008년용연지구가뭄대비저수지준설사업계획서(2차)" xfId="1690" xr:uid="{00000000-0005-0000-0000-0000930C0000}"/>
    <cellStyle name="통_호안공_서부지역_2008년용연지구가뭄대비저수지준설사업계획서(2차) 2" xfId="3619" xr:uid="{00000000-0005-0000-0000-0000940C0000}"/>
    <cellStyle name="통_호안공_서부지역_2008대정지준설설계서" xfId="1691" xr:uid="{00000000-0005-0000-0000-0000950C0000}"/>
    <cellStyle name="통_호안공_서부지역_2008대정지준설설계서 2" xfId="3620" xr:uid="{00000000-0005-0000-0000-0000960C0000}"/>
    <cellStyle name="통_호안공_서부지역_2008대정지준설설계서_2008년용연지구가뭄대비저수지준설사업계획서(2차)" xfId="1692" xr:uid="{00000000-0005-0000-0000-0000970C0000}"/>
    <cellStyle name="통_호안공_서부지역_2008대정지준설설계서_2008년용연지구가뭄대비저수지준설사업계획서(2차) 2" xfId="3621" xr:uid="{00000000-0005-0000-0000-0000980C0000}"/>
    <cellStyle name="통_호안공_서부지역_마정지준설(보완)" xfId="1693" xr:uid="{00000000-0005-0000-0000-0000990C0000}"/>
    <cellStyle name="통_호안공_서부지역_마정지준설(보완) 2" xfId="3622" xr:uid="{00000000-0005-0000-0000-00009A0C0000}"/>
    <cellStyle name="통화 [" xfId="1694" xr:uid="{00000000-0005-0000-0000-00009B0C0000}"/>
    <cellStyle name="통화 [ 2" xfId="3623" xr:uid="{00000000-0005-0000-0000-00009C0C0000}"/>
    <cellStyle name="통화 [0] 2" xfId="3624" xr:uid="{00000000-0005-0000-0000-00009D0C0000}"/>
    <cellStyle name="통화 [0㉝〸" xfId="1695" xr:uid="{00000000-0005-0000-0000-00009E0C0000}"/>
    <cellStyle name="퍼센트" xfId="1696" xr:uid="{00000000-0005-0000-0000-00009F0C0000}"/>
    <cellStyle name="퍼센트 2" xfId="3626" xr:uid="{00000000-0005-0000-0000-0000A00C0000}"/>
    <cellStyle name="퍼센트 3" xfId="3625" xr:uid="{00000000-0005-0000-0000-0000A10C0000}"/>
    <cellStyle name="표" xfId="1697" xr:uid="{00000000-0005-0000-0000-0000A20C0000}"/>
    <cellStyle name="표 2" xfId="3627" xr:uid="{00000000-0005-0000-0000-0000A30C0000}"/>
    <cellStyle name="표_05 부대공" xfId="1698" xr:uid="{00000000-0005-0000-0000-0000A40C0000}"/>
    <cellStyle name="표_05 부대공_2006용연지준설설계서(보완)" xfId="1699" xr:uid="{00000000-0005-0000-0000-0000A50C0000}"/>
    <cellStyle name="표_05 부대공_2008년용연지구가뭄대비저수지준설사업계획서(2차)" xfId="1700" xr:uid="{00000000-0005-0000-0000-0000A60C0000}"/>
    <cellStyle name="표_05 부대공_마정지준설(보완)" xfId="1701" xr:uid="{00000000-0005-0000-0000-0000A70C0000}"/>
    <cellStyle name="표_2006용연지준설설계서" xfId="1702" xr:uid="{00000000-0005-0000-0000-0000A80C0000}"/>
    <cellStyle name="표_2006용연지준설설계서 2" xfId="3628" xr:uid="{00000000-0005-0000-0000-0000A90C0000}"/>
    <cellStyle name="표_2006용연지준설설계서(보완)" xfId="1703" xr:uid="{00000000-0005-0000-0000-0000AA0C0000}"/>
    <cellStyle name="표_2006용연지준설설계서(보완) 2" xfId="3629" xr:uid="{00000000-0005-0000-0000-0000AB0C0000}"/>
    <cellStyle name="표_2006용연지준설설계서_2008년용연지구가뭄대비저수지준설사업계획서(2차)" xfId="1704" xr:uid="{00000000-0005-0000-0000-0000AC0C0000}"/>
    <cellStyle name="표_2006용연지준설설계서_2008년용연지구가뭄대비저수지준설사업계획서(2차) 2" xfId="3630" xr:uid="{00000000-0005-0000-0000-0000AD0C0000}"/>
    <cellStyle name="표_2008년용연지구가뭄대비저수지준설사업계획서(2차)" xfId="1705" xr:uid="{00000000-0005-0000-0000-0000AE0C0000}"/>
    <cellStyle name="표_2008년용연지구가뭄대비저수지준설사업계획서(2차) 2" xfId="3631" xr:uid="{00000000-0005-0000-0000-0000AF0C0000}"/>
    <cellStyle name="표_2008대정지준설설계서" xfId="1706" xr:uid="{00000000-0005-0000-0000-0000B00C0000}"/>
    <cellStyle name="표_2008대정지준설설계서 2" xfId="3632" xr:uid="{00000000-0005-0000-0000-0000B10C0000}"/>
    <cellStyle name="표_2008대정지준설설계서_2008년용연지구가뭄대비저수지준설사업계획서(2차)" xfId="1707" xr:uid="{00000000-0005-0000-0000-0000B20C0000}"/>
    <cellStyle name="표_2008대정지준설설계서_2008년용연지구가뭄대비저수지준설사업계획서(2차) 2" xfId="3633" xr:uid="{00000000-0005-0000-0000-0000B30C0000}"/>
    <cellStyle name="표_4공구호안공(최종)" xfId="1708" xr:uid="{00000000-0005-0000-0000-0000B40C0000}"/>
    <cellStyle name="표_4공구호안공(최종) 2" xfId="3634" xr:uid="{00000000-0005-0000-0000-0000B50C0000}"/>
    <cellStyle name="표_4공구호안공(최종)_2006용연지준설설계서" xfId="1709" xr:uid="{00000000-0005-0000-0000-0000B60C0000}"/>
    <cellStyle name="표_4공구호안공(최종)_2006용연지준설설계서 2" xfId="3635" xr:uid="{00000000-0005-0000-0000-0000B70C0000}"/>
    <cellStyle name="표_4공구호안공(최종)_2006용연지준설설계서(보완)" xfId="1710" xr:uid="{00000000-0005-0000-0000-0000B80C0000}"/>
    <cellStyle name="표_4공구호안공(최종)_2006용연지준설설계서(보완) 2" xfId="3636" xr:uid="{00000000-0005-0000-0000-0000B90C0000}"/>
    <cellStyle name="표_4공구호안공(최종)_2006용연지준설설계서_2008년용연지구가뭄대비저수지준설사업계획서(2차)" xfId="1711" xr:uid="{00000000-0005-0000-0000-0000BA0C0000}"/>
    <cellStyle name="표_4공구호안공(최종)_2006용연지준설설계서_2008년용연지구가뭄대비저수지준설사업계획서(2차) 2" xfId="3637" xr:uid="{00000000-0005-0000-0000-0000BB0C0000}"/>
    <cellStyle name="표_4공구호안공(최종)_2008년용연지구가뭄대비저수지준설사업계획서(2차)" xfId="1712" xr:uid="{00000000-0005-0000-0000-0000BC0C0000}"/>
    <cellStyle name="표_4공구호안공(최종)_2008년용연지구가뭄대비저수지준설사업계획서(2차) 2" xfId="3638" xr:uid="{00000000-0005-0000-0000-0000BD0C0000}"/>
    <cellStyle name="표_4공구호안공(최종)_2008대정지준설설계서" xfId="1713" xr:uid="{00000000-0005-0000-0000-0000BE0C0000}"/>
    <cellStyle name="표_4공구호안공(최종)_2008대정지준설설계서 2" xfId="3639" xr:uid="{00000000-0005-0000-0000-0000BF0C0000}"/>
    <cellStyle name="표_4공구호안공(최종)_2008대정지준설설계서_2008년용연지구가뭄대비저수지준설사업계획서(2차)" xfId="1714" xr:uid="{00000000-0005-0000-0000-0000C00C0000}"/>
    <cellStyle name="표_4공구호안공(최종)_2008대정지준설설계서_2008년용연지구가뭄대비저수지준설사업계획서(2차) 2" xfId="3640" xr:uid="{00000000-0005-0000-0000-0000C10C0000}"/>
    <cellStyle name="표_4공구호안공(최종)_마정지준설(보완)" xfId="1715" xr:uid="{00000000-0005-0000-0000-0000C20C0000}"/>
    <cellStyle name="표_4공구호안공(최종)_마정지준설(보완) 2" xfId="3641" xr:uid="{00000000-0005-0000-0000-0000C30C0000}"/>
    <cellStyle name="표_4공구호안공(최종)_서부지역" xfId="1716" xr:uid="{00000000-0005-0000-0000-0000C40C0000}"/>
    <cellStyle name="표_4공구호안공(최종)_서부지역 2" xfId="3642" xr:uid="{00000000-0005-0000-0000-0000C50C0000}"/>
    <cellStyle name="표_4공구호안공(최종)_서부지역_2006용연지준설설계서" xfId="1717" xr:uid="{00000000-0005-0000-0000-0000C60C0000}"/>
    <cellStyle name="표_4공구호안공(최종)_서부지역_2006용연지준설설계서 2" xfId="3643" xr:uid="{00000000-0005-0000-0000-0000C70C0000}"/>
    <cellStyle name="표_4공구호안공(최종)_서부지역_2006용연지준설설계서(보완)" xfId="1718" xr:uid="{00000000-0005-0000-0000-0000C80C0000}"/>
    <cellStyle name="표_4공구호안공(최종)_서부지역_2006용연지준설설계서(보완) 2" xfId="3644" xr:uid="{00000000-0005-0000-0000-0000C90C0000}"/>
    <cellStyle name="표_4공구호안공(최종)_서부지역_2006용연지준설설계서_2008년용연지구가뭄대비저수지준설사업계획서(2차)" xfId="1719" xr:uid="{00000000-0005-0000-0000-0000CA0C0000}"/>
    <cellStyle name="표_4공구호안공(최종)_서부지역_2006용연지준설설계서_2008년용연지구가뭄대비저수지준설사업계획서(2차) 2" xfId="3645" xr:uid="{00000000-0005-0000-0000-0000CB0C0000}"/>
    <cellStyle name="표_4공구호안공(최종)_서부지역_2008년용연지구가뭄대비저수지준설사업계획서(2차)" xfId="1720" xr:uid="{00000000-0005-0000-0000-0000CC0C0000}"/>
    <cellStyle name="표_4공구호안공(최종)_서부지역_2008년용연지구가뭄대비저수지준설사업계획서(2차) 2" xfId="3646" xr:uid="{00000000-0005-0000-0000-0000CD0C0000}"/>
    <cellStyle name="표_4공구호안공(최종)_서부지역_2008대정지준설설계서" xfId="1721" xr:uid="{00000000-0005-0000-0000-0000CE0C0000}"/>
    <cellStyle name="표_4공구호안공(최종)_서부지역_2008대정지준설설계서 2" xfId="3647" xr:uid="{00000000-0005-0000-0000-0000CF0C0000}"/>
    <cellStyle name="표_4공구호안공(최종)_서부지역_2008대정지준설설계서_2008년용연지구가뭄대비저수지준설사업계획서(2차)" xfId="1722" xr:uid="{00000000-0005-0000-0000-0000D00C0000}"/>
    <cellStyle name="표_4공구호안공(최종)_서부지역_2008대정지준설설계서_2008년용연지구가뭄대비저수지준설사업계획서(2차) 2" xfId="3648" xr:uid="{00000000-0005-0000-0000-0000D10C0000}"/>
    <cellStyle name="표_4공구호안공(최종)_서부지역_마정지준설(보완)" xfId="1723" xr:uid="{00000000-0005-0000-0000-0000D20C0000}"/>
    <cellStyle name="표_4공구호안공(최종)_서부지역_마정지준설(보완) 2" xfId="3649" xr:uid="{00000000-0005-0000-0000-0000D30C0000}"/>
    <cellStyle name="표_6.전석" xfId="1724" xr:uid="{00000000-0005-0000-0000-0000D40C0000}"/>
    <cellStyle name="표_6.전석 2" xfId="3650" xr:uid="{00000000-0005-0000-0000-0000D50C0000}"/>
    <cellStyle name="표_6.전석_2006용연지준설설계서" xfId="1725" xr:uid="{00000000-0005-0000-0000-0000D60C0000}"/>
    <cellStyle name="표_6.전석_2006용연지준설설계서 2" xfId="3651" xr:uid="{00000000-0005-0000-0000-0000D70C0000}"/>
    <cellStyle name="표_6.전석_2006용연지준설설계서(보완)" xfId="1726" xr:uid="{00000000-0005-0000-0000-0000D80C0000}"/>
    <cellStyle name="표_6.전석_2006용연지준설설계서(보완) 2" xfId="3652" xr:uid="{00000000-0005-0000-0000-0000D90C0000}"/>
    <cellStyle name="표_6.전석_2006용연지준설설계서_2008년용연지구가뭄대비저수지준설사업계획서(2차)" xfId="1727" xr:uid="{00000000-0005-0000-0000-0000DA0C0000}"/>
    <cellStyle name="표_6.전석_2006용연지준설설계서_2008년용연지구가뭄대비저수지준설사업계획서(2차) 2" xfId="3653" xr:uid="{00000000-0005-0000-0000-0000DB0C0000}"/>
    <cellStyle name="표_6.전석_2008년용연지구가뭄대비저수지준설사업계획서(2차)" xfId="1728" xr:uid="{00000000-0005-0000-0000-0000DC0C0000}"/>
    <cellStyle name="표_6.전석_2008년용연지구가뭄대비저수지준설사업계획서(2차) 2" xfId="3654" xr:uid="{00000000-0005-0000-0000-0000DD0C0000}"/>
    <cellStyle name="표_6.전석_2008대정지준설설계서" xfId="1729" xr:uid="{00000000-0005-0000-0000-0000DE0C0000}"/>
    <cellStyle name="표_6.전석_2008대정지준설설계서 2" xfId="3655" xr:uid="{00000000-0005-0000-0000-0000DF0C0000}"/>
    <cellStyle name="표_6.전석_2008대정지준설설계서_2008년용연지구가뭄대비저수지준설사업계획서(2차)" xfId="1730" xr:uid="{00000000-0005-0000-0000-0000E00C0000}"/>
    <cellStyle name="표_6.전석_2008대정지준설설계서_2008년용연지구가뭄대비저수지준설사업계획서(2차) 2" xfId="3656" xr:uid="{00000000-0005-0000-0000-0000E10C0000}"/>
    <cellStyle name="표_6.전석_마정지준설(보완)" xfId="1731" xr:uid="{00000000-0005-0000-0000-0000E20C0000}"/>
    <cellStyle name="표_6.전석_마정지준설(보완) 2" xfId="3657" xr:uid="{00000000-0005-0000-0000-0000E30C0000}"/>
    <cellStyle name="표_6.전석_서부지역" xfId="1732" xr:uid="{00000000-0005-0000-0000-0000E40C0000}"/>
    <cellStyle name="표_6.전석_서부지역 2" xfId="3658" xr:uid="{00000000-0005-0000-0000-0000E50C0000}"/>
    <cellStyle name="표_6.전석_서부지역_2006용연지준설설계서" xfId="1733" xr:uid="{00000000-0005-0000-0000-0000E60C0000}"/>
    <cellStyle name="표_6.전석_서부지역_2006용연지준설설계서 2" xfId="3659" xr:uid="{00000000-0005-0000-0000-0000E70C0000}"/>
    <cellStyle name="표_6.전석_서부지역_2006용연지준설설계서(보완)" xfId="1734" xr:uid="{00000000-0005-0000-0000-0000E80C0000}"/>
    <cellStyle name="표_6.전석_서부지역_2006용연지준설설계서(보완) 2" xfId="3660" xr:uid="{00000000-0005-0000-0000-0000E90C0000}"/>
    <cellStyle name="표_6.전석_서부지역_2006용연지준설설계서_2008년용연지구가뭄대비저수지준설사업계획서(2차)" xfId="1735" xr:uid="{00000000-0005-0000-0000-0000EA0C0000}"/>
    <cellStyle name="표_6.전석_서부지역_2006용연지준설설계서_2008년용연지구가뭄대비저수지준설사업계획서(2차) 2" xfId="3661" xr:uid="{00000000-0005-0000-0000-0000EB0C0000}"/>
    <cellStyle name="표_6.전석_서부지역_2008년용연지구가뭄대비저수지준설사업계획서(2차)" xfId="1736" xr:uid="{00000000-0005-0000-0000-0000EC0C0000}"/>
    <cellStyle name="표_6.전석_서부지역_2008년용연지구가뭄대비저수지준설사업계획서(2차) 2" xfId="3662" xr:uid="{00000000-0005-0000-0000-0000ED0C0000}"/>
    <cellStyle name="표_6.전석_서부지역_2008대정지준설설계서" xfId="1737" xr:uid="{00000000-0005-0000-0000-0000EE0C0000}"/>
    <cellStyle name="표_6.전석_서부지역_2008대정지준설설계서 2" xfId="3663" xr:uid="{00000000-0005-0000-0000-0000EF0C0000}"/>
    <cellStyle name="표_6.전석_서부지역_2008대정지준설설계서_2008년용연지구가뭄대비저수지준설사업계획서(2차)" xfId="1738" xr:uid="{00000000-0005-0000-0000-0000F00C0000}"/>
    <cellStyle name="표_6.전석_서부지역_2008대정지준설설계서_2008년용연지구가뭄대비저수지준설사업계획서(2차) 2" xfId="3664" xr:uid="{00000000-0005-0000-0000-0000F10C0000}"/>
    <cellStyle name="표_6.전석_서부지역_마정지준설(보완)" xfId="1739" xr:uid="{00000000-0005-0000-0000-0000F20C0000}"/>
    <cellStyle name="표_6.전석_서부지역_마정지준설(보완) 2" xfId="3665" xr:uid="{00000000-0005-0000-0000-0000F30C0000}"/>
    <cellStyle name="표_6.토공" xfId="1740" xr:uid="{00000000-0005-0000-0000-0000F40C0000}"/>
    <cellStyle name="표_6.토공 2" xfId="3666" xr:uid="{00000000-0005-0000-0000-0000F50C0000}"/>
    <cellStyle name="표_6.토공_2006용연지준설설계서" xfId="1741" xr:uid="{00000000-0005-0000-0000-0000F60C0000}"/>
    <cellStyle name="표_6.토공_2006용연지준설설계서 2" xfId="3667" xr:uid="{00000000-0005-0000-0000-0000F70C0000}"/>
    <cellStyle name="표_6.토공_2006용연지준설설계서(보완)" xfId="1742" xr:uid="{00000000-0005-0000-0000-0000F80C0000}"/>
    <cellStyle name="표_6.토공_2006용연지준설설계서(보완) 2" xfId="3668" xr:uid="{00000000-0005-0000-0000-0000F90C0000}"/>
    <cellStyle name="표_6.토공_2006용연지준설설계서_2008년용연지구가뭄대비저수지준설사업계획서(2차)" xfId="1743" xr:uid="{00000000-0005-0000-0000-0000FA0C0000}"/>
    <cellStyle name="표_6.토공_2006용연지준설설계서_2008년용연지구가뭄대비저수지준설사업계획서(2차) 2" xfId="3669" xr:uid="{00000000-0005-0000-0000-0000FB0C0000}"/>
    <cellStyle name="표_6.토공_2008년용연지구가뭄대비저수지준설사업계획서(2차)" xfId="1744" xr:uid="{00000000-0005-0000-0000-0000FC0C0000}"/>
    <cellStyle name="표_6.토공_2008년용연지구가뭄대비저수지준설사업계획서(2차) 2" xfId="3670" xr:uid="{00000000-0005-0000-0000-0000FD0C0000}"/>
    <cellStyle name="표_6.토공_2008대정지준설설계서" xfId="1745" xr:uid="{00000000-0005-0000-0000-0000FE0C0000}"/>
    <cellStyle name="표_6.토공_2008대정지준설설계서 2" xfId="3671" xr:uid="{00000000-0005-0000-0000-0000FF0C0000}"/>
    <cellStyle name="표_6.토공_2008대정지준설설계서_2008년용연지구가뭄대비저수지준설사업계획서(2차)" xfId="1746" xr:uid="{00000000-0005-0000-0000-0000000D0000}"/>
    <cellStyle name="표_6.토공_2008대정지준설설계서_2008년용연지구가뭄대비저수지준설사업계획서(2차) 2" xfId="3672" xr:uid="{00000000-0005-0000-0000-0000010D0000}"/>
    <cellStyle name="표_6.토공_마정지준설(보완)" xfId="1747" xr:uid="{00000000-0005-0000-0000-0000020D0000}"/>
    <cellStyle name="표_6.토공_마정지준설(보완) 2" xfId="3673" xr:uid="{00000000-0005-0000-0000-0000030D0000}"/>
    <cellStyle name="표_6.토공_서부지역" xfId="1748" xr:uid="{00000000-0005-0000-0000-0000040D0000}"/>
    <cellStyle name="표_6.토공_서부지역 2" xfId="3674" xr:uid="{00000000-0005-0000-0000-0000050D0000}"/>
    <cellStyle name="표_6.토공_서부지역_2006용연지준설설계서" xfId="1749" xr:uid="{00000000-0005-0000-0000-0000060D0000}"/>
    <cellStyle name="표_6.토공_서부지역_2006용연지준설설계서 2" xfId="3675" xr:uid="{00000000-0005-0000-0000-0000070D0000}"/>
    <cellStyle name="표_6.토공_서부지역_2006용연지준설설계서(보완)" xfId="1750" xr:uid="{00000000-0005-0000-0000-0000080D0000}"/>
    <cellStyle name="표_6.토공_서부지역_2006용연지준설설계서(보완) 2" xfId="3676" xr:uid="{00000000-0005-0000-0000-0000090D0000}"/>
    <cellStyle name="표_6.토공_서부지역_2006용연지준설설계서_2008년용연지구가뭄대비저수지준설사업계획서(2차)" xfId="1751" xr:uid="{00000000-0005-0000-0000-00000A0D0000}"/>
    <cellStyle name="표_6.토공_서부지역_2006용연지준설설계서_2008년용연지구가뭄대비저수지준설사업계획서(2차) 2" xfId="3677" xr:uid="{00000000-0005-0000-0000-00000B0D0000}"/>
    <cellStyle name="표_6.토공_서부지역_2008년용연지구가뭄대비저수지준설사업계획서(2차)" xfId="1752" xr:uid="{00000000-0005-0000-0000-00000C0D0000}"/>
    <cellStyle name="표_6.토공_서부지역_2008년용연지구가뭄대비저수지준설사업계획서(2차) 2" xfId="3678" xr:uid="{00000000-0005-0000-0000-00000D0D0000}"/>
    <cellStyle name="표_6.토공_서부지역_2008대정지준설설계서" xfId="1753" xr:uid="{00000000-0005-0000-0000-00000E0D0000}"/>
    <cellStyle name="표_6.토공_서부지역_2008대정지준설설계서 2" xfId="3679" xr:uid="{00000000-0005-0000-0000-00000F0D0000}"/>
    <cellStyle name="표_6.토공_서부지역_2008대정지준설설계서_2008년용연지구가뭄대비저수지준설사업계획서(2차)" xfId="1754" xr:uid="{00000000-0005-0000-0000-0000100D0000}"/>
    <cellStyle name="표_6.토공_서부지역_2008대정지준설설계서_2008년용연지구가뭄대비저수지준설사업계획서(2차) 2" xfId="3680" xr:uid="{00000000-0005-0000-0000-0000110D0000}"/>
    <cellStyle name="표_6.토공_서부지역_마정지준설(보완)" xfId="1755" xr:uid="{00000000-0005-0000-0000-0000120D0000}"/>
    <cellStyle name="표_6.토공_서부지역_마정지준설(보완) 2" xfId="3681" xr:uid="{00000000-0005-0000-0000-0000130D0000}"/>
    <cellStyle name="표_6.포장공" xfId="1756" xr:uid="{00000000-0005-0000-0000-0000140D0000}"/>
    <cellStyle name="표_6.포장공 2" xfId="3682" xr:uid="{00000000-0005-0000-0000-0000150D0000}"/>
    <cellStyle name="표_6.포장공_2006용연지준설설계서" xfId="1757" xr:uid="{00000000-0005-0000-0000-0000160D0000}"/>
    <cellStyle name="표_6.포장공_2006용연지준설설계서 2" xfId="3683" xr:uid="{00000000-0005-0000-0000-0000170D0000}"/>
    <cellStyle name="표_6.포장공_2006용연지준설설계서(보완)" xfId="1758" xr:uid="{00000000-0005-0000-0000-0000180D0000}"/>
    <cellStyle name="표_6.포장공_2006용연지준설설계서(보완) 2" xfId="3684" xr:uid="{00000000-0005-0000-0000-0000190D0000}"/>
    <cellStyle name="표_6.포장공_2006용연지준설설계서_2008년용연지구가뭄대비저수지준설사업계획서(2차)" xfId="1759" xr:uid="{00000000-0005-0000-0000-00001A0D0000}"/>
    <cellStyle name="표_6.포장공_2006용연지준설설계서_2008년용연지구가뭄대비저수지준설사업계획서(2차) 2" xfId="3685" xr:uid="{00000000-0005-0000-0000-00001B0D0000}"/>
    <cellStyle name="표_6.포장공_2008년용연지구가뭄대비저수지준설사업계획서(2차)" xfId="1760" xr:uid="{00000000-0005-0000-0000-00001C0D0000}"/>
    <cellStyle name="표_6.포장공_2008년용연지구가뭄대비저수지준설사업계획서(2차) 2" xfId="3686" xr:uid="{00000000-0005-0000-0000-00001D0D0000}"/>
    <cellStyle name="표_6.포장공_2008대정지준설설계서" xfId="1761" xr:uid="{00000000-0005-0000-0000-00001E0D0000}"/>
    <cellStyle name="표_6.포장공_2008대정지준설설계서 2" xfId="3687" xr:uid="{00000000-0005-0000-0000-00001F0D0000}"/>
    <cellStyle name="표_6.포장공_2008대정지준설설계서_2008년용연지구가뭄대비저수지준설사업계획서(2차)" xfId="1762" xr:uid="{00000000-0005-0000-0000-0000200D0000}"/>
    <cellStyle name="표_6.포장공_2008대정지준설설계서_2008년용연지구가뭄대비저수지준설사업계획서(2차) 2" xfId="3688" xr:uid="{00000000-0005-0000-0000-0000210D0000}"/>
    <cellStyle name="표_6.포장공_마정지준설(보완)" xfId="1763" xr:uid="{00000000-0005-0000-0000-0000220D0000}"/>
    <cellStyle name="표_6.포장공_마정지준설(보완) 2" xfId="3689" xr:uid="{00000000-0005-0000-0000-0000230D0000}"/>
    <cellStyle name="표_6.포장공_서부지역" xfId="1764" xr:uid="{00000000-0005-0000-0000-0000240D0000}"/>
    <cellStyle name="표_6.포장공_서부지역 2" xfId="3690" xr:uid="{00000000-0005-0000-0000-0000250D0000}"/>
    <cellStyle name="표_6.포장공_서부지역_2006용연지준설설계서" xfId="1765" xr:uid="{00000000-0005-0000-0000-0000260D0000}"/>
    <cellStyle name="표_6.포장공_서부지역_2006용연지준설설계서 2" xfId="3691" xr:uid="{00000000-0005-0000-0000-0000270D0000}"/>
    <cellStyle name="표_6.포장공_서부지역_2006용연지준설설계서(보완)" xfId="1766" xr:uid="{00000000-0005-0000-0000-0000280D0000}"/>
    <cellStyle name="표_6.포장공_서부지역_2006용연지준설설계서(보완) 2" xfId="3692" xr:uid="{00000000-0005-0000-0000-0000290D0000}"/>
    <cellStyle name="표_6.포장공_서부지역_2006용연지준설설계서_2008년용연지구가뭄대비저수지준설사업계획서(2차)" xfId="1767" xr:uid="{00000000-0005-0000-0000-00002A0D0000}"/>
    <cellStyle name="표_6.포장공_서부지역_2006용연지준설설계서_2008년용연지구가뭄대비저수지준설사업계획서(2차) 2" xfId="3693" xr:uid="{00000000-0005-0000-0000-00002B0D0000}"/>
    <cellStyle name="표_6.포장공_서부지역_2008년용연지구가뭄대비저수지준설사업계획서(2차)" xfId="1768" xr:uid="{00000000-0005-0000-0000-00002C0D0000}"/>
    <cellStyle name="표_6.포장공_서부지역_2008년용연지구가뭄대비저수지준설사업계획서(2차) 2" xfId="3694" xr:uid="{00000000-0005-0000-0000-00002D0D0000}"/>
    <cellStyle name="표_6.포장공_서부지역_2008대정지준설설계서" xfId="1769" xr:uid="{00000000-0005-0000-0000-00002E0D0000}"/>
    <cellStyle name="표_6.포장공_서부지역_2008대정지준설설계서 2" xfId="3695" xr:uid="{00000000-0005-0000-0000-00002F0D0000}"/>
    <cellStyle name="표_6.포장공_서부지역_2008대정지준설설계서_2008년용연지구가뭄대비저수지준설사업계획서(2차)" xfId="1770" xr:uid="{00000000-0005-0000-0000-0000300D0000}"/>
    <cellStyle name="표_6.포장공_서부지역_2008대정지준설설계서_2008년용연지구가뭄대비저수지준설사업계획서(2차) 2" xfId="3696" xr:uid="{00000000-0005-0000-0000-0000310D0000}"/>
    <cellStyle name="표_6.포장공_서부지역_마정지준설(보완)" xfId="1771" xr:uid="{00000000-0005-0000-0000-0000320D0000}"/>
    <cellStyle name="표_6.포장공_서부지역_마정지준설(보완) 2" xfId="3697" xr:uid="{00000000-0005-0000-0000-0000330D0000}"/>
    <cellStyle name="표_Book1" xfId="1772" xr:uid="{00000000-0005-0000-0000-0000340D0000}"/>
    <cellStyle name="표_Book1 2" xfId="3698" xr:uid="{00000000-0005-0000-0000-0000350D0000}"/>
    <cellStyle name="표_Book1_2006용연지준설설계서" xfId="1773" xr:uid="{00000000-0005-0000-0000-0000360D0000}"/>
    <cellStyle name="표_Book1_2006용연지준설설계서 2" xfId="3699" xr:uid="{00000000-0005-0000-0000-0000370D0000}"/>
    <cellStyle name="표_Book1_2006용연지준설설계서(보완)" xfId="1774" xr:uid="{00000000-0005-0000-0000-0000380D0000}"/>
    <cellStyle name="표_Book1_2006용연지준설설계서(보완) 2" xfId="3700" xr:uid="{00000000-0005-0000-0000-0000390D0000}"/>
    <cellStyle name="표_Book1_2006용연지준설설계서_2008년용연지구가뭄대비저수지준설사업계획서(2차)" xfId="1775" xr:uid="{00000000-0005-0000-0000-00003A0D0000}"/>
    <cellStyle name="표_Book1_2006용연지준설설계서_2008년용연지구가뭄대비저수지준설사업계획서(2차) 2" xfId="3701" xr:uid="{00000000-0005-0000-0000-00003B0D0000}"/>
    <cellStyle name="표_Book1_2008년용연지구가뭄대비저수지준설사업계획서(2차)" xfId="1776" xr:uid="{00000000-0005-0000-0000-00003C0D0000}"/>
    <cellStyle name="표_Book1_2008년용연지구가뭄대비저수지준설사업계획서(2차) 2" xfId="3702" xr:uid="{00000000-0005-0000-0000-00003D0D0000}"/>
    <cellStyle name="표_Book1_2008대정지준설설계서" xfId="1777" xr:uid="{00000000-0005-0000-0000-00003E0D0000}"/>
    <cellStyle name="표_Book1_2008대정지준설설계서 2" xfId="3703" xr:uid="{00000000-0005-0000-0000-00003F0D0000}"/>
    <cellStyle name="표_Book1_2008대정지준설설계서_2008년용연지구가뭄대비저수지준설사업계획서(2차)" xfId="1778" xr:uid="{00000000-0005-0000-0000-0000400D0000}"/>
    <cellStyle name="표_Book1_2008대정지준설설계서_2008년용연지구가뭄대비저수지준설사업계획서(2차) 2" xfId="3704" xr:uid="{00000000-0005-0000-0000-0000410D0000}"/>
    <cellStyle name="표_Book1_마정지준설(보완)" xfId="1779" xr:uid="{00000000-0005-0000-0000-0000420D0000}"/>
    <cellStyle name="표_Book1_마정지준설(보완) 2" xfId="3705" xr:uid="{00000000-0005-0000-0000-0000430D0000}"/>
    <cellStyle name="표_Book1_서부지역" xfId="1780" xr:uid="{00000000-0005-0000-0000-0000440D0000}"/>
    <cellStyle name="표_Book1_서부지역 2" xfId="3706" xr:uid="{00000000-0005-0000-0000-0000450D0000}"/>
    <cellStyle name="표_Book1_서부지역_2006용연지준설설계서" xfId="1781" xr:uid="{00000000-0005-0000-0000-0000460D0000}"/>
    <cellStyle name="표_Book1_서부지역_2006용연지준설설계서 2" xfId="3707" xr:uid="{00000000-0005-0000-0000-0000470D0000}"/>
    <cellStyle name="표_Book1_서부지역_2006용연지준설설계서(보완)" xfId="1782" xr:uid="{00000000-0005-0000-0000-0000480D0000}"/>
    <cellStyle name="표_Book1_서부지역_2006용연지준설설계서(보완) 2" xfId="3708" xr:uid="{00000000-0005-0000-0000-0000490D0000}"/>
    <cellStyle name="표_Book1_서부지역_2006용연지준설설계서_2008년용연지구가뭄대비저수지준설사업계획서(2차)" xfId="1783" xr:uid="{00000000-0005-0000-0000-00004A0D0000}"/>
    <cellStyle name="표_Book1_서부지역_2006용연지준설설계서_2008년용연지구가뭄대비저수지준설사업계획서(2차) 2" xfId="3709" xr:uid="{00000000-0005-0000-0000-00004B0D0000}"/>
    <cellStyle name="표_Book1_서부지역_2008년용연지구가뭄대비저수지준설사업계획서(2차)" xfId="1784" xr:uid="{00000000-0005-0000-0000-00004C0D0000}"/>
    <cellStyle name="표_Book1_서부지역_2008년용연지구가뭄대비저수지준설사업계획서(2차) 2" xfId="3710" xr:uid="{00000000-0005-0000-0000-00004D0D0000}"/>
    <cellStyle name="표_Book1_서부지역_2008대정지준설설계서" xfId="1785" xr:uid="{00000000-0005-0000-0000-00004E0D0000}"/>
    <cellStyle name="표_Book1_서부지역_2008대정지준설설계서 2" xfId="3711" xr:uid="{00000000-0005-0000-0000-00004F0D0000}"/>
    <cellStyle name="표_Book1_서부지역_2008대정지준설설계서_2008년용연지구가뭄대비저수지준설사업계획서(2차)" xfId="1786" xr:uid="{00000000-0005-0000-0000-0000500D0000}"/>
    <cellStyle name="표_Book1_서부지역_2008대정지준설설계서_2008년용연지구가뭄대비저수지준설사업계획서(2차) 2" xfId="3712" xr:uid="{00000000-0005-0000-0000-0000510D0000}"/>
    <cellStyle name="표_Book1_서부지역_마정지준설(보완)" xfId="1787" xr:uid="{00000000-0005-0000-0000-0000520D0000}"/>
    <cellStyle name="표_Book1_서부지역_마정지준설(보완) 2" xfId="3713" xr:uid="{00000000-0005-0000-0000-0000530D0000}"/>
    <cellStyle name="표_Book2" xfId="1788" xr:uid="{00000000-0005-0000-0000-0000540D0000}"/>
    <cellStyle name="표_Book2 2" xfId="3714" xr:uid="{00000000-0005-0000-0000-0000550D0000}"/>
    <cellStyle name="표_Book2_2006용연지준설설계서" xfId="1789" xr:uid="{00000000-0005-0000-0000-0000560D0000}"/>
    <cellStyle name="표_Book2_2006용연지준설설계서 2" xfId="3715" xr:uid="{00000000-0005-0000-0000-0000570D0000}"/>
    <cellStyle name="표_Book2_2006용연지준설설계서(보완)" xfId="1790" xr:uid="{00000000-0005-0000-0000-0000580D0000}"/>
    <cellStyle name="표_Book2_2006용연지준설설계서(보완) 2" xfId="3716" xr:uid="{00000000-0005-0000-0000-0000590D0000}"/>
    <cellStyle name="표_Book2_2006용연지준설설계서_2008년용연지구가뭄대비저수지준설사업계획서(2차)" xfId="1791" xr:uid="{00000000-0005-0000-0000-00005A0D0000}"/>
    <cellStyle name="표_Book2_2006용연지준설설계서_2008년용연지구가뭄대비저수지준설사업계획서(2차) 2" xfId="3717" xr:uid="{00000000-0005-0000-0000-00005B0D0000}"/>
    <cellStyle name="표_Book2_2008년용연지구가뭄대비저수지준설사업계획서(2차)" xfId="1792" xr:uid="{00000000-0005-0000-0000-00005C0D0000}"/>
    <cellStyle name="표_Book2_2008년용연지구가뭄대비저수지준설사업계획서(2차) 2" xfId="3718" xr:uid="{00000000-0005-0000-0000-00005D0D0000}"/>
    <cellStyle name="표_Book2_2008대정지준설설계서" xfId="1793" xr:uid="{00000000-0005-0000-0000-00005E0D0000}"/>
    <cellStyle name="표_Book2_2008대정지준설설계서 2" xfId="3719" xr:uid="{00000000-0005-0000-0000-00005F0D0000}"/>
    <cellStyle name="표_Book2_2008대정지준설설계서_2008년용연지구가뭄대비저수지준설사업계획서(2차)" xfId="1794" xr:uid="{00000000-0005-0000-0000-0000600D0000}"/>
    <cellStyle name="표_Book2_2008대정지준설설계서_2008년용연지구가뭄대비저수지준설사업계획서(2차) 2" xfId="3720" xr:uid="{00000000-0005-0000-0000-0000610D0000}"/>
    <cellStyle name="표_Book2_Book1" xfId="1795" xr:uid="{00000000-0005-0000-0000-0000620D0000}"/>
    <cellStyle name="표_Book2_Book1 2" xfId="3721" xr:uid="{00000000-0005-0000-0000-0000630D0000}"/>
    <cellStyle name="표_Book2_Book1_2006용연지준설설계서" xfId="1796" xr:uid="{00000000-0005-0000-0000-0000640D0000}"/>
    <cellStyle name="표_Book2_Book1_2006용연지준설설계서 2" xfId="3722" xr:uid="{00000000-0005-0000-0000-0000650D0000}"/>
    <cellStyle name="표_Book2_Book1_2006용연지준설설계서(보완)" xfId="1797" xr:uid="{00000000-0005-0000-0000-0000660D0000}"/>
    <cellStyle name="표_Book2_Book1_2006용연지준설설계서(보완) 2" xfId="3723" xr:uid="{00000000-0005-0000-0000-0000670D0000}"/>
    <cellStyle name="표_Book2_Book1_2006용연지준설설계서_2008년용연지구가뭄대비저수지준설사업계획서(2차)" xfId="1798" xr:uid="{00000000-0005-0000-0000-0000680D0000}"/>
    <cellStyle name="표_Book2_Book1_2006용연지준설설계서_2008년용연지구가뭄대비저수지준설사업계획서(2차) 2" xfId="3724" xr:uid="{00000000-0005-0000-0000-0000690D0000}"/>
    <cellStyle name="표_Book2_Book1_2008년용연지구가뭄대비저수지준설사업계획서(2차)" xfId="1799" xr:uid="{00000000-0005-0000-0000-00006A0D0000}"/>
    <cellStyle name="표_Book2_Book1_2008년용연지구가뭄대비저수지준설사업계획서(2차) 2" xfId="3725" xr:uid="{00000000-0005-0000-0000-00006B0D0000}"/>
    <cellStyle name="표_Book2_Book1_2008대정지준설설계서" xfId="1800" xr:uid="{00000000-0005-0000-0000-00006C0D0000}"/>
    <cellStyle name="표_Book2_Book1_2008대정지준설설계서 2" xfId="3726" xr:uid="{00000000-0005-0000-0000-00006D0D0000}"/>
    <cellStyle name="표_Book2_Book1_2008대정지준설설계서_2008년용연지구가뭄대비저수지준설사업계획서(2차)" xfId="1801" xr:uid="{00000000-0005-0000-0000-00006E0D0000}"/>
    <cellStyle name="표_Book2_Book1_2008대정지준설설계서_2008년용연지구가뭄대비저수지준설사업계획서(2차) 2" xfId="3727" xr:uid="{00000000-0005-0000-0000-00006F0D0000}"/>
    <cellStyle name="표_Book2_Book1_마정지준설(보완)" xfId="1802" xr:uid="{00000000-0005-0000-0000-0000700D0000}"/>
    <cellStyle name="표_Book2_Book1_마정지준설(보완) 2" xfId="3728" xr:uid="{00000000-0005-0000-0000-0000710D0000}"/>
    <cellStyle name="표_Book2_Book1_서부지역" xfId="1803" xr:uid="{00000000-0005-0000-0000-0000720D0000}"/>
    <cellStyle name="표_Book2_Book1_서부지역 2" xfId="3729" xr:uid="{00000000-0005-0000-0000-0000730D0000}"/>
    <cellStyle name="표_Book2_Book1_서부지역_2006용연지준설설계서" xfId="1804" xr:uid="{00000000-0005-0000-0000-0000740D0000}"/>
    <cellStyle name="표_Book2_Book1_서부지역_2006용연지준설설계서 2" xfId="3730" xr:uid="{00000000-0005-0000-0000-0000750D0000}"/>
    <cellStyle name="표_Book2_Book1_서부지역_2006용연지준설설계서(보완)" xfId="1805" xr:uid="{00000000-0005-0000-0000-0000760D0000}"/>
    <cellStyle name="표_Book2_Book1_서부지역_2006용연지준설설계서(보완) 2" xfId="3731" xr:uid="{00000000-0005-0000-0000-0000770D0000}"/>
    <cellStyle name="표_Book2_Book1_서부지역_2006용연지준설설계서_2008년용연지구가뭄대비저수지준설사업계획서(2차)" xfId="1806" xr:uid="{00000000-0005-0000-0000-0000780D0000}"/>
    <cellStyle name="표_Book2_Book1_서부지역_2006용연지준설설계서_2008년용연지구가뭄대비저수지준설사업계획서(2차) 2" xfId="3732" xr:uid="{00000000-0005-0000-0000-0000790D0000}"/>
    <cellStyle name="표_Book2_Book1_서부지역_2008년용연지구가뭄대비저수지준설사업계획서(2차)" xfId="1807" xr:uid="{00000000-0005-0000-0000-00007A0D0000}"/>
    <cellStyle name="표_Book2_Book1_서부지역_2008년용연지구가뭄대비저수지준설사업계획서(2차) 2" xfId="3733" xr:uid="{00000000-0005-0000-0000-00007B0D0000}"/>
    <cellStyle name="표_Book2_Book1_서부지역_2008대정지준설설계서" xfId="1808" xr:uid="{00000000-0005-0000-0000-00007C0D0000}"/>
    <cellStyle name="표_Book2_Book1_서부지역_2008대정지준설설계서 2" xfId="3734" xr:uid="{00000000-0005-0000-0000-00007D0D0000}"/>
    <cellStyle name="표_Book2_Book1_서부지역_2008대정지준설설계서_2008년용연지구가뭄대비저수지준설사업계획서(2차)" xfId="1809" xr:uid="{00000000-0005-0000-0000-00007E0D0000}"/>
    <cellStyle name="표_Book2_Book1_서부지역_2008대정지준설설계서_2008년용연지구가뭄대비저수지준설사업계획서(2차) 2" xfId="3735" xr:uid="{00000000-0005-0000-0000-00007F0D0000}"/>
    <cellStyle name="표_Book2_Book1_서부지역_마정지준설(보완)" xfId="1810" xr:uid="{00000000-0005-0000-0000-0000800D0000}"/>
    <cellStyle name="표_Book2_Book1_서부지역_마정지준설(보완) 2" xfId="3736" xr:uid="{00000000-0005-0000-0000-0000810D0000}"/>
    <cellStyle name="표_Book2_Book1_토공" xfId="1811" xr:uid="{00000000-0005-0000-0000-0000820D0000}"/>
    <cellStyle name="표_Book2_Book1_토공 2" xfId="3737" xr:uid="{00000000-0005-0000-0000-0000830D0000}"/>
    <cellStyle name="표_Book2_Book1_토공_2006용연지준설설계서" xfId="1812" xr:uid="{00000000-0005-0000-0000-0000840D0000}"/>
    <cellStyle name="표_Book2_Book1_토공_2006용연지준설설계서 2" xfId="3738" xr:uid="{00000000-0005-0000-0000-0000850D0000}"/>
    <cellStyle name="표_Book2_Book1_토공_2006용연지준설설계서(보완)" xfId="1813" xr:uid="{00000000-0005-0000-0000-0000860D0000}"/>
    <cellStyle name="표_Book2_Book1_토공_2006용연지준설설계서(보완) 2" xfId="3739" xr:uid="{00000000-0005-0000-0000-0000870D0000}"/>
    <cellStyle name="표_Book2_Book1_토공_2006용연지준설설계서_2008년용연지구가뭄대비저수지준설사업계획서(2차)" xfId="1814" xr:uid="{00000000-0005-0000-0000-0000880D0000}"/>
    <cellStyle name="표_Book2_Book1_토공_2006용연지준설설계서_2008년용연지구가뭄대비저수지준설사업계획서(2차) 2" xfId="3740" xr:uid="{00000000-0005-0000-0000-0000890D0000}"/>
    <cellStyle name="표_Book2_Book1_토공_2008년용연지구가뭄대비저수지준설사업계획서(2차)" xfId="1815" xr:uid="{00000000-0005-0000-0000-00008A0D0000}"/>
    <cellStyle name="표_Book2_Book1_토공_2008년용연지구가뭄대비저수지준설사업계획서(2차) 2" xfId="3741" xr:uid="{00000000-0005-0000-0000-00008B0D0000}"/>
    <cellStyle name="표_Book2_Book1_토공_2008대정지준설설계서" xfId="1816" xr:uid="{00000000-0005-0000-0000-00008C0D0000}"/>
    <cellStyle name="표_Book2_Book1_토공_2008대정지준설설계서 2" xfId="3742" xr:uid="{00000000-0005-0000-0000-00008D0D0000}"/>
    <cellStyle name="표_Book2_Book1_토공_2008대정지준설설계서_2008년용연지구가뭄대비저수지준설사업계획서(2차)" xfId="1817" xr:uid="{00000000-0005-0000-0000-00008E0D0000}"/>
    <cellStyle name="표_Book2_Book1_토공_2008대정지준설설계서_2008년용연지구가뭄대비저수지준설사업계획서(2차) 2" xfId="3743" xr:uid="{00000000-0005-0000-0000-00008F0D0000}"/>
    <cellStyle name="표_Book2_Book1_토공_마정지준설(보완)" xfId="1818" xr:uid="{00000000-0005-0000-0000-0000900D0000}"/>
    <cellStyle name="표_Book2_Book1_토공_마정지준설(보완) 2" xfId="3744" xr:uid="{00000000-0005-0000-0000-0000910D0000}"/>
    <cellStyle name="표_Book2_Book1_토공_서부지역" xfId="1819" xr:uid="{00000000-0005-0000-0000-0000920D0000}"/>
    <cellStyle name="표_Book2_Book1_토공_서부지역 2" xfId="3745" xr:uid="{00000000-0005-0000-0000-0000930D0000}"/>
    <cellStyle name="표_Book2_Book1_토공_서부지역_2006용연지준설설계서" xfId="1820" xr:uid="{00000000-0005-0000-0000-0000940D0000}"/>
    <cellStyle name="표_Book2_Book1_토공_서부지역_2006용연지준설설계서 2" xfId="3746" xr:uid="{00000000-0005-0000-0000-0000950D0000}"/>
    <cellStyle name="표_Book2_Book1_토공_서부지역_2006용연지준설설계서(보완)" xfId="1821" xr:uid="{00000000-0005-0000-0000-0000960D0000}"/>
    <cellStyle name="표_Book2_Book1_토공_서부지역_2006용연지준설설계서(보완) 2" xfId="3747" xr:uid="{00000000-0005-0000-0000-0000970D0000}"/>
    <cellStyle name="표_Book2_Book1_토공_서부지역_2006용연지준설설계서_2008년용연지구가뭄대비저수지준설사업계획서(2차)" xfId="1822" xr:uid="{00000000-0005-0000-0000-0000980D0000}"/>
    <cellStyle name="표_Book2_Book1_토공_서부지역_2006용연지준설설계서_2008년용연지구가뭄대비저수지준설사업계획서(2차) 2" xfId="3748" xr:uid="{00000000-0005-0000-0000-0000990D0000}"/>
    <cellStyle name="표_Book2_Book1_토공_서부지역_2008년용연지구가뭄대비저수지준설사업계획서(2차)" xfId="1823" xr:uid="{00000000-0005-0000-0000-00009A0D0000}"/>
    <cellStyle name="표_Book2_Book1_토공_서부지역_2008년용연지구가뭄대비저수지준설사업계획서(2차) 2" xfId="3749" xr:uid="{00000000-0005-0000-0000-00009B0D0000}"/>
    <cellStyle name="표_Book2_Book1_토공_서부지역_2008대정지준설설계서" xfId="1824" xr:uid="{00000000-0005-0000-0000-00009C0D0000}"/>
    <cellStyle name="표_Book2_Book1_토공_서부지역_2008대정지준설설계서 2" xfId="3750" xr:uid="{00000000-0005-0000-0000-00009D0D0000}"/>
    <cellStyle name="표_Book2_Book1_토공_서부지역_2008대정지준설설계서_2008년용연지구가뭄대비저수지준설사업계획서(2차)" xfId="1825" xr:uid="{00000000-0005-0000-0000-00009E0D0000}"/>
    <cellStyle name="표_Book2_Book1_토공_서부지역_2008대정지준설설계서_2008년용연지구가뭄대비저수지준설사업계획서(2차) 2" xfId="3751" xr:uid="{00000000-0005-0000-0000-00009F0D0000}"/>
    <cellStyle name="표_Book2_Book1_토공_서부지역_마정지준설(보완)" xfId="1826" xr:uid="{00000000-0005-0000-0000-0000A00D0000}"/>
    <cellStyle name="표_Book2_Book1_토공_서부지역_마정지준설(보완) 2" xfId="3752" xr:uid="{00000000-0005-0000-0000-0000A10D0000}"/>
    <cellStyle name="표_Book2_마정지준설(보완)" xfId="1827" xr:uid="{00000000-0005-0000-0000-0000A20D0000}"/>
    <cellStyle name="표_Book2_마정지준설(보완) 2" xfId="3753" xr:uid="{00000000-0005-0000-0000-0000A30D0000}"/>
    <cellStyle name="표_Book2_서부지역" xfId="1828" xr:uid="{00000000-0005-0000-0000-0000A40D0000}"/>
    <cellStyle name="표_Book2_서부지역 2" xfId="3754" xr:uid="{00000000-0005-0000-0000-0000A50D0000}"/>
    <cellStyle name="표_Book2_서부지역_2006용연지준설설계서" xfId="1829" xr:uid="{00000000-0005-0000-0000-0000A60D0000}"/>
    <cellStyle name="표_Book2_서부지역_2006용연지준설설계서 2" xfId="3755" xr:uid="{00000000-0005-0000-0000-0000A70D0000}"/>
    <cellStyle name="표_Book2_서부지역_2006용연지준설설계서(보완)" xfId="1830" xr:uid="{00000000-0005-0000-0000-0000A80D0000}"/>
    <cellStyle name="표_Book2_서부지역_2006용연지준설설계서(보완) 2" xfId="3756" xr:uid="{00000000-0005-0000-0000-0000A90D0000}"/>
    <cellStyle name="표_Book2_서부지역_2006용연지준설설계서_2008년용연지구가뭄대비저수지준설사업계획서(2차)" xfId="1831" xr:uid="{00000000-0005-0000-0000-0000AA0D0000}"/>
    <cellStyle name="표_Book2_서부지역_2006용연지준설설계서_2008년용연지구가뭄대비저수지준설사업계획서(2차) 2" xfId="3757" xr:uid="{00000000-0005-0000-0000-0000AB0D0000}"/>
    <cellStyle name="표_Book2_서부지역_2008년용연지구가뭄대비저수지준설사업계획서(2차)" xfId="1832" xr:uid="{00000000-0005-0000-0000-0000AC0D0000}"/>
    <cellStyle name="표_Book2_서부지역_2008년용연지구가뭄대비저수지준설사업계획서(2차) 2" xfId="3758" xr:uid="{00000000-0005-0000-0000-0000AD0D0000}"/>
    <cellStyle name="표_Book2_서부지역_2008대정지준설설계서" xfId="1833" xr:uid="{00000000-0005-0000-0000-0000AE0D0000}"/>
    <cellStyle name="표_Book2_서부지역_2008대정지준설설계서 2" xfId="3759" xr:uid="{00000000-0005-0000-0000-0000AF0D0000}"/>
    <cellStyle name="표_Book2_서부지역_2008대정지준설설계서_2008년용연지구가뭄대비저수지준설사업계획서(2차)" xfId="1834" xr:uid="{00000000-0005-0000-0000-0000B00D0000}"/>
    <cellStyle name="표_Book2_서부지역_2008대정지준설설계서_2008년용연지구가뭄대비저수지준설사업계획서(2차) 2" xfId="3760" xr:uid="{00000000-0005-0000-0000-0000B10D0000}"/>
    <cellStyle name="표_Book2_서부지역_마정지준설(보완)" xfId="1835" xr:uid="{00000000-0005-0000-0000-0000B20D0000}"/>
    <cellStyle name="표_Book2_서부지역_마정지준설(보완) 2" xfId="3761" xr:uid="{00000000-0005-0000-0000-0000B30D0000}"/>
    <cellStyle name="표_U형측구" xfId="1836" xr:uid="{00000000-0005-0000-0000-0000B40D0000}"/>
    <cellStyle name="표_U형측구 2" xfId="3762" xr:uid="{00000000-0005-0000-0000-0000B50D0000}"/>
    <cellStyle name="표_U형측구_2006용연지준설설계서" xfId="1837" xr:uid="{00000000-0005-0000-0000-0000B60D0000}"/>
    <cellStyle name="표_U형측구_2006용연지준설설계서 2" xfId="3763" xr:uid="{00000000-0005-0000-0000-0000B70D0000}"/>
    <cellStyle name="표_U형측구_2006용연지준설설계서(보완)" xfId="1838" xr:uid="{00000000-0005-0000-0000-0000B80D0000}"/>
    <cellStyle name="표_U형측구_2006용연지준설설계서(보완) 2" xfId="3764" xr:uid="{00000000-0005-0000-0000-0000B90D0000}"/>
    <cellStyle name="표_U형측구_2006용연지준설설계서_2008년용연지구가뭄대비저수지준설사업계획서(2차)" xfId="1839" xr:uid="{00000000-0005-0000-0000-0000BA0D0000}"/>
    <cellStyle name="표_U형측구_2006용연지준설설계서_2008년용연지구가뭄대비저수지준설사업계획서(2차) 2" xfId="3765" xr:uid="{00000000-0005-0000-0000-0000BB0D0000}"/>
    <cellStyle name="표_U형측구_2008년용연지구가뭄대비저수지준설사업계획서(2차)" xfId="1840" xr:uid="{00000000-0005-0000-0000-0000BC0D0000}"/>
    <cellStyle name="표_U형측구_2008년용연지구가뭄대비저수지준설사업계획서(2차) 2" xfId="3766" xr:uid="{00000000-0005-0000-0000-0000BD0D0000}"/>
    <cellStyle name="표_U형측구_2008대정지준설설계서" xfId="1841" xr:uid="{00000000-0005-0000-0000-0000BE0D0000}"/>
    <cellStyle name="표_U형측구_2008대정지준설설계서 2" xfId="3767" xr:uid="{00000000-0005-0000-0000-0000BF0D0000}"/>
    <cellStyle name="표_U형측구_2008대정지준설설계서_2008년용연지구가뭄대비저수지준설사업계획서(2차)" xfId="1842" xr:uid="{00000000-0005-0000-0000-0000C00D0000}"/>
    <cellStyle name="표_U형측구_2008대정지준설설계서_2008년용연지구가뭄대비저수지준설사업계획서(2차) 2" xfId="3768" xr:uid="{00000000-0005-0000-0000-0000C10D0000}"/>
    <cellStyle name="표_U형측구_마정지준설(보완)" xfId="1843" xr:uid="{00000000-0005-0000-0000-0000C20D0000}"/>
    <cellStyle name="표_U형측구_마정지준설(보완) 2" xfId="3769" xr:uid="{00000000-0005-0000-0000-0000C30D0000}"/>
    <cellStyle name="표_U형측구_서부지역" xfId="1844" xr:uid="{00000000-0005-0000-0000-0000C40D0000}"/>
    <cellStyle name="표_U형측구_서부지역 2" xfId="3770" xr:uid="{00000000-0005-0000-0000-0000C50D0000}"/>
    <cellStyle name="표_U형측구_서부지역_2006용연지준설설계서" xfId="1845" xr:uid="{00000000-0005-0000-0000-0000C60D0000}"/>
    <cellStyle name="표_U형측구_서부지역_2006용연지준설설계서 2" xfId="3771" xr:uid="{00000000-0005-0000-0000-0000C70D0000}"/>
    <cellStyle name="표_U형측구_서부지역_2006용연지준설설계서(보완)" xfId="1846" xr:uid="{00000000-0005-0000-0000-0000C80D0000}"/>
    <cellStyle name="표_U형측구_서부지역_2006용연지준설설계서(보완) 2" xfId="3772" xr:uid="{00000000-0005-0000-0000-0000C90D0000}"/>
    <cellStyle name="표_U형측구_서부지역_2006용연지준설설계서_2008년용연지구가뭄대비저수지준설사업계획서(2차)" xfId="1847" xr:uid="{00000000-0005-0000-0000-0000CA0D0000}"/>
    <cellStyle name="표_U형측구_서부지역_2006용연지준설설계서_2008년용연지구가뭄대비저수지준설사업계획서(2차) 2" xfId="3773" xr:uid="{00000000-0005-0000-0000-0000CB0D0000}"/>
    <cellStyle name="표_U형측구_서부지역_2008년용연지구가뭄대비저수지준설사업계획서(2차)" xfId="1848" xr:uid="{00000000-0005-0000-0000-0000CC0D0000}"/>
    <cellStyle name="표_U형측구_서부지역_2008년용연지구가뭄대비저수지준설사업계획서(2차) 2" xfId="3774" xr:uid="{00000000-0005-0000-0000-0000CD0D0000}"/>
    <cellStyle name="표_U형측구_서부지역_2008대정지준설설계서" xfId="1849" xr:uid="{00000000-0005-0000-0000-0000CE0D0000}"/>
    <cellStyle name="표_U형측구_서부지역_2008대정지준설설계서 2" xfId="3775" xr:uid="{00000000-0005-0000-0000-0000CF0D0000}"/>
    <cellStyle name="표_U형측구_서부지역_2008대정지준설설계서_2008년용연지구가뭄대비저수지준설사업계획서(2차)" xfId="1850" xr:uid="{00000000-0005-0000-0000-0000D00D0000}"/>
    <cellStyle name="표_U형측구_서부지역_2008대정지준설설계서_2008년용연지구가뭄대비저수지준설사업계획서(2차) 2" xfId="3776" xr:uid="{00000000-0005-0000-0000-0000D10D0000}"/>
    <cellStyle name="표_U형측구_서부지역_마정지준설(보완)" xfId="1851" xr:uid="{00000000-0005-0000-0000-0000D20D0000}"/>
    <cellStyle name="표_U형측구_서부지역_마정지준설(보완) 2" xfId="3777" xr:uid="{00000000-0005-0000-0000-0000D30D0000}"/>
    <cellStyle name="표_마정지준설(보완)" xfId="1852" xr:uid="{00000000-0005-0000-0000-0000D40D0000}"/>
    <cellStyle name="표_마정지준설(보완) 2" xfId="3778" xr:uid="{00000000-0005-0000-0000-0000D50D0000}"/>
    <cellStyle name="표_배수공" xfId="1853" xr:uid="{00000000-0005-0000-0000-0000D60D0000}"/>
    <cellStyle name="표_배수공 2" xfId="3779" xr:uid="{00000000-0005-0000-0000-0000D70D0000}"/>
    <cellStyle name="표_배수공_2006용연지준설설계서" xfId="1854" xr:uid="{00000000-0005-0000-0000-0000D80D0000}"/>
    <cellStyle name="표_배수공_2006용연지준설설계서 2" xfId="3780" xr:uid="{00000000-0005-0000-0000-0000D90D0000}"/>
    <cellStyle name="표_배수공_2006용연지준설설계서(보완)" xfId="1855" xr:uid="{00000000-0005-0000-0000-0000DA0D0000}"/>
    <cellStyle name="표_배수공_2006용연지준설설계서(보완) 2" xfId="3781" xr:uid="{00000000-0005-0000-0000-0000DB0D0000}"/>
    <cellStyle name="표_배수공_2006용연지준설설계서_2008년용연지구가뭄대비저수지준설사업계획서(2차)" xfId="1856" xr:uid="{00000000-0005-0000-0000-0000DC0D0000}"/>
    <cellStyle name="표_배수공_2006용연지준설설계서_2008년용연지구가뭄대비저수지준설사업계획서(2차) 2" xfId="3782" xr:uid="{00000000-0005-0000-0000-0000DD0D0000}"/>
    <cellStyle name="표_배수공_2008년용연지구가뭄대비저수지준설사업계획서(2차)" xfId="1857" xr:uid="{00000000-0005-0000-0000-0000DE0D0000}"/>
    <cellStyle name="표_배수공_2008년용연지구가뭄대비저수지준설사업계획서(2차) 2" xfId="3783" xr:uid="{00000000-0005-0000-0000-0000DF0D0000}"/>
    <cellStyle name="표_배수공_2008대정지준설설계서" xfId="1858" xr:uid="{00000000-0005-0000-0000-0000E00D0000}"/>
    <cellStyle name="표_배수공_2008대정지준설설계서 2" xfId="3784" xr:uid="{00000000-0005-0000-0000-0000E10D0000}"/>
    <cellStyle name="표_배수공_2008대정지준설설계서_2008년용연지구가뭄대비저수지준설사업계획서(2차)" xfId="1859" xr:uid="{00000000-0005-0000-0000-0000E20D0000}"/>
    <cellStyle name="표_배수공_2008대정지준설설계서_2008년용연지구가뭄대비저수지준설사업계획서(2차) 2" xfId="3785" xr:uid="{00000000-0005-0000-0000-0000E30D0000}"/>
    <cellStyle name="표_배수공_마정지준설(보완)" xfId="1860" xr:uid="{00000000-0005-0000-0000-0000E40D0000}"/>
    <cellStyle name="표_배수공_마정지준설(보완) 2" xfId="3786" xr:uid="{00000000-0005-0000-0000-0000E50D0000}"/>
    <cellStyle name="표_배수공_서부지역" xfId="1861" xr:uid="{00000000-0005-0000-0000-0000E60D0000}"/>
    <cellStyle name="표_배수공_서부지역 2" xfId="3787" xr:uid="{00000000-0005-0000-0000-0000E70D0000}"/>
    <cellStyle name="표_배수공_서부지역_2006용연지준설설계서" xfId="1862" xr:uid="{00000000-0005-0000-0000-0000E80D0000}"/>
    <cellStyle name="표_배수공_서부지역_2006용연지준설설계서 2" xfId="3788" xr:uid="{00000000-0005-0000-0000-0000E90D0000}"/>
    <cellStyle name="표_배수공_서부지역_2006용연지준설설계서(보완)" xfId="1863" xr:uid="{00000000-0005-0000-0000-0000EA0D0000}"/>
    <cellStyle name="표_배수공_서부지역_2006용연지준설설계서(보완) 2" xfId="3789" xr:uid="{00000000-0005-0000-0000-0000EB0D0000}"/>
    <cellStyle name="표_배수공_서부지역_2006용연지준설설계서_2008년용연지구가뭄대비저수지준설사업계획서(2차)" xfId="1864" xr:uid="{00000000-0005-0000-0000-0000EC0D0000}"/>
    <cellStyle name="표_배수공_서부지역_2006용연지준설설계서_2008년용연지구가뭄대비저수지준설사업계획서(2차) 2" xfId="3790" xr:uid="{00000000-0005-0000-0000-0000ED0D0000}"/>
    <cellStyle name="표_배수공_서부지역_2008년용연지구가뭄대비저수지준설사업계획서(2차)" xfId="1865" xr:uid="{00000000-0005-0000-0000-0000EE0D0000}"/>
    <cellStyle name="표_배수공_서부지역_2008년용연지구가뭄대비저수지준설사업계획서(2차) 2" xfId="3791" xr:uid="{00000000-0005-0000-0000-0000EF0D0000}"/>
    <cellStyle name="표_배수공_서부지역_2008대정지준설설계서" xfId="1866" xr:uid="{00000000-0005-0000-0000-0000F00D0000}"/>
    <cellStyle name="표_배수공_서부지역_2008대정지준설설계서 2" xfId="3792" xr:uid="{00000000-0005-0000-0000-0000F10D0000}"/>
    <cellStyle name="표_배수공_서부지역_2008대정지준설설계서_2008년용연지구가뭄대비저수지준설사업계획서(2차)" xfId="1867" xr:uid="{00000000-0005-0000-0000-0000F20D0000}"/>
    <cellStyle name="표_배수공_서부지역_2008대정지준설설계서_2008년용연지구가뭄대비저수지준설사업계획서(2차) 2" xfId="3793" xr:uid="{00000000-0005-0000-0000-0000F30D0000}"/>
    <cellStyle name="표_배수공_서부지역_마정지준설(보완)" xfId="1868" xr:uid="{00000000-0005-0000-0000-0000F40D0000}"/>
    <cellStyle name="표_배수공_서부지역_마정지준설(보완) 2" xfId="3794" xr:uid="{00000000-0005-0000-0000-0000F50D0000}"/>
    <cellStyle name="표_부대공" xfId="1869" xr:uid="{00000000-0005-0000-0000-0000F60D0000}"/>
    <cellStyle name="표_부대공 2" xfId="3795" xr:uid="{00000000-0005-0000-0000-0000F70D0000}"/>
    <cellStyle name="표_부대공_2006용연지준설설계서" xfId="1870" xr:uid="{00000000-0005-0000-0000-0000F80D0000}"/>
    <cellStyle name="표_부대공_2006용연지준설설계서 2" xfId="3796" xr:uid="{00000000-0005-0000-0000-0000F90D0000}"/>
    <cellStyle name="표_부대공_2006용연지준설설계서(보완)" xfId="1871" xr:uid="{00000000-0005-0000-0000-0000FA0D0000}"/>
    <cellStyle name="표_부대공_2006용연지준설설계서(보완) 2" xfId="3797" xr:uid="{00000000-0005-0000-0000-0000FB0D0000}"/>
    <cellStyle name="표_부대공_2006용연지준설설계서_2008년용연지구가뭄대비저수지준설사업계획서(2차)" xfId="1872" xr:uid="{00000000-0005-0000-0000-0000FC0D0000}"/>
    <cellStyle name="표_부대공_2006용연지준설설계서_2008년용연지구가뭄대비저수지준설사업계획서(2차) 2" xfId="3798" xr:uid="{00000000-0005-0000-0000-0000FD0D0000}"/>
    <cellStyle name="표_부대공_2008년용연지구가뭄대비저수지준설사업계획서(2차)" xfId="1873" xr:uid="{00000000-0005-0000-0000-0000FE0D0000}"/>
    <cellStyle name="표_부대공_2008년용연지구가뭄대비저수지준설사업계획서(2차) 2" xfId="3799" xr:uid="{00000000-0005-0000-0000-0000FF0D0000}"/>
    <cellStyle name="표_부대공_2008대정지준설설계서" xfId="1874" xr:uid="{00000000-0005-0000-0000-0000000E0000}"/>
    <cellStyle name="표_부대공_2008대정지준설설계서 2" xfId="3800" xr:uid="{00000000-0005-0000-0000-0000010E0000}"/>
    <cellStyle name="표_부대공_2008대정지준설설계서_2008년용연지구가뭄대비저수지준설사업계획서(2차)" xfId="1875" xr:uid="{00000000-0005-0000-0000-0000020E0000}"/>
    <cellStyle name="표_부대공_2008대정지준설설계서_2008년용연지구가뭄대비저수지준설사업계획서(2차) 2" xfId="3801" xr:uid="{00000000-0005-0000-0000-0000030E0000}"/>
    <cellStyle name="표_부대공_마정지준설(보완)" xfId="1876" xr:uid="{00000000-0005-0000-0000-0000040E0000}"/>
    <cellStyle name="표_부대공_마정지준설(보완) 2" xfId="3802" xr:uid="{00000000-0005-0000-0000-0000050E0000}"/>
    <cellStyle name="표_부대공_서부지역" xfId="1877" xr:uid="{00000000-0005-0000-0000-0000060E0000}"/>
    <cellStyle name="표_부대공_서부지역 2" xfId="3803" xr:uid="{00000000-0005-0000-0000-0000070E0000}"/>
    <cellStyle name="표_부대공_서부지역_2006용연지준설설계서" xfId="1878" xr:uid="{00000000-0005-0000-0000-0000080E0000}"/>
    <cellStyle name="표_부대공_서부지역_2006용연지준설설계서 2" xfId="3804" xr:uid="{00000000-0005-0000-0000-0000090E0000}"/>
    <cellStyle name="표_부대공_서부지역_2006용연지준설설계서(보완)" xfId="1879" xr:uid="{00000000-0005-0000-0000-00000A0E0000}"/>
    <cellStyle name="표_부대공_서부지역_2006용연지준설설계서(보완) 2" xfId="3805" xr:uid="{00000000-0005-0000-0000-00000B0E0000}"/>
    <cellStyle name="표_부대공_서부지역_2006용연지준설설계서_2008년용연지구가뭄대비저수지준설사업계획서(2차)" xfId="1880" xr:uid="{00000000-0005-0000-0000-00000C0E0000}"/>
    <cellStyle name="표_부대공_서부지역_2006용연지준설설계서_2008년용연지구가뭄대비저수지준설사업계획서(2차) 2" xfId="3806" xr:uid="{00000000-0005-0000-0000-00000D0E0000}"/>
    <cellStyle name="표_부대공_서부지역_2008년용연지구가뭄대비저수지준설사업계획서(2차)" xfId="1881" xr:uid="{00000000-0005-0000-0000-00000E0E0000}"/>
    <cellStyle name="표_부대공_서부지역_2008년용연지구가뭄대비저수지준설사업계획서(2차) 2" xfId="3807" xr:uid="{00000000-0005-0000-0000-00000F0E0000}"/>
    <cellStyle name="표_부대공_서부지역_2008대정지준설설계서" xfId="1882" xr:uid="{00000000-0005-0000-0000-0000100E0000}"/>
    <cellStyle name="표_부대공_서부지역_2008대정지준설설계서 2" xfId="3808" xr:uid="{00000000-0005-0000-0000-0000110E0000}"/>
    <cellStyle name="표_부대공_서부지역_2008대정지준설설계서_2008년용연지구가뭄대비저수지준설사업계획서(2차)" xfId="1883" xr:uid="{00000000-0005-0000-0000-0000120E0000}"/>
    <cellStyle name="표_부대공_서부지역_2008대정지준설설계서_2008년용연지구가뭄대비저수지준설사업계획서(2차) 2" xfId="3809" xr:uid="{00000000-0005-0000-0000-0000130E0000}"/>
    <cellStyle name="표_부대공_서부지역_마정지준설(보완)" xfId="1884" xr:uid="{00000000-0005-0000-0000-0000140E0000}"/>
    <cellStyle name="표_부대공_서부지역_마정지준설(보완) 2" xfId="3810" xr:uid="{00000000-0005-0000-0000-0000150E0000}"/>
    <cellStyle name="표_부대공_토공" xfId="1885" xr:uid="{00000000-0005-0000-0000-0000160E0000}"/>
    <cellStyle name="표_부대공_토공 2" xfId="3811" xr:uid="{00000000-0005-0000-0000-0000170E0000}"/>
    <cellStyle name="표_부대공_토공_2006용연지준설설계서" xfId="1886" xr:uid="{00000000-0005-0000-0000-0000180E0000}"/>
    <cellStyle name="표_부대공_토공_2006용연지준설설계서 2" xfId="3812" xr:uid="{00000000-0005-0000-0000-0000190E0000}"/>
    <cellStyle name="표_부대공_토공_2006용연지준설설계서(보완)" xfId="1887" xr:uid="{00000000-0005-0000-0000-00001A0E0000}"/>
    <cellStyle name="표_부대공_토공_2006용연지준설설계서(보완) 2" xfId="3813" xr:uid="{00000000-0005-0000-0000-00001B0E0000}"/>
    <cellStyle name="표_부대공_토공_2006용연지준설설계서_2008년용연지구가뭄대비저수지준설사업계획서(2차)" xfId="1888" xr:uid="{00000000-0005-0000-0000-00001C0E0000}"/>
    <cellStyle name="표_부대공_토공_2006용연지준설설계서_2008년용연지구가뭄대비저수지준설사업계획서(2차) 2" xfId="3814" xr:uid="{00000000-0005-0000-0000-00001D0E0000}"/>
    <cellStyle name="표_부대공_토공_2008년용연지구가뭄대비저수지준설사업계획서(2차)" xfId="1889" xr:uid="{00000000-0005-0000-0000-00001E0E0000}"/>
    <cellStyle name="표_부대공_토공_2008년용연지구가뭄대비저수지준설사업계획서(2차) 2" xfId="3815" xr:uid="{00000000-0005-0000-0000-00001F0E0000}"/>
    <cellStyle name="표_부대공_토공_2008대정지준설설계서" xfId="1890" xr:uid="{00000000-0005-0000-0000-0000200E0000}"/>
    <cellStyle name="표_부대공_토공_2008대정지준설설계서 2" xfId="3816" xr:uid="{00000000-0005-0000-0000-0000210E0000}"/>
    <cellStyle name="표_부대공_토공_2008대정지준설설계서_2008년용연지구가뭄대비저수지준설사업계획서(2차)" xfId="1891" xr:uid="{00000000-0005-0000-0000-0000220E0000}"/>
    <cellStyle name="표_부대공_토공_2008대정지준설설계서_2008년용연지구가뭄대비저수지준설사업계획서(2차) 2" xfId="3817" xr:uid="{00000000-0005-0000-0000-0000230E0000}"/>
    <cellStyle name="표_부대공_토공_마정지준설(보완)" xfId="1892" xr:uid="{00000000-0005-0000-0000-0000240E0000}"/>
    <cellStyle name="표_부대공_토공_마정지준설(보완) 2" xfId="3818" xr:uid="{00000000-0005-0000-0000-0000250E0000}"/>
    <cellStyle name="표_부대공_토공_서부지역" xfId="1893" xr:uid="{00000000-0005-0000-0000-0000260E0000}"/>
    <cellStyle name="표_부대공_토공_서부지역 2" xfId="3819" xr:uid="{00000000-0005-0000-0000-0000270E0000}"/>
    <cellStyle name="표_부대공_토공_서부지역_2006용연지준설설계서" xfId="1894" xr:uid="{00000000-0005-0000-0000-0000280E0000}"/>
    <cellStyle name="표_부대공_토공_서부지역_2006용연지준설설계서 2" xfId="3820" xr:uid="{00000000-0005-0000-0000-0000290E0000}"/>
    <cellStyle name="표_부대공_토공_서부지역_2006용연지준설설계서(보완)" xfId="1895" xr:uid="{00000000-0005-0000-0000-00002A0E0000}"/>
    <cellStyle name="표_부대공_토공_서부지역_2006용연지준설설계서(보완) 2" xfId="3821" xr:uid="{00000000-0005-0000-0000-00002B0E0000}"/>
    <cellStyle name="표_부대공_토공_서부지역_2006용연지준설설계서_2008년용연지구가뭄대비저수지준설사업계획서(2차)" xfId="1896" xr:uid="{00000000-0005-0000-0000-00002C0E0000}"/>
    <cellStyle name="표_부대공_토공_서부지역_2006용연지준설설계서_2008년용연지구가뭄대비저수지준설사업계획서(2차) 2" xfId="3822" xr:uid="{00000000-0005-0000-0000-00002D0E0000}"/>
    <cellStyle name="표_부대공_토공_서부지역_2008년용연지구가뭄대비저수지준설사업계획서(2차)" xfId="1897" xr:uid="{00000000-0005-0000-0000-00002E0E0000}"/>
    <cellStyle name="표_부대공_토공_서부지역_2008년용연지구가뭄대비저수지준설사업계획서(2차) 2" xfId="3823" xr:uid="{00000000-0005-0000-0000-00002F0E0000}"/>
    <cellStyle name="표_부대공_토공_서부지역_2008대정지준설설계서" xfId="1898" xr:uid="{00000000-0005-0000-0000-0000300E0000}"/>
    <cellStyle name="표_부대공_토공_서부지역_2008대정지준설설계서 2" xfId="3824" xr:uid="{00000000-0005-0000-0000-0000310E0000}"/>
    <cellStyle name="표_부대공_토공_서부지역_2008대정지준설설계서_2008년용연지구가뭄대비저수지준설사업계획서(2차)" xfId="1899" xr:uid="{00000000-0005-0000-0000-0000320E0000}"/>
    <cellStyle name="표_부대공_토공_서부지역_2008대정지준설설계서_2008년용연지구가뭄대비저수지준설사업계획서(2차) 2" xfId="3825" xr:uid="{00000000-0005-0000-0000-0000330E0000}"/>
    <cellStyle name="표_부대공_토공_서부지역_마정지준설(보완)" xfId="1900" xr:uid="{00000000-0005-0000-0000-0000340E0000}"/>
    <cellStyle name="표_부대공_토공_서부지역_마정지준설(보완) 2" xfId="3826" xr:uid="{00000000-0005-0000-0000-0000350E0000}"/>
    <cellStyle name="표_사본 - 6.전석" xfId="1901" xr:uid="{00000000-0005-0000-0000-0000360E0000}"/>
    <cellStyle name="표_사본 - 6.전석 2" xfId="3827" xr:uid="{00000000-0005-0000-0000-0000370E0000}"/>
    <cellStyle name="표_사본 - 6.전석_2006용연지준설설계서" xfId="1902" xr:uid="{00000000-0005-0000-0000-0000380E0000}"/>
    <cellStyle name="표_사본 - 6.전석_2006용연지준설설계서 2" xfId="3828" xr:uid="{00000000-0005-0000-0000-0000390E0000}"/>
    <cellStyle name="표_사본 - 6.전석_2006용연지준설설계서(보완)" xfId="1903" xr:uid="{00000000-0005-0000-0000-00003A0E0000}"/>
    <cellStyle name="표_사본 - 6.전석_2006용연지준설설계서(보완) 2" xfId="3829" xr:uid="{00000000-0005-0000-0000-00003B0E0000}"/>
    <cellStyle name="표_사본 - 6.전석_2006용연지준설설계서_2008년용연지구가뭄대비저수지준설사업계획서(2차)" xfId="1904" xr:uid="{00000000-0005-0000-0000-00003C0E0000}"/>
    <cellStyle name="표_사본 - 6.전석_2006용연지준설설계서_2008년용연지구가뭄대비저수지준설사업계획서(2차) 2" xfId="3830" xr:uid="{00000000-0005-0000-0000-00003D0E0000}"/>
    <cellStyle name="표_사본 - 6.전석_2008년용연지구가뭄대비저수지준설사업계획서(2차)" xfId="1905" xr:uid="{00000000-0005-0000-0000-00003E0E0000}"/>
    <cellStyle name="표_사본 - 6.전석_2008년용연지구가뭄대비저수지준설사업계획서(2차) 2" xfId="3831" xr:uid="{00000000-0005-0000-0000-00003F0E0000}"/>
    <cellStyle name="표_사본 - 6.전석_2008대정지준설설계서" xfId="1906" xr:uid="{00000000-0005-0000-0000-0000400E0000}"/>
    <cellStyle name="표_사본 - 6.전석_2008대정지준설설계서 2" xfId="3832" xr:uid="{00000000-0005-0000-0000-0000410E0000}"/>
    <cellStyle name="표_사본 - 6.전석_2008대정지준설설계서_2008년용연지구가뭄대비저수지준설사업계획서(2차)" xfId="1907" xr:uid="{00000000-0005-0000-0000-0000420E0000}"/>
    <cellStyle name="표_사본 - 6.전석_2008대정지준설설계서_2008년용연지구가뭄대비저수지준설사업계획서(2차) 2" xfId="3833" xr:uid="{00000000-0005-0000-0000-0000430E0000}"/>
    <cellStyle name="표_사본 - 6.전석_마정지준설(보완)" xfId="1908" xr:uid="{00000000-0005-0000-0000-0000440E0000}"/>
    <cellStyle name="표_사본 - 6.전석_마정지준설(보완) 2" xfId="3834" xr:uid="{00000000-0005-0000-0000-0000450E0000}"/>
    <cellStyle name="표_사본 - 6.전석_서부지역" xfId="1909" xr:uid="{00000000-0005-0000-0000-0000460E0000}"/>
    <cellStyle name="표_사본 - 6.전석_서부지역 2" xfId="3835" xr:uid="{00000000-0005-0000-0000-0000470E0000}"/>
    <cellStyle name="표_사본 - 6.전석_서부지역_2006용연지준설설계서" xfId="1910" xr:uid="{00000000-0005-0000-0000-0000480E0000}"/>
    <cellStyle name="표_사본 - 6.전석_서부지역_2006용연지준설설계서 2" xfId="3836" xr:uid="{00000000-0005-0000-0000-0000490E0000}"/>
    <cellStyle name="표_사본 - 6.전석_서부지역_2006용연지준설설계서(보완)" xfId="1911" xr:uid="{00000000-0005-0000-0000-00004A0E0000}"/>
    <cellStyle name="표_사본 - 6.전석_서부지역_2006용연지준설설계서(보완) 2" xfId="3837" xr:uid="{00000000-0005-0000-0000-00004B0E0000}"/>
    <cellStyle name="표_사본 - 6.전석_서부지역_2006용연지준설설계서_2008년용연지구가뭄대비저수지준설사업계획서(2차)" xfId="1912" xr:uid="{00000000-0005-0000-0000-00004C0E0000}"/>
    <cellStyle name="표_사본 - 6.전석_서부지역_2006용연지준설설계서_2008년용연지구가뭄대비저수지준설사업계획서(2차) 2" xfId="3838" xr:uid="{00000000-0005-0000-0000-00004D0E0000}"/>
    <cellStyle name="표_사본 - 6.전석_서부지역_2008년용연지구가뭄대비저수지준설사업계획서(2차)" xfId="1913" xr:uid="{00000000-0005-0000-0000-00004E0E0000}"/>
    <cellStyle name="표_사본 - 6.전석_서부지역_2008년용연지구가뭄대비저수지준설사업계획서(2차) 2" xfId="3839" xr:uid="{00000000-0005-0000-0000-00004F0E0000}"/>
    <cellStyle name="표_사본 - 6.전석_서부지역_2008대정지준설설계서" xfId="1914" xr:uid="{00000000-0005-0000-0000-0000500E0000}"/>
    <cellStyle name="표_사본 - 6.전석_서부지역_2008대정지준설설계서 2" xfId="3840" xr:uid="{00000000-0005-0000-0000-0000510E0000}"/>
    <cellStyle name="표_사본 - 6.전석_서부지역_2008대정지준설설계서_2008년용연지구가뭄대비저수지준설사업계획서(2차)" xfId="1915" xr:uid="{00000000-0005-0000-0000-0000520E0000}"/>
    <cellStyle name="표_사본 - 6.전석_서부지역_2008대정지준설설계서_2008년용연지구가뭄대비저수지준설사업계획서(2차) 2" xfId="3841" xr:uid="{00000000-0005-0000-0000-0000530E0000}"/>
    <cellStyle name="표_사본 - 6.전석_서부지역_마정지준설(보완)" xfId="1916" xr:uid="{00000000-0005-0000-0000-0000540E0000}"/>
    <cellStyle name="표_사본 - 6.전석_서부지역_마정지준설(보완) 2" xfId="3842" xr:uid="{00000000-0005-0000-0000-0000550E0000}"/>
    <cellStyle name="표_서부지역" xfId="1917" xr:uid="{00000000-0005-0000-0000-0000560E0000}"/>
    <cellStyle name="표_서부지역 2" xfId="3843" xr:uid="{00000000-0005-0000-0000-0000570E0000}"/>
    <cellStyle name="표_서부지역_2006용연지준설설계서" xfId="1918" xr:uid="{00000000-0005-0000-0000-0000580E0000}"/>
    <cellStyle name="표_서부지역_2006용연지준설설계서 2" xfId="3844" xr:uid="{00000000-0005-0000-0000-0000590E0000}"/>
    <cellStyle name="표_서부지역_2006용연지준설설계서(보완)" xfId="1919" xr:uid="{00000000-0005-0000-0000-00005A0E0000}"/>
    <cellStyle name="표_서부지역_2006용연지준설설계서(보완) 2" xfId="3845" xr:uid="{00000000-0005-0000-0000-00005B0E0000}"/>
    <cellStyle name="표_서부지역_2006용연지준설설계서_2008년용연지구가뭄대비저수지준설사업계획서(2차)" xfId="1920" xr:uid="{00000000-0005-0000-0000-00005C0E0000}"/>
    <cellStyle name="표_서부지역_2006용연지준설설계서_2008년용연지구가뭄대비저수지준설사업계획서(2차) 2" xfId="3846" xr:uid="{00000000-0005-0000-0000-00005D0E0000}"/>
    <cellStyle name="표_서부지역_2008년용연지구가뭄대비저수지준설사업계획서(2차)" xfId="1921" xr:uid="{00000000-0005-0000-0000-00005E0E0000}"/>
    <cellStyle name="표_서부지역_2008년용연지구가뭄대비저수지준설사업계획서(2차) 2" xfId="3847" xr:uid="{00000000-0005-0000-0000-00005F0E0000}"/>
    <cellStyle name="표_서부지역_2008대정지준설설계서" xfId="1922" xr:uid="{00000000-0005-0000-0000-0000600E0000}"/>
    <cellStyle name="표_서부지역_2008대정지준설설계서 2" xfId="3848" xr:uid="{00000000-0005-0000-0000-0000610E0000}"/>
    <cellStyle name="표_서부지역_2008대정지준설설계서_2008년용연지구가뭄대비저수지준설사업계획서(2차)" xfId="1923" xr:uid="{00000000-0005-0000-0000-0000620E0000}"/>
    <cellStyle name="표_서부지역_2008대정지준설설계서_2008년용연지구가뭄대비저수지준설사업계획서(2차) 2" xfId="3849" xr:uid="{00000000-0005-0000-0000-0000630E0000}"/>
    <cellStyle name="표_서부지역_마정지준설(보완)" xfId="1924" xr:uid="{00000000-0005-0000-0000-0000640E0000}"/>
    <cellStyle name="표_서부지역_마정지준설(보완) 2" xfId="3850" xr:uid="{00000000-0005-0000-0000-0000650E0000}"/>
    <cellStyle name="표_석축" xfId="1925" xr:uid="{00000000-0005-0000-0000-0000660E0000}"/>
    <cellStyle name="표_석축 2" xfId="3851" xr:uid="{00000000-0005-0000-0000-0000670E0000}"/>
    <cellStyle name="표_석축(만천1리)" xfId="1926" xr:uid="{00000000-0005-0000-0000-0000680E0000}"/>
    <cellStyle name="표_석축(만천1리) 2" xfId="3852" xr:uid="{00000000-0005-0000-0000-0000690E0000}"/>
    <cellStyle name="표_석축(만천1리)_2006용연지준설설계서" xfId="1927" xr:uid="{00000000-0005-0000-0000-00006A0E0000}"/>
    <cellStyle name="표_석축(만천1리)_2006용연지준설설계서 2" xfId="3853" xr:uid="{00000000-0005-0000-0000-00006B0E0000}"/>
    <cellStyle name="표_석축(만천1리)_2006용연지준설설계서(보완)" xfId="1928" xr:uid="{00000000-0005-0000-0000-00006C0E0000}"/>
    <cellStyle name="표_석축(만천1리)_2006용연지준설설계서(보완) 2" xfId="3854" xr:uid="{00000000-0005-0000-0000-00006D0E0000}"/>
    <cellStyle name="표_석축(만천1리)_2006용연지준설설계서_2008년용연지구가뭄대비저수지준설사업계획서(2차)" xfId="1929" xr:uid="{00000000-0005-0000-0000-00006E0E0000}"/>
    <cellStyle name="표_석축(만천1리)_2006용연지준설설계서_2008년용연지구가뭄대비저수지준설사업계획서(2차) 2" xfId="3855" xr:uid="{00000000-0005-0000-0000-00006F0E0000}"/>
    <cellStyle name="표_석축(만천1리)_2008년용연지구가뭄대비저수지준설사업계획서(2차)" xfId="1930" xr:uid="{00000000-0005-0000-0000-0000700E0000}"/>
    <cellStyle name="표_석축(만천1리)_2008년용연지구가뭄대비저수지준설사업계획서(2차) 2" xfId="3856" xr:uid="{00000000-0005-0000-0000-0000710E0000}"/>
    <cellStyle name="표_석축(만천1리)_2008대정지준설설계서" xfId="1931" xr:uid="{00000000-0005-0000-0000-0000720E0000}"/>
    <cellStyle name="표_석축(만천1리)_2008대정지준설설계서 2" xfId="3857" xr:uid="{00000000-0005-0000-0000-0000730E0000}"/>
    <cellStyle name="표_석축(만천1리)_2008대정지준설설계서_2008년용연지구가뭄대비저수지준설사업계획서(2차)" xfId="1932" xr:uid="{00000000-0005-0000-0000-0000740E0000}"/>
    <cellStyle name="표_석축(만천1리)_2008대정지준설설계서_2008년용연지구가뭄대비저수지준설사업계획서(2차) 2" xfId="3858" xr:uid="{00000000-0005-0000-0000-0000750E0000}"/>
    <cellStyle name="표_석축(만천1리)_마정지준설(보완)" xfId="1933" xr:uid="{00000000-0005-0000-0000-0000760E0000}"/>
    <cellStyle name="표_석축(만천1리)_마정지준설(보완) 2" xfId="3859" xr:uid="{00000000-0005-0000-0000-0000770E0000}"/>
    <cellStyle name="표_석축(만천1리)_서부지역" xfId="1934" xr:uid="{00000000-0005-0000-0000-0000780E0000}"/>
    <cellStyle name="표_석축(만천1리)_서부지역 2" xfId="3860" xr:uid="{00000000-0005-0000-0000-0000790E0000}"/>
    <cellStyle name="표_석축(만천1리)_서부지역_2006용연지준설설계서" xfId="1935" xr:uid="{00000000-0005-0000-0000-00007A0E0000}"/>
    <cellStyle name="표_석축(만천1리)_서부지역_2006용연지준설설계서 2" xfId="3861" xr:uid="{00000000-0005-0000-0000-00007B0E0000}"/>
    <cellStyle name="표_석축(만천1리)_서부지역_2006용연지준설설계서(보완)" xfId="1936" xr:uid="{00000000-0005-0000-0000-00007C0E0000}"/>
    <cellStyle name="표_석축(만천1리)_서부지역_2006용연지준설설계서(보완) 2" xfId="3862" xr:uid="{00000000-0005-0000-0000-00007D0E0000}"/>
    <cellStyle name="표_석축(만천1리)_서부지역_2006용연지준설설계서_2008년용연지구가뭄대비저수지준설사업계획서(2차)" xfId="1937" xr:uid="{00000000-0005-0000-0000-00007E0E0000}"/>
    <cellStyle name="표_석축(만천1리)_서부지역_2006용연지준설설계서_2008년용연지구가뭄대비저수지준설사업계획서(2차) 2" xfId="3863" xr:uid="{00000000-0005-0000-0000-00007F0E0000}"/>
    <cellStyle name="표_석축(만천1리)_서부지역_2008년용연지구가뭄대비저수지준설사업계획서(2차)" xfId="1938" xr:uid="{00000000-0005-0000-0000-0000800E0000}"/>
    <cellStyle name="표_석축(만천1리)_서부지역_2008년용연지구가뭄대비저수지준설사업계획서(2차) 2" xfId="3864" xr:uid="{00000000-0005-0000-0000-0000810E0000}"/>
    <cellStyle name="표_석축(만천1리)_서부지역_2008대정지준설설계서" xfId="1939" xr:uid="{00000000-0005-0000-0000-0000820E0000}"/>
    <cellStyle name="표_석축(만천1리)_서부지역_2008대정지준설설계서 2" xfId="3865" xr:uid="{00000000-0005-0000-0000-0000830E0000}"/>
    <cellStyle name="표_석축(만천1리)_서부지역_2008대정지준설설계서_2008년용연지구가뭄대비저수지준설사업계획서(2차)" xfId="1940" xr:uid="{00000000-0005-0000-0000-0000840E0000}"/>
    <cellStyle name="표_석축(만천1리)_서부지역_2008대정지준설설계서_2008년용연지구가뭄대비저수지준설사업계획서(2차) 2" xfId="3866" xr:uid="{00000000-0005-0000-0000-0000850E0000}"/>
    <cellStyle name="표_석축(만천1리)_서부지역_마정지준설(보완)" xfId="1941" xr:uid="{00000000-0005-0000-0000-0000860E0000}"/>
    <cellStyle name="표_석축(만천1리)_서부지역_마정지준설(보완) 2" xfId="3867" xr:uid="{00000000-0005-0000-0000-0000870E0000}"/>
    <cellStyle name="표_석축_2006용연지준설설계서" xfId="1942" xr:uid="{00000000-0005-0000-0000-0000880E0000}"/>
    <cellStyle name="표_석축_2006용연지준설설계서 2" xfId="3868" xr:uid="{00000000-0005-0000-0000-0000890E0000}"/>
    <cellStyle name="표_석축_2006용연지준설설계서(보완)" xfId="1943" xr:uid="{00000000-0005-0000-0000-00008A0E0000}"/>
    <cellStyle name="표_석축_2006용연지준설설계서(보완) 2" xfId="3869" xr:uid="{00000000-0005-0000-0000-00008B0E0000}"/>
    <cellStyle name="표_석축_2006용연지준설설계서_2008년용연지구가뭄대비저수지준설사업계획서(2차)" xfId="1944" xr:uid="{00000000-0005-0000-0000-00008C0E0000}"/>
    <cellStyle name="표_석축_2006용연지준설설계서_2008년용연지구가뭄대비저수지준설사업계획서(2차) 2" xfId="3870" xr:uid="{00000000-0005-0000-0000-00008D0E0000}"/>
    <cellStyle name="표_석축_2008년용연지구가뭄대비저수지준설사업계획서(2차)" xfId="1945" xr:uid="{00000000-0005-0000-0000-00008E0E0000}"/>
    <cellStyle name="표_석축_2008년용연지구가뭄대비저수지준설사업계획서(2차) 2" xfId="3871" xr:uid="{00000000-0005-0000-0000-00008F0E0000}"/>
    <cellStyle name="표_석축_2008대정지준설설계서" xfId="1946" xr:uid="{00000000-0005-0000-0000-0000900E0000}"/>
    <cellStyle name="표_석축_2008대정지준설설계서 2" xfId="3872" xr:uid="{00000000-0005-0000-0000-0000910E0000}"/>
    <cellStyle name="표_석축_2008대정지준설설계서_2008년용연지구가뭄대비저수지준설사업계획서(2차)" xfId="1947" xr:uid="{00000000-0005-0000-0000-0000920E0000}"/>
    <cellStyle name="표_석축_2008대정지준설설계서_2008년용연지구가뭄대비저수지준설사업계획서(2차) 2" xfId="3873" xr:uid="{00000000-0005-0000-0000-0000930E0000}"/>
    <cellStyle name="표_석축_마정지준설(보완)" xfId="1948" xr:uid="{00000000-0005-0000-0000-0000940E0000}"/>
    <cellStyle name="표_석축_마정지준설(보완) 2" xfId="3874" xr:uid="{00000000-0005-0000-0000-0000950E0000}"/>
    <cellStyle name="표_석축_서부지역" xfId="1949" xr:uid="{00000000-0005-0000-0000-0000960E0000}"/>
    <cellStyle name="표_석축_서부지역 2" xfId="3875" xr:uid="{00000000-0005-0000-0000-0000970E0000}"/>
    <cellStyle name="표_석축_서부지역_2006용연지준설설계서" xfId="1950" xr:uid="{00000000-0005-0000-0000-0000980E0000}"/>
    <cellStyle name="표_석축_서부지역_2006용연지준설설계서 2" xfId="3876" xr:uid="{00000000-0005-0000-0000-0000990E0000}"/>
    <cellStyle name="표_석축_서부지역_2006용연지준설설계서(보완)" xfId="1951" xr:uid="{00000000-0005-0000-0000-00009A0E0000}"/>
    <cellStyle name="표_석축_서부지역_2006용연지준설설계서(보완) 2" xfId="3877" xr:uid="{00000000-0005-0000-0000-00009B0E0000}"/>
    <cellStyle name="표_석축_서부지역_2006용연지준설설계서_2008년용연지구가뭄대비저수지준설사업계획서(2차)" xfId="1952" xr:uid="{00000000-0005-0000-0000-00009C0E0000}"/>
    <cellStyle name="표_석축_서부지역_2006용연지준설설계서_2008년용연지구가뭄대비저수지준설사업계획서(2차) 2" xfId="3878" xr:uid="{00000000-0005-0000-0000-00009D0E0000}"/>
    <cellStyle name="표_석축_서부지역_2008년용연지구가뭄대비저수지준설사업계획서(2차)" xfId="1953" xr:uid="{00000000-0005-0000-0000-00009E0E0000}"/>
    <cellStyle name="표_석축_서부지역_2008년용연지구가뭄대비저수지준설사업계획서(2차) 2" xfId="3879" xr:uid="{00000000-0005-0000-0000-00009F0E0000}"/>
    <cellStyle name="표_석축_서부지역_2008대정지준설설계서" xfId="1954" xr:uid="{00000000-0005-0000-0000-0000A00E0000}"/>
    <cellStyle name="표_석축_서부지역_2008대정지준설설계서 2" xfId="3880" xr:uid="{00000000-0005-0000-0000-0000A10E0000}"/>
    <cellStyle name="표_석축_서부지역_2008대정지준설설계서_2008년용연지구가뭄대비저수지준설사업계획서(2차)" xfId="1955" xr:uid="{00000000-0005-0000-0000-0000A20E0000}"/>
    <cellStyle name="표_석축_서부지역_2008대정지준설설계서_2008년용연지구가뭄대비저수지준설사업계획서(2차) 2" xfId="3881" xr:uid="{00000000-0005-0000-0000-0000A30E0000}"/>
    <cellStyle name="표_석축_서부지역_마정지준설(보완)" xfId="1956" xr:uid="{00000000-0005-0000-0000-0000A40E0000}"/>
    <cellStyle name="표_석축_서부지역_마정지준설(보완) 2" xfId="3882" xr:uid="{00000000-0005-0000-0000-0000A50E0000}"/>
    <cellStyle name="표_집수정" xfId="1957" xr:uid="{00000000-0005-0000-0000-0000A60E0000}"/>
    <cellStyle name="표_집수정 2" xfId="3883" xr:uid="{00000000-0005-0000-0000-0000A70E0000}"/>
    <cellStyle name="표_집수정_2006용연지준설설계서" xfId="1958" xr:uid="{00000000-0005-0000-0000-0000A80E0000}"/>
    <cellStyle name="표_집수정_2006용연지준설설계서 2" xfId="3884" xr:uid="{00000000-0005-0000-0000-0000A90E0000}"/>
    <cellStyle name="표_집수정_2006용연지준설설계서(보완)" xfId="1959" xr:uid="{00000000-0005-0000-0000-0000AA0E0000}"/>
    <cellStyle name="표_집수정_2006용연지준설설계서(보완) 2" xfId="3885" xr:uid="{00000000-0005-0000-0000-0000AB0E0000}"/>
    <cellStyle name="표_집수정_2006용연지준설설계서_2008년용연지구가뭄대비저수지준설사업계획서(2차)" xfId="1960" xr:uid="{00000000-0005-0000-0000-0000AC0E0000}"/>
    <cellStyle name="표_집수정_2006용연지준설설계서_2008년용연지구가뭄대비저수지준설사업계획서(2차) 2" xfId="3886" xr:uid="{00000000-0005-0000-0000-0000AD0E0000}"/>
    <cellStyle name="표_집수정_2008년용연지구가뭄대비저수지준설사업계획서(2차)" xfId="1961" xr:uid="{00000000-0005-0000-0000-0000AE0E0000}"/>
    <cellStyle name="표_집수정_2008년용연지구가뭄대비저수지준설사업계획서(2차) 2" xfId="3887" xr:uid="{00000000-0005-0000-0000-0000AF0E0000}"/>
    <cellStyle name="표_집수정_2008대정지준설설계서" xfId="1962" xr:uid="{00000000-0005-0000-0000-0000B00E0000}"/>
    <cellStyle name="표_집수정_2008대정지준설설계서 2" xfId="3888" xr:uid="{00000000-0005-0000-0000-0000B10E0000}"/>
    <cellStyle name="표_집수정_2008대정지준설설계서_2008년용연지구가뭄대비저수지준설사업계획서(2차)" xfId="1963" xr:uid="{00000000-0005-0000-0000-0000B20E0000}"/>
    <cellStyle name="표_집수정_2008대정지준설설계서_2008년용연지구가뭄대비저수지준설사업계획서(2차) 2" xfId="3889" xr:uid="{00000000-0005-0000-0000-0000B30E0000}"/>
    <cellStyle name="표_집수정_마정지준설(보완)" xfId="1964" xr:uid="{00000000-0005-0000-0000-0000B40E0000}"/>
    <cellStyle name="표_집수정_마정지준설(보완) 2" xfId="3890" xr:uid="{00000000-0005-0000-0000-0000B50E0000}"/>
    <cellStyle name="표_집수정_서부지역" xfId="1965" xr:uid="{00000000-0005-0000-0000-0000B60E0000}"/>
    <cellStyle name="표_집수정_서부지역 2" xfId="3891" xr:uid="{00000000-0005-0000-0000-0000B70E0000}"/>
    <cellStyle name="표_집수정_서부지역_2006용연지준설설계서" xfId="1966" xr:uid="{00000000-0005-0000-0000-0000B80E0000}"/>
    <cellStyle name="표_집수정_서부지역_2006용연지준설설계서 2" xfId="3892" xr:uid="{00000000-0005-0000-0000-0000B90E0000}"/>
    <cellStyle name="표_집수정_서부지역_2006용연지준설설계서(보완)" xfId="1967" xr:uid="{00000000-0005-0000-0000-0000BA0E0000}"/>
    <cellStyle name="표_집수정_서부지역_2006용연지준설설계서(보완) 2" xfId="3893" xr:uid="{00000000-0005-0000-0000-0000BB0E0000}"/>
    <cellStyle name="표_집수정_서부지역_2006용연지준설설계서_2008년용연지구가뭄대비저수지준설사업계획서(2차)" xfId="1968" xr:uid="{00000000-0005-0000-0000-0000BC0E0000}"/>
    <cellStyle name="표_집수정_서부지역_2006용연지준설설계서_2008년용연지구가뭄대비저수지준설사업계획서(2차) 2" xfId="3894" xr:uid="{00000000-0005-0000-0000-0000BD0E0000}"/>
    <cellStyle name="표_집수정_서부지역_2008년용연지구가뭄대비저수지준설사업계획서(2차)" xfId="1969" xr:uid="{00000000-0005-0000-0000-0000BE0E0000}"/>
    <cellStyle name="표_집수정_서부지역_2008년용연지구가뭄대비저수지준설사업계획서(2차) 2" xfId="3895" xr:uid="{00000000-0005-0000-0000-0000BF0E0000}"/>
    <cellStyle name="표_집수정_서부지역_2008대정지준설설계서" xfId="1970" xr:uid="{00000000-0005-0000-0000-0000C00E0000}"/>
    <cellStyle name="표_집수정_서부지역_2008대정지준설설계서 2" xfId="3896" xr:uid="{00000000-0005-0000-0000-0000C10E0000}"/>
    <cellStyle name="표_집수정_서부지역_2008대정지준설설계서_2008년용연지구가뭄대비저수지준설사업계획서(2차)" xfId="1971" xr:uid="{00000000-0005-0000-0000-0000C20E0000}"/>
    <cellStyle name="표_집수정_서부지역_2008대정지준설설계서_2008년용연지구가뭄대비저수지준설사업계획서(2차) 2" xfId="3897" xr:uid="{00000000-0005-0000-0000-0000C30E0000}"/>
    <cellStyle name="표_집수정_서부지역_마정지준설(보완)" xfId="1972" xr:uid="{00000000-0005-0000-0000-0000C40E0000}"/>
    <cellStyle name="표_집수정_서부지역_마정지준설(보완) 2" xfId="3898" xr:uid="{00000000-0005-0000-0000-0000C50E0000}"/>
    <cellStyle name="표_토공" xfId="1973" xr:uid="{00000000-0005-0000-0000-0000C60E0000}"/>
    <cellStyle name="표_토공 2" xfId="3899" xr:uid="{00000000-0005-0000-0000-0000C70E0000}"/>
    <cellStyle name="표_토공_2006용연지준설설계서" xfId="1974" xr:uid="{00000000-0005-0000-0000-0000C80E0000}"/>
    <cellStyle name="표_토공_2006용연지준설설계서 2" xfId="3900" xr:uid="{00000000-0005-0000-0000-0000C90E0000}"/>
    <cellStyle name="표_토공_2006용연지준설설계서(보완)" xfId="1975" xr:uid="{00000000-0005-0000-0000-0000CA0E0000}"/>
    <cellStyle name="표_토공_2006용연지준설설계서(보완) 2" xfId="3901" xr:uid="{00000000-0005-0000-0000-0000CB0E0000}"/>
    <cellStyle name="표_토공_2006용연지준설설계서_2008년용연지구가뭄대비저수지준설사업계획서(2차)" xfId="1976" xr:uid="{00000000-0005-0000-0000-0000CC0E0000}"/>
    <cellStyle name="표_토공_2006용연지준설설계서_2008년용연지구가뭄대비저수지준설사업계획서(2차) 2" xfId="3902" xr:uid="{00000000-0005-0000-0000-0000CD0E0000}"/>
    <cellStyle name="표_토공_2008년용연지구가뭄대비저수지준설사업계획서(2차)" xfId="1977" xr:uid="{00000000-0005-0000-0000-0000CE0E0000}"/>
    <cellStyle name="표_토공_2008년용연지구가뭄대비저수지준설사업계획서(2차) 2" xfId="3903" xr:uid="{00000000-0005-0000-0000-0000CF0E0000}"/>
    <cellStyle name="표_토공_2008대정지준설설계서" xfId="1978" xr:uid="{00000000-0005-0000-0000-0000D00E0000}"/>
    <cellStyle name="표_토공_2008대정지준설설계서 2" xfId="3904" xr:uid="{00000000-0005-0000-0000-0000D10E0000}"/>
    <cellStyle name="표_토공_2008대정지준설설계서_2008년용연지구가뭄대비저수지준설사업계획서(2차)" xfId="1979" xr:uid="{00000000-0005-0000-0000-0000D20E0000}"/>
    <cellStyle name="표_토공_2008대정지준설설계서_2008년용연지구가뭄대비저수지준설사업계획서(2차) 2" xfId="3905" xr:uid="{00000000-0005-0000-0000-0000D30E0000}"/>
    <cellStyle name="표_토공_마정지준설(보완)" xfId="1980" xr:uid="{00000000-0005-0000-0000-0000D40E0000}"/>
    <cellStyle name="표_토공_마정지준설(보완) 2" xfId="3906" xr:uid="{00000000-0005-0000-0000-0000D50E0000}"/>
    <cellStyle name="표_토공_서부지역" xfId="1981" xr:uid="{00000000-0005-0000-0000-0000D60E0000}"/>
    <cellStyle name="표_토공_서부지역 2" xfId="3907" xr:uid="{00000000-0005-0000-0000-0000D70E0000}"/>
    <cellStyle name="표_토공_서부지역_2006용연지준설설계서" xfId="1982" xr:uid="{00000000-0005-0000-0000-0000D80E0000}"/>
    <cellStyle name="표_토공_서부지역_2006용연지준설설계서 2" xfId="3908" xr:uid="{00000000-0005-0000-0000-0000D90E0000}"/>
    <cellStyle name="표_토공_서부지역_2006용연지준설설계서(보완)" xfId="1983" xr:uid="{00000000-0005-0000-0000-0000DA0E0000}"/>
    <cellStyle name="표_토공_서부지역_2006용연지준설설계서(보완) 2" xfId="3909" xr:uid="{00000000-0005-0000-0000-0000DB0E0000}"/>
    <cellStyle name="표_토공_서부지역_2006용연지준설설계서_2008년용연지구가뭄대비저수지준설사업계획서(2차)" xfId="1984" xr:uid="{00000000-0005-0000-0000-0000DC0E0000}"/>
    <cellStyle name="표_토공_서부지역_2006용연지준설설계서_2008년용연지구가뭄대비저수지준설사업계획서(2차) 2" xfId="3910" xr:uid="{00000000-0005-0000-0000-0000DD0E0000}"/>
    <cellStyle name="표_토공_서부지역_2008년용연지구가뭄대비저수지준설사업계획서(2차)" xfId="1985" xr:uid="{00000000-0005-0000-0000-0000DE0E0000}"/>
    <cellStyle name="표_토공_서부지역_2008년용연지구가뭄대비저수지준설사업계획서(2차) 2" xfId="3911" xr:uid="{00000000-0005-0000-0000-0000DF0E0000}"/>
    <cellStyle name="표_토공_서부지역_2008대정지준설설계서" xfId="1986" xr:uid="{00000000-0005-0000-0000-0000E00E0000}"/>
    <cellStyle name="표_토공_서부지역_2008대정지준설설계서 2" xfId="3912" xr:uid="{00000000-0005-0000-0000-0000E10E0000}"/>
    <cellStyle name="표_토공_서부지역_2008대정지준설설계서_2008년용연지구가뭄대비저수지준설사업계획서(2차)" xfId="1987" xr:uid="{00000000-0005-0000-0000-0000E20E0000}"/>
    <cellStyle name="표_토공_서부지역_2008대정지준설설계서_2008년용연지구가뭄대비저수지준설사업계획서(2차) 2" xfId="3913" xr:uid="{00000000-0005-0000-0000-0000E30E0000}"/>
    <cellStyle name="표_토공_서부지역_마정지준설(보완)" xfId="1988" xr:uid="{00000000-0005-0000-0000-0000E40E0000}"/>
    <cellStyle name="표_토공_서부지역_마정지준설(보완) 2" xfId="3914" xr:uid="{00000000-0005-0000-0000-0000E50E0000}"/>
    <cellStyle name="표_토공수량집계표" xfId="1989" xr:uid="{00000000-0005-0000-0000-0000E60E0000}"/>
    <cellStyle name="표_토공수량집계표 2" xfId="3915" xr:uid="{00000000-0005-0000-0000-0000E70E0000}"/>
    <cellStyle name="표_토공수량집계표_2006용연지준설설계서" xfId="1990" xr:uid="{00000000-0005-0000-0000-0000E80E0000}"/>
    <cellStyle name="표_토공수량집계표_2006용연지준설설계서 2" xfId="3916" xr:uid="{00000000-0005-0000-0000-0000E90E0000}"/>
    <cellStyle name="표_토공수량집계표_2006용연지준설설계서(보완)" xfId="1991" xr:uid="{00000000-0005-0000-0000-0000EA0E0000}"/>
    <cellStyle name="표_토공수량집계표_2006용연지준설설계서(보완) 2" xfId="3917" xr:uid="{00000000-0005-0000-0000-0000EB0E0000}"/>
    <cellStyle name="표_토공수량집계표_2006용연지준설설계서_2008년용연지구가뭄대비저수지준설사업계획서(2차)" xfId="1992" xr:uid="{00000000-0005-0000-0000-0000EC0E0000}"/>
    <cellStyle name="표_토공수량집계표_2006용연지준설설계서_2008년용연지구가뭄대비저수지준설사업계획서(2차) 2" xfId="3918" xr:uid="{00000000-0005-0000-0000-0000ED0E0000}"/>
    <cellStyle name="표_토공수량집계표_2008년용연지구가뭄대비저수지준설사업계획서(2차)" xfId="1993" xr:uid="{00000000-0005-0000-0000-0000EE0E0000}"/>
    <cellStyle name="표_토공수량집계표_2008년용연지구가뭄대비저수지준설사업계획서(2차) 2" xfId="3919" xr:uid="{00000000-0005-0000-0000-0000EF0E0000}"/>
    <cellStyle name="표_토공수량집계표_2008대정지준설설계서" xfId="1994" xr:uid="{00000000-0005-0000-0000-0000F00E0000}"/>
    <cellStyle name="표_토공수량집계표_2008대정지준설설계서 2" xfId="3920" xr:uid="{00000000-0005-0000-0000-0000F10E0000}"/>
    <cellStyle name="표_토공수량집계표_2008대정지준설설계서_2008년용연지구가뭄대비저수지준설사업계획서(2차)" xfId="1995" xr:uid="{00000000-0005-0000-0000-0000F20E0000}"/>
    <cellStyle name="표_토공수량집계표_2008대정지준설설계서_2008년용연지구가뭄대비저수지준설사업계획서(2차) 2" xfId="3921" xr:uid="{00000000-0005-0000-0000-0000F30E0000}"/>
    <cellStyle name="표_토공수량집계표_마정지준설(보완)" xfId="1996" xr:uid="{00000000-0005-0000-0000-0000F40E0000}"/>
    <cellStyle name="표_토공수량집계표_마정지준설(보완) 2" xfId="3922" xr:uid="{00000000-0005-0000-0000-0000F50E0000}"/>
    <cellStyle name="표_토공수량집계표_서부지역" xfId="1997" xr:uid="{00000000-0005-0000-0000-0000F60E0000}"/>
    <cellStyle name="표_토공수량집계표_서부지역 2" xfId="3923" xr:uid="{00000000-0005-0000-0000-0000F70E0000}"/>
    <cellStyle name="표_토공수량집계표_서부지역_2006용연지준설설계서" xfId="1998" xr:uid="{00000000-0005-0000-0000-0000F80E0000}"/>
    <cellStyle name="표_토공수량집계표_서부지역_2006용연지준설설계서 2" xfId="3924" xr:uid="{00000000-0005-0000-0000-0000F90E0000}"/>
    <cellStyle name="표_토공수량집계표_서부지역_2006용연지준설설계서(보완)" xfId="1999" xr:uid="{00000000-0005-0000-0000-0000FA0E0000}"/>
    <cellStyle name="표_토공수량집계표_서부지역_2006용연지준설설계서(보완) 2" xfId="3925" xr:uid="{00000000-0005-0000-0000-0000FB0E0000}"/>
    <cellStyle name="표_토공수량집계표_서부지역_2006용연지준설설계서_2008년용연지구가뭄대비저수지준설사업계획서(2차)" xfId="2000" xr:uid="{00000000-0005-0000-0000-0000FC0E0000}"/>
    <cellStyle name="표_토공수량집계표_서부지역_2006용연지준설설계서_2008년용연지구가뭄대비저수지준설사업계획서(2차) 2" xfId="3926" xr:uid="{00000000-0005-0000-0000-0000FD0E0000}"/>
    <cellStyle name="표_토공수량집계표_서부지역_2008년용연지구가뭄대비저수지준설사업계획서(2차)" xfId="2001" xr:uid="{00000000-0005-0000-0000-0000FE0E0000}"/>
    <cellStyle name="표_토공수량집계표_서부지역_2008년용연지구가뭄대비저수지준설사업계획서(2차) 2" xfId="3927" xr:uid="{00000000-0005-0000-0000-0000FF0E0000}"/>
    <cellStyle name="표_토공수량집계표_서부지역_2008대정지준설설계서" xfId="2002" xr:uid="{00000000-0005-0000-0000-0000000F0000}"/>
    <cellStyle name="표_토공수량집계표_서부지역_2008대정지준설설계서 2" xfId="3928" xr:uid="{00000000-0005-0000-0000-0000010F0000}"/>
    <cellStyle name="표_토공수량집계표_서부지역_2008대정지준설설계서_2008년용연지구가뭄대비저수지준설사업계획서(2차)" xfId="2003" xr:uid="{00000000-0005-0000-0000-0000020F0000}"/>
    <cellStyle name="표_토공수량집계표_서부지역_2008대정지준설설계서_2008년용연지구가뭄대비저수지준설사업계획서(2차) 2" xfId="3929" xr:uid="{00000000-0005-0000-0000-0000030F0000}"/>
    <cellStyle name="표_토공수량집계표_서부지역_마정지준설(보완)" xfId="2004" xr:uid="{00000000-0005-0000-0000-0000040F0000}"/>
    <cellStyle name="표_토공수량집계표_서부지역_마정지준설(보완) 2" xfId="3930" xr:uid="{00000000-0005-0000-0000-0000050F0000}"/>
    <cellStyle name="표_폐기물" xfId="2005" xr:uid="{00000000-0005-0000-0000-0000060F0000}"/>
    <cellStyle name="표_폐기물 2" xfId="3931" xr:uid="{00000000-0005-0000-0000-0000070F0000}"/>
    <cellStyle name="표_폐기물_2006용연지준설설계서" xfId="2006" xr:uid="{00000000-0005-0000-0000-0000080F0000}"/>
    <cellStyle name="표_폐기물_2006용연지준설설계서 2" xfId="3932" xr:uid="{00000000-0005-0000-0000-0000090F0000}"/>
    <cellStyle name="표_폐기물_2006용연지준설설계서(보완)" xfId="2007" xr:uid="{00000000-0005-0000-0000-00000A0F0000}"/>
    <cellStyle name="표_폐기물_2006용연지준설설계서(보완) 2" xfId="3933" xr:uid="{00000000-0005-0000-0000-00000B0F0000}"/>
    <cellStyle name="표_폐기물_2006용연지준설설계서_2008년용연지구가뭄대비저수지준설사업계획서(2차)" xfId="2008" xr:uid="{00000000-0005-0000-0000-00000C0F0000}"/>
    <cellStyle name="표_폐기물_2006용연지준설설계서_2008년용연지구가뭄대비저수지준설사업계획서(2차) 2" xfId="3934" xr:uid="{00000000-0005-0000-0000-00000D0F0000}"/>
    <cellStyle name="표_폐기물_2008년용연지구가뭄대비저수지준설사업계획서(2차)" xfId="2009" xr:uid="{00000000-0005-0000-0000-00000E0F0000}"/>
    <cellStyle name="표_폐기물_2008년용연지구가뭄대비저수지준설사업계획서(2차) 2" xfId="3935" xr:uid="{00000000-0005-0000-0000-00000F0F0000}"/>
    <cellStyle name="표_폐기물_2008대정지준설설계서" xfId="2010" xr:uid="{00000000-0005-0000-0000-0000100F0000}"/>
    <cellStyle name="표_폐기물_2008대정지준설설계서 2" xfId="3936" xr:uid="{00000000-0005-0000-0000-0000110F0000}"/>
    <cellStyle name="표_폐기물_2008대정지준설설계서_2008년용연지구가뭄대비저수지준설사업계획서(2차)" xfId="2011" xr:uid="{00000000-0005-0000-0000-0000120F0000}"/>
    <cellStyle name="표_폐기물_2008대정지준설설계서_2008년용연지구가뭄대비저수지준설사업계획서(2차) 2" xfId="3937" xr:uid="{00000000-0005-0000-0000-0000130F0000}"/>
    <cellStyle name="표_폐기물_마정지준설(보완)" xfId="2012" xr:uid="{00000000-0005-0000-0000-0000140F0000}"/>
    <cellStyle name="표_폐기물_마정지준설(보완) 2" xfId="3938" xr:uid="{00000000-0005-0000-0000-0000150F0000}"/>
    <cellStyle name="표_폐기물_서부지역" xfId="2013" xr:uid="{00000000-0005-0000-0000-0000160F0000}"/>
    <cellStyle name="표_폐기물_서부지역 2" xfId="3939" xr:uid="{00000000-0005-0000-0000-0000170F0000}"/>
    <cellStyle name="표_폐기물_서부지역_2006용연지준설설계서" xfId="2014" xr:uid="{00000000-0005-0000-0000-0000180F0000}"/>
    <cellStyle name="표_폐기물_서부지역_2006용연지준설설계서 2" xfId="3940" xr:uid="{00000000-0005-0000-0000-0000190F0000}"/>
    <cellStyle name="표_폐기물_서부지역_2006용연지준설설계서(보완)" xfId="2015" xr:uid="{00000000-0005-0000-0000-00001A0F0000}"/>
    <cellStyle name="표_폐기물_서부지역_2006용연지준설설계서(보완) 2" xfId="3941" xr:uid="{00000000-0005-0000-0000-00001B0F0000}"/>
    <cellStyle name="표_폐기물_서부지역_2006용연지준설설계서_2008년용연지구가뭄대비저수지준설사업계획서(2차)" xfId="2016" xr:uid="{00000000-0005-0000-0000-00001C0F0000}"/>
    <cellStyle name="표_폐기물_서부지역_2006용연지준설설계서_2008년용연지구가뭄대비저수지준설사업계획서(2차) 2" xfId="3942" xr:uid="{00000000-0005-0000-0000-00001D0F0000}"/>
    <cellStyle name="표_폐기물_서부지역_2008년용연지구가뭄대비저수지준설사업계획서(2차)" xfId="2017" xr:uid="{00000000-0005-0000-0000-00001E0F0000}"/>
    <cellStyle name="표_폐기물_서부지역_2008년용연지구가뭄대비저수지준설사업계획서(2차) 2" xfId="3943" xr:uid="{00000000-0005-0000-0000-00001F0F0000}"/>
    <cellStyle name="표_폐기물_서부지역_2008대정지준설설계서" xfId="2018" xr:uid="{00000000-0005-0000-0000-0000200F0000}"/>
    <cellStyle name="표_폐기물_서부지역_2008대정지준설설계서 2" xfId="3944" xr:uid="{00000000-0005-0000-0000-0000210F0000}"/>
    <cellStyle name="표_폐기물_서부지역_2008대정지준설설계서_2008년용연지구가뭄대비저수지준설사업계획서(2차)" xfId="2019" xr:uid="{00000000-0005-0000-0000-0000220F0000}"/>
    <cellStyle name="표_폐기물_서부지역_2008대정지준설설계서_2008년용연지구가뭄대비저수지준설사업계획서(2차) 2" xfId="3945" xr:uid="{00000000-0005-0000-0000-0000230F0000}"/>
    <cellStyle name="표_폐기물_서부지역_마정지준설(보완)" xfId="2020" xr:uid="{00000000-0005-0000-0000-0000240F0000}"/>
    <cellStyle name="표_폐기물_서부지역_마정지준설(보완) 2" xfId="3946" xr:uid="{00000000-0005-0000-0000-0000250F0000}"/>
    <cellStyle name="표_폐기물-1" xfId="2021" xr:uid="{00000000-0005-0000-0000-0000260F0000}"/>
    <cellStyle name="표_폐기물-1 2" xfId="3947" xr:uid="{00000000-0005-0000-0000-0000270F0000}"/>
    <cellStyle name="표_폐기물-1_2006용연지준설설계서" xfId="2022" xr:uid="{00000000-0005-0000-0000-0000280F0000}"/>
    <cellStyle name="표_폐기물-1_2006용연지준설설계서 2" xfId="3948" xr:uid="{00000000-0005-0000-0000-0000290F0000}"/>
    <cellStyle name="표_폐기물-1_2006용연지준설설계서(보완)" xfId="2023" xr:uid="{00000000-0005-0000-0000-00002A0F0000}"/>
    <cellStyle name="표_폐기물-1_2006용연지준설설계서(보완) 2" xfId="3949" xr:uid="{00000000-0005-0000-0000-00002B0F0000}"/>
    <cellStyle name="표_폐기물-1_2006용연지준설설계서_2008년용연지구가뭄대비저수지준설사업계획서(2차)" xfId="2024" xr:uid="{00000000-0005-0000-0000-00002C0F0000}"/>
    <cellStyle name="표_폐기물-1_2006용연지준설설계서_2008년용연지구가뭄대비저수지준설사업계획서(2차) 2" xfId="3950" xr:uid="{00000000-0005-0000-0000-00002D0F0000}"/>
    <cellStyle name="표_폐기물-1_2008년용연지구가뭄대비저수지준설사업계획서(2차)" xfId="2025" xr:uid="{00000000-0005-0000-0000-00002E0F0000}"/>
    <cellStyle name="표_폐기물-1_2008년용연지구가뭄대비저수지준설사업계획서(2차) 2" xfId="3951" xr:uid="{00000000-0005-0000-0000-00002F0F0000}"/>
    <cellStyle name="표_폐기물-1_2008대정지준설설계서" xfId="2026" xr:uid="{00000000-0005-0000-0000-0000300F0000}"/>
    <cellStyle name="표_폐기물-1_2008대정지준설설계서 2" xfId="3952" xr:uid="{00000000-0005-0000-0000-0000310F0000}"/>
    <cellStyle name="표_폐기물-1_2008대정지준설설계서_2008년용연지구가뭄대비저수지준설사업계획서(2차)" xfId="2027" xr:uid="{00000000-0005-0000-0000-0000320F0000}"/>
    <cellStyle name="표_폐기물-1_2008대정지준설설계서_2008년용연지구가뭄대비저수지준설사업계획서(2차) 2" xfId="3953" xr:uid="{00000000-0005-0000-0000-0000330F0000}"/>
    <cellStyle name="표_폐기물-1_마정지준설(보완)" xfId="2028" xr:uid="{00000000-0005-0000-0000-0000340F0000}"/>
    <cellStyle name="표_폐기물-1_마정지준설(보완) 2" xfId="3954" xr:uid="{00000000-0005-0000-0000-0000350F0000}"/>
    <cellStyle name="표_폐기물-1_서부지역" xfId="2029" xr:uid="{00000000-0005-0000-0000-0000360F0000}"/>
    <cellStyle name="표_폐기물-1_서부지역 2" xfId="3955" xr:uid="{00000000-0005-0000-0000-0000370F0000}"/>
    <cellStyle name="표_폐기물-1_서부지역_2006용연지준설설계서" xfId="2030" xr:uid="{00000000-0005-0000-0000-0000380F0000}"/>
    <cellStyle name="표_폐기물-1_서부지역_2006용연지준설설계서 2" xfId="3956" xr:uid="{00000000-0005-0000-0000-0000390F0000}"/>
    <cellStyle name="표_폐기물-1_서부지역_2006용연지준설설계서(보완)" xfId="2031" xr:uid="{00000000-0005-0000-0000-00003A0F0000}"/>
    <cellStyle name="표_폐기물-1_서부지역_2006용연지준설설계서(보완) 2" xfId="3957" xr:uid="{00000000-0005-0000-0000-00003B0F0000}"/>
    <cellStyle name="표_폐기물-1_서부지역_2006용연지준설설계서_2008년용연지구가뭄대비저수지준설사업계획서(2차)" xfId="2032" xr:uid="{00000000-0005-0000-0000-00003C0F0000}"/>
    <cellStyle name="표_폐기물-1_서부지역_2006용연지준설설계서_2008년용연지구가뭄대비저수지준설사업계획서(2차) 2" xfId="3958" xr:uid="{00000000-0005-0000-0000-00003D0F0000}"/>
    <cellStyle name="표_폐기물-1_서부지역_2008년용연지구가뭄대비저수지준설사업계획서(2차)" xfId="2033" xr:uid="{00000000-0005-0000-0000-00003E0F0000}"/>
    <cellStyle name="표_폐기물-1_서부지역_2008년용연지구가뭄대비저수지준설사업계획서(2차) 2" xfId="3959" xr:uid="{00000000-0005-0000-0000-00003F0F0000}"/>
    <cellStyle name="표_폐기물-1_서부지역_2008대정지준설설계서" xfId="2034" xr:uid="{00000000-0005-0000-0000-0000400F0000}"/>
    <cellStyle name="표_폐기물-1_서부지역_2008대정지준설설계서 2" xfId="3960" xr:uid="{00000000-0005-0000-0000-0000410F0000}"/>
    <cellStyle name="표_폐기물-1_서부지역_2008대정지준설설계서_2008년용연지구가뭄대비저수지준설사업계획서(2차)" xfId="2035" xr:uid="{00000000-0005-0000-0000-0000420F0000}"/>
    <cellStyle name="표_폐기물-1_서부지역_2008대정지준설설계서_2008년용연지구가뭄대비저수지준설사업계획서(2차) 2" xfId="3961" xr:uid="{00000000-0005-0000-0000-0000430F0000}"/>
    <cellStyle name="표_폐기물-1_서부지역_마정지준설(보완)" xfId="2036" xr:uid="{00000000-0005-0000-0000-0000440F0000}"/>
    <cellStyle name="표_폐기물-1_서부지역_마정지준설(보완) 2" xfId="3962" xr:uid="{00000000-0005-0000-0000-0000450F0000}"/>
    <cellStyle name="표_폐기물-3" xfId="2037" xr:uid="{00000000-0005-0000-0000-0000460F0000}"/>
    <cellStyle name="표_폐기물-3 2" xfId="3963" xr:uid="{00000000-0005-0000-0000-0000470F0000}"/>
    <cellStyle name="표_폐기물-3_2006용연지준설설계서" xfId="2038" xr:uid="{00000000-0005-0000-0000-0000480F0000}"/>
    <cellStyle name="표_폐기물-3_2006용연지준설설계서 2" xfId="3964" xr:uid="{00000000-0005-0000-0000-0000490F0000}"/>
    <cellStyle name="표_폐기물-3_2006용연지준설설계서(보완)" xfId="2039" xr:uid="{00000000-0005-0000-0000-00004A0F0000}"/>
    <cellStyle name="표_폐기물-3_2006용연지준설설계서(보완) 2" xfId="3965" xr:uid="{00000000-0005-0000-0000-00004B0F0000}"/>
    <cellStyle name="표_폐기물-3_2006용연지준설설계서_2008년용연지구가뭄대비저수지준설사업계획서(2차)" xfId="2040" xr:uid="{00000000-0005-0000-0000-00004C0F0000}"/>
    <cellStyle name="표_폐기물-3_2006용연지준설설계서_2008년용연지구가뭄대비저수지준설사업계획서(2차) 2" xfId="3966" xr:uid="{00000000-0005-0000-0000-00004D0F0000}"/>
    <cellStyle name="표_폐기물-3_2008년용연지구가뭄대비저수지준설사업계획서(2차)" xfId="2041" xr:uid="{00000000-0005-0000-0000-00004E0F0000}"/>
    <cellStyle name="표_폐기물-3_2008년용연지구가뭄대비저수지준설사업계획서(2차) 2" xfId="3967" xr:uid="{00000000-0005-0000-0000-00004F0F0000}"/>
    <cellStyle name="표_폐기물-3_2008대정지준설설계서" xfId="2042" xr:uid="{00000000-0005-0000-0000-0000500F0000}"/>
    <cellStyle name="표_폐기물-3_2008대정지준설설계서 2" xfId="3968" xr:uid="{00000000-0005-0000-0000-0000510F0000}"/>
    <cellStyle name="표_폐기물-3_2008대정지준설설계서_2008년용연지구가뭄대비저수지준설사업계획서(2차)" xfId="2043" xr:uid="{00000000-0005-0000-0000-0000520F0000}"/>
    <cellStyle name="표_폐기물-3_2008대정지준설설계서_2008년용연지구가뭄대비저수지준설사업계획서(2차) 2" xfId="3969" xr:uid="{00000000-0005-0000-0000-0000530F0000}"/>
    <cellStyle name="표_폐기물-3_마정지준설(보완)" xfId="2044" xr:uid="{00000000-0005-0000-0000-0000540F0000}"/>
    <cellStyle name="표_폐기물-3_마정지준설(보완) 2" xfId="3970" xr:uid="{00000000-0005-0000-0000-0000550F0000}"/>
    <cellStyle name="표_폐기물-3_서부지역" xfId="2045" xr:uid="{00000000-0005-0000-0000-0000560F0000}"/>
    <cellStyle name="표_폐기물-3_서부지역 2" xfId="3971" xr:uid="{00000000-0005-0000-0000-0000570F0000}"/>
    <cellStyle name="표_폐기물-3_서부지역_2006용연지준설설계서" xfId="2046" xr:uid="{00000000-0005-0000-0000-0000580F0000}"/>
    <cellStyle name="표_폐기물-3_서부지역_2006용연지준설설계서 2" xfId="3972" xr:uid="{00000000-0005-0000-0000-0000590F0000}"/>
    <cellStyle name="표_폐기물-3_서부지역_2006용연지준설설계서(보완)" xfId="2047" xr:uid="{00000000-0005-0000-0000-00005A0F0000}"/>
    <cellStyle name="표_폐기물-3_서부지역_2006용연지준설설계서(보완) 2" xfId="3973" xr:uid="{00000000-0005-0000-0000-00005B0F0000}"/>
    <cellStyle name="표_폐기물-3_서부지역_2006용연지준설설계서_2008년용연지구가뭄대비저수지준설사업계획서(2차)" xfId="2048" xr:uid="{00000000-0005-0000-0000-00005C0F0000}"/>
    <cellStyle name="표_폐기물-3_서부지역_2006용연지준설설계서_2008년용연지구가뭄대비저수지준설사업계획서(2차) 2" xfId="3974" xr:uid="{00000000-0005-0000-0000-00005D0F0000}"/>
    <cellStyle name="표_폐기물-3_서부지역_2008년용연지구가뭄대비저수지준설사업계획서(2차)" xfId="2049" xr:uid="{00000000-0005-0000-0000-00005E0F0000}"/>
    <cellStyle name="표_폐기물-3_서부지역_2008년용연지구가뭄대비저수지준설사업계획서(2차) 2" xfId="3975" xr:uid="{00000000-0005-0000-0000-00005F0F0000}"/>
    <cellStyle name="표_폐기물-3_서부지역_2008대정지준설설계서" xfId="2050" xr:uid="{00000000-0005-0000-0000-0000600F0000}"/>
    <cellStyle name="표_폐기물-3_서부지역_2008대정지준설설계서 2" xfId="3976" xr:uid="{00000000-0005-0000-0000-0000610F0000}"/>
    <cellStyle name="표_폐기물-3_서부지역_2008대정지준설설계서_2008년용연지구가뭄대비저수지준설사업계획서(2차)" xfId="2051" xr:uid="{00000000-0005-0000-0000-0000620F0000}"/>
    <cellStyle name="표_폐기물-3_서부지역_2008대정지준설설계서_2008년용연지구가뭄대비저수지준설사업계획서(2차) 2" xfId="3977" xr:uid="{00000000-0005-0000-0000-0000630F0000}"/>
    <cellStyle name="표_폐기물-3_서부지역_마정지준설(보완)" xfId="2052" xr:uid="{00000000-0005-0000-0000-0000640F0000}"/>
    <cellStyle name="표_폐기물-3_서부지역_마정지준설(보완) 2" xfId="3978" xr:uid="{00000000-0005-0000-0000-0000650F0000}"/>
    <cellStyle name="표_포장공" xfId="2053" xr:uid="{00000000-0005-0000-0000-0000660F0000}"/>
    <cellStyle name="표_포장공 2" xfId="3979" xr:uid="{00000000-0005-0000-0000-0000670F0000}"/>
    <cellStyle name="표_포장공_2006용연지준설설계서" xfId="2054" xr:uid="{00000000-0005-0000-0000-0000680F0000}"/>
    <cellStyle name="표_포장공_2006용연지준설설계서 2" xfId="3980" xr:uid="{00000000-0005-0000-0000-0000690F0000}"/>
    <cellStyle name="표_포장공_2006용연지준설설계서(보완)" xfId="2055" xr:uid="{00000000-0005-0000-0000-00006A0F0000}"/>
    <cellStyle name="표_포장공_2006용연지준설설계서(보완) 2" xfId="3981" xr:uid="{00000000-0005-0000-0000-00006B0F0000}"/>
    <cellStyle name="표_포장공_2006용연지준설설계서_2008년용연지구가뭄대비저수지준설사업계획서(2차)" xfId="2056" xr:uid="{00000000-0005-0000-0000-00006C0F0000}"/>
    <cellStyle name="표_포장공_2006용연지준설설계서_2008년용연지구가뭄대비저수지준설사업계획서(2차) 2" xfId="3982" xr:uid="{00000000-0005-0000-0000-00006D0F0000}"/>
    <cellStyle name="표_포장공_2008년용연지구가뭄대비저수지준설사업계획서(2차)" xfId="2057" xr:uid="{00000000-0005-0000-0000-00006E0F0000}"/>
    <cellStyle name="표_포장공_2008년용연지구가뭄대비저수지준설사업계획서(2차) 2" xfId="3983" xr:uid="{00000000-0005-0000-0000-00006F0F0000}"/>
    <cellStyle name="표_포장공_2008대정지준설설계서" xfId="2058" xr:uid="{00000000-0005-0000-0000-0000700F0000}"/>
    <cellStyle name="표_포장공_2008대정지준설설계서 2" xfId="3984" xr:uid="{00000000-0005-0000-0000-0000710F0000}"/>
    <cellStyle name="표_포장공_2008대정지준설설계서_2008년용연지구가뭄대비저수지준설사업계획서(2차)" xfId="2059" xr:uid="{00000000-0005-0000-0000-0000720F0000}"/>
    <cellStyle name="표_포장공_2008대정지준설설계서_2008년용연지구가뭄대비저수지준설사업계획서(2차) 2" xfId="3985" xr:uid="{00000000-0005-0000-0000-0000730F0000}"/>
    <cellStyle name="표_포장공_마정지준설(보완)" xfId="2060" xr:uid="{00000000-0005-0000-0000-0000740F0000}"/>
    <cellStyle name="표_포장공_마정지준설(보완) 2" xfId="3986" xr:uid="{00000000-0005-0000-0000-0000750F0000}"/>
    <cellStyle name="표_포장공_서부지역" xfId="2061" xr:uid="{00000000-0005-0000-0000-0000760F0000}"/>
    <cellStyle name="표_포장공_서부지역 2" xfId="3987" xr:uid="{00000000-0005-0000-0000-0000770F0000}"/>
    <cellStyle name="표_포장공_서부지역_2006용연지준설설계서" xfId="2062" xr:uid="{00000000-0005-0000-0000-0000780F0000}"/>
    <cellStyle name="표_포장공_서부지역_2006용연지준설설계서 2" xfId="3988" xr:uid="{00000000-0005-0000-0000-0000790F0000}"/>
    <cellStyle name="표_포장공_서부지역_2006용연지준설설계서(보완)" xfId="2063" xr:uid="{00000000-0005-0000-0000-00007A0F0000}"/>
    <cellStyle name="표_포장공_서부지역_2006용연지준설설계서(보완) 2" xfId="3989" xr:uid="{00000000-0005-0000-0000-00007B0F0000}"/>
    <cellStyle name="표_포장공_서부지역_2006용연지준설설계서_2008년용연지구가뭄대비저수지준설사업계획서(2차)" xfId="2064" xr:uid="{00000000-0005-0000-0000-00007C0F0000}"/>
    <cellStyle name="표_포장공_서부지역_2006용연지준설설계서_2008년용연지구가뭄대비저수지준설사업계획서(2차) 2" xfId="3990" xr:uid="{00000000-0005-0000-0000-00007D0F0000}"/>
    <cellStyle name="표_포장공_서부지역_2008년용연지구가뭄대비저수지준설사업계획서(2차)" xfId="2065" xr:uid="{00000000-0005-0000-0000-00007E0F0000}"/>
    <cellStyle name="표_포장공_서부지역_2008년용연지구가뭄대비저수지준설사업계획서(2차) 2" xfId="3991" xr:uid="{00000000-0005-0000-0000-00007F0F0000}"/>
    <cellStyle name="표_포장공_서부지역_2008대정지준설설계서" xfId="2066" xr:uid="{00000000-0005-0000-0000-0000800F0000}"/>
    <cellStyle name="표_포장공_서부지역_2008대정지준설설계서 2" xfId="3992" xr:uid="{00000000-0005-0000-0000-0000810F0000}"/>
    <cellStyle name="표_포장공_서부지역_2008대정지준설설계서_2008년용연지구가뭄대비저수지준설사업계획서(2차)" xfId="2067" xr:uid="{00000000-0005-0000-0000-0000820F0000}"/>
    <cellStyle name="표_포장공_서부지역_2008대정지준설설계서_2008년용연지구가뭄대비저수지준설사업계획서(2차) 2" xfId="3993" xr:uid="{00000000-0005-0000-0000-0000830F0000}"/>
    <cellStyle name="표_포장공_서부지역_마정지준설(보완)" xfId="2068" xr:uid="{00000000-0005-0000-0000-0000840F0000}"/>
    <cellStyle name="표_포장공_서부지역_마정지준설(보완) 2" xfId="3994" xr:uid="{00000000-0005-0000-0000-0000850F0000}"/>
    <cellStyle name="표_호안공" xfId="2069" xr:uid="{00000000-0005-0000-0000-0000860F0000}"/>
    <cellStyle name="표_호안공 2" xfId="3995" xr:uid="{00000000-0005-0000-0000-0000870F0000}"/>
    <cellStyle name="표_호안공(최종)" xfId="2070" xr:uid="{00000000-0005-0000-0000-0000880F0000}"/>
    <cellStyle name="표_호안공(최종) 2" xfId="3996" xr:uid="{00000000-0005-0000-0000-0000890F0000}"/>
    <cellStyle name="표_호안공(최종)_2006용연지준설설계서" xfId="2071" xr:uid="{00000000-0005-0000-0000-00008A0F0000}"/>
    <cellStyle name="표_호안공(최종)_2006용연지준설설계서 2" xfId="3997" xr:uid="{00000000-0005-0000-0000-00008B0F0000}"/>
    <cellStyle name="표_호안공(최종)_2006용연지준설설계서(보완)" xfId="2072" xr:uid="{00000000-0005-0000-0000-00008C0F0000}"/>
    <cellStyle name="표_호안공(최종)_2006용연지준설설계서(보완) 2" xfId="3998" xr:uid="{00000000-0005-0000-0000-00008D0F0000}"/>
    <cellStyle name="표_호안공(최종)_2006용연지준설설계서_2008년용연지구가뭄대비저수지준설사업계획서(2차)" xfId="2073" xr:uid="{00000000-0005-0000-0000-00008E0F0000}"/>
    <cellStyle name="표_호안공(최종)_2006용연지준설설계서_2008년용연지구가뭄대비저수지준설사업계획서(2차) 2" xfId="3999" xr:uid="{00000000-0005-0000-0000-00008F0F0000}"/>
    <cellStyle name="표_호안공(최종)_2008년용연지구가뭄대비저수지준설사업계획서(2차)" xfId="2074" xr:uid="{00000000-0005-0000-0000-0000900F0000}"/>
    <cellStyle name="표_호안공(최종)_2008년용연지구가뭄대비저수지준설사업계획서(2차) 2" xfId="4000" xr:uid="{00000000-0005-0000-0000-0000910F0000}"/>
    <cellStyle name="표_호안공(최종)_2008대정지준설설계서" xfId="2075" xr:uid="{00000000-0005-0000-0000-0000920F0000}"/>
    <cellStyle name="표_호안공(최종)_2008대정지준설설계서 2" xfId="4001" xr:uid="{00000000-0005-0000-0000-0000930F0000}"/>
    <cellStyle name="표_호안공(최종)_2008대정지준설설계서_2008년용연지구가뭄대비저수지준설사업계획서(2차)" xfId="2076" xr:uid="{00000000-0005-0000-0000-0000940F0000}"/>
    <cellStyle name="표_호안공(최종)_2008대정지준설설계서_2008년용연지구가뭄대비저수지준설사업계획서(2차) 2" xfId="4002" xr:uid="{00000000-0005-0000-0000-0000950F0000}"/>
    <cellStyle name="표_호안공(최종)_마정지준설(보완)" xfId="2077" xr:uid="{00000000-0005-0000-0000-0000960F0000}"/>
    <cellStyle name="표_호안공(최종)_마정지준설(보완) 2" xfId="4003" xr:uid="{00000000-0005-0000-0000-0000970F0000}"/>
    <cellStyle name="표_호안공(최종)_서부지역" xfId="2078" xr:uid="{00000000-0005-0000-0000-0000980F0000}"/>
    <cellStyle name="표_호안공(최종)_서부지역 2" xfId="4004" xr:uid="{00000000-0005-0000-0000-0000990F0000}"/>
    <cellStyle name="표_호안공(최종)_서부지역_2006용연지준설설계서" xfId="2079" xr:uid="{00000000-0005-0000-0000-00009A0F0000}"/>
    <cellStyle name="표_호안공(최종)_서부지역_2006용연지준설설계서 2" xfId="4005" xr:uid="{00000000-0005-0000-0000-00009B0F0000}"/>
    <cellStyle name="표_호안공(최종)_서부지역_2006용연지준설설계서(보완)" xfId="2080" xr:uid="{00000000-0005-0000-0000-00009C0F0000}"/>
    <cellStyle name="표_호안공(최종)_서부지역_2006용연지준설설계서(보완) 2" xfId="4006" xr:uid="{00000000-0005-0000-0000-00009D0F0000}"/>
    <cellStyle name="표_호안공(최종)_서부지역_2006용연지준설설계서_2008년용연지구가뭄대비저수지준설사업계획서(2차)" xfId="2081" xr:uid="{00000000-0005-0000-0000-00009E0F0000}"/>
    <cellStyle name="표_호안공(최종)_서부지역_2006용연지준설설계서_2008년용연지구가뭄대비저수지준설사업계획서(2차) 2" xfId="4007" xr:uid="{00000000-0005-0000-0000-00009F0F0000}"/>
    <cellStyle name="표_호안공(최종)_서부지역_2008년용연지구가뭄대비저수지준설사업계획서(2차)" xfId="2082" xr:uid="{00000000-0005-0000-0000-0000A00F0000}"/>
    <cellStyle name="표_호안공(최종)_서부지역_2008년용연지구가뭄대비저수지준설사업계획서(2차) 2" xfId="4008" xr:uid="{00000000-0005-0000-0000-0000A10F0000}"/>
    <cellStyle name="표_호안공(최종)_서부지역_2008대정지준설설계서" xfId="2083" xr:uid="{00000000-0005-0000-0000-0000A20F0000}"/>
    <cellStyle name="표_호안공(최종)_서부지역_2008대정지준설설계서 2" xfId="4009" xr:uid="{00000000-0005-0000-0000-0000A30F0000}"/>
    <cellStyle name="표_호안공(최종)_서부지역_2008대정지준설설계서_2008년용연지구가뭄대비저수지준설사업계획서(2차)" xfId="2084" xr:uid="{00000000-0005-0000-0000-0000A40F0000}"/>
    <cellStyle name="표_호안공(최종)_서부지역_2008대정지준설설계서_2008년용연지구가뭄대비저수지준설사업계획서(2차) 2" xfId="4010" xr:uid="{00000000-0005-0000-0000-0000A50F0000}"/>
    <cellStyle name="표_호안공(최종)_서부지역_마정지준설(보완)" xfId="2085" xr:uid="{00000000-0005-0000-0000-0000A60F0000}"/>
    <cellStyle name="표_호안공(최종)_서부지역_마정지준설(보완) 2" xfId="4011" xr:uid="{00000000-0005-0000-0000-0000A70F0000}"/>
    <cellStyle name="표_호안공_2006용연지준설설계서" xfId="2086" xr:uid="{00000000-0005-0000-0000-0000A80F0000}"/>
    <cellStyle name="표_호안공_2006용연지준설설계서 2" xfId="4012" xr:uid="{00000000-0005-0000-0000-0000A90F0000}"/>
    <cellStyle name="표_호안공_2006용연지준설설계서(보완)" xfId="2087" xr:uid="{00000000-0005-0000-0000-0000AA0F0000}"/>
    <cellStyle name="표_호안공_2006용연지준설설계서(보완) 2" xfId="4013" xr:uid="{00000000-0005-0000-0000-0000AB0F0000}"/>
    <cellStyle name="표_호안공_2006용연지준설설계서_2008년용연지구가뭄대비저수지준설사업계획서(2차)" xfId="2088" xr:uid="{00000000-0005-0000-0000-0000AC0F0000}"/>
    <cellStyle name="표_호안공_2006용연지준설설계서_2008년용연지구가뭄대비저수지준설사업계획서(2차) 2" xfId="4014" xr:uid="{00000000-0005-0000-0000-0000AD0F0000}"/>
    <cellStyle name="표_호안공_2008년용연지구가뭄대비저수지준설사업계획서(2차)" xfId="2089" xr:uid="{00000000-0005-0000-0000-0000AE0F0000}"/>
    <cellStyle name="표_호안공_2008년용연지구가뭄대비저수지준설사업계획서(2차) 2" xfId="4015" xr:uid="{00000000-0005-0000-0000-0000AF0F0000}"/>
    <cellStyle name="표_호안공_2008대정지준설설계서" xfId="2090" xr:uid="{00000000-0005-0000-0000-0000B00F0000}"/>
    <cellStyle name="표_호안공_2008대정지준설설계서 2" xfId="4016" xr:uid="{00000000-0005-0000-0000-0000B10F0000}"/>
    <cellStyle name="표_호안공_2008대정지준설설계서_2008년용연지구가뭄대비저수지준설사업계획서(2차)" xfId="2091" xr:uid="{00000000-0005-0000-0000-0000B20F0000}"/>
    <cellStyle name="표_호안공_2008대정지준설설계서_2008년용연지구가뭄대비저수지준설사업계획서(2차) 2" xfId="4017" xr:uid="{00000000-0005-0000-0000-0000B30F0000}"/>
    <cellStyle name="표_호안공_마정지준설(보완)" xfId="2092" xr:uid="{00000000-0005-0000-0000-0000B40F0000}"/>
    <cellStyle name="표_호안공_마정지준설(보완) 2" xfId="4018" xr:uid="{00000000-0005-0000-0000-0000B50F0000}"/>
    <cellStyle name="표_호안공_서부지역" xfId="2093" xr:uid="{00000000-0005-0000-0000-0000B60F0000}"/>
    <cellStyle name="표_호안공_서부지역 2" xfId="4019" xr:uid="{00000000-0005-0000-0000-0000B70F0000}"/>
    <cellStyle name="표_호안공_서부지역_2006용연지준설설계서" xfId="2094" xr:uid="{00000000-0005-0000-0000-0000B80F0000}"/>
    <cellStyle name="표_호안공_서부지역_2006용연지준설설계서 2" xfId="4020" xr:uid="{00000000-0005-0000-0000-0000B90F0000}"/>
    <cellStyle name="표_호안공_서부지역_2006용연지준설설계서(보완)" xfId="2095" xr:uid="{00000000-0005-0000-0000-0000BA0F0000}"/>
    <cellStyle name="표_호안공_서부지역_2006용연지준설설계서(보완) 2" xfId="4021" xr:uid="{00000000-0005-0000-0000-0000BB0F0000}"/>
    <cellStyle name="표_호안공_서부지역_2006용연지준설설계서_2008년용연지구가뭄대비저수지준설사업계획서(2차)" xfId="2096" xr:uid="{00000000-0005-0000-0000-0000BC0F0000}"/>
    <cellStyle name="표_호안공_서부지역_2006용연지준설설계서_2008년용연지구가뭄대비저수지준설사업계획서(2차) 2" xfId="4022" xr:uid="{00000000-0005-0000-0000-0000BD0F0000}"/>
    <cellStyle name="표_호안공_서부지역_2008년용연지구가뭄대비저수지준설사업계획서(2차)" xfId="2097" xr:uid="{00000000-0005-0000-0000-0000BE0F0000}"/>
    <cellStyle name="표_호안공_서부지역_2008년용연지구가뭄대비저수지준설사업계획서(2차) 2" xfId="4023" xr:uid="{00000000-0005-0000-0000-0000BF0F0000}"/>
    <cellStyle name="표_호안공_서부지역_2008대정지준설설계서" xfId="2098" xr:uid="{00000000-0005-0000-0000-0000C00F0000}"/>
    <cellStyle name="표_호안공_서부지역_2008대정지준설설계서 2" xfId="4024" xr:uid="{00000000-0005-0000-0000-0000C10F0000}"/>
    <cellStyle name="표_호안공_서부지역_2008대정지준설설계서 2 2" xfId="4114" xr:uid="{00000000-0005-0000-0000-0000C20F0000}"/>
    <cellStyle name="표_호안공_서부지역_2008대정지준설설계서 3" xfId="4113" xr:uid="{00000000-0005-0000-0000-0000C30F0000}"/>
    <cellStyle name="표_호안공_서부지역_2008대정지준설설계서_2008년용연지구가뭄대비저수지준설사업계획서(2차)" xfId="2099" xr:uid="{00000000-0005-0000-0000-0000C40F0000}"/>
    <cellStyle name="표_호안공_서부지역_2008대정지준설설계서_2008년용연지구가뭄대비저수지준설사업계획서(2차) 2" xfId="4025" xr:uid="{00000000-0005-0000-0000-0000C50F0000}"/>
    <cellStyle name="표_호안공_서부지역_2008대정지준설설계서_2008년용연지구가뭄대비저수지준설사업계획서(2차) 2 2" xfId="4116" xr:uid="{00000000-0005-0000-0000-0000C60F0000}"/>
    <cellStyle name="표_호안공_서부지역_2008대정지준설설계서_2008년용연지구가뭄대비저수지준설사업계획서(2차) 3" xfId="4115" xr:uid="{00000000-0005-0000-0000-0000C70F0000}"/>
    <cellStyle name="표_호안공_서부지역_마정지준설(보완)" xfId="2100" xr:uid="{00000000-0005-0000-0000-0000C80F0000}"/>
    <cellStyle name="표_호안공_서부지역_마정지준설(보완) 2" xfId="4026" xr:uid="{00000000-0005-0000-0000-0000C90F0000}"/>
    <cellStyle name="표_호안공_서부지역_마정지준설(보완) 2 2" xfId="4118" xr:uid="{00000000-0005-0000-0000-0000CA0F0000}"/>
    <cellStyle name="표_호안공_서부지역_마정지준설(보완) 3" xfId="4117" xr:uid="{00000000-0005-0000-0000-0000CB0F0000}"/>
    <cellStyle name="표준" xfId="0" builtinId="0"/>
    <cellStyle name="표준 10" xfId="2101" xr:uid="{00000000-0005-0000-0000-0000CD0F0000}"/>
    <cellStyle name="표준 10 2" xfId="4119" xr:uid="{00000000-0005-0000-0000-0000CE0F0000}"/>
    <cellStyle name="표준 11" xfId="2102" xr:uid="{00000000-0005-0000-0000-0000CF0F0000}"/>
    <cellStyle name="표준 11 2" xfId="4120" xr:uid="{00000000-0005-0000-0000-0000D00F0000}"/>
    <cellStyle name="표준 12" xfId="2103" xr:uid="{00000000-0005-0000-0000-0000D10F0000}"/>
    <cellStyle name="표준 12 2" xfId="4121" xr:uid="{00000000-0005-0000-0000-0000D20F0000}"/>
    <cellStyle name="표준 13" xfId="2104" xr:uid="{00000000-0005-0000-0000-0000D30F0000}"/>
    <cellStyle name="표준 13 2" xfId="4122" xr:uid="{00000000-0005-0000-0000-0000D40F0000}"/>
    <cellStyle name="표준 14" xfId="2105" xr:uid="{00000000-0005-0000-0000-0000D50F0000}"/>
    <cellStyle name="표준 14 2" xfId="4123" xr:uid="{00000000-0005-0000-0000-0000D60F0000}"/>
    <cellStyle name="표준 15" xfId="2106" xr:uid="{00000000-0005-0000-0000-0000D70F0000}"/>
    <cellStyle name="표준 15 2" xfId="4124" xr:uid="{00000000-0005-0000-0000-0000D80F0000}"/>
    <cellStyle name="표준 16" xfId="2107" xr:uid="{00000000-0005-0000-0000-0000D90F0000}"/>
    <cellStyle name="표준 16 2" xfId="4125" xr:uid="{00000000-0005-0000-0000-0000DA0F0000}"/>
    <cellStyle name="표준 17" xfId="2108" xr:uid="{00000000-0005-0000-0000-0000DB0F0000}"/>
    <cellStyle name="표준 17 2" xfId="4126" xr:uid="{00000000-0005-0000-0000-0000DC0F0000}"/>
    <cellStyle name="표준 18" xfId="2109" xr:uid="{00000000-0005-0000-0000-0000DD0F0000}"/>
    <cellStyle name="표준 18 2" xfId="4127" xr:uid="{00000000-0005-0000-0000-0000DE0F0000}"/>
    <cellStyle name="표준 19" xfId="2110" xr:uid="{00000000-0005-0000-0000-0000DF0F0000}"/>
    <cellStyle name="표준 19 2" xfId="4128" xr:uid="{00000000-0005-0000-0000-0000E00F0000}"/>
    <cellStyle name="표준 2" xfId="2111" xr:uid="{00000000-0005-0000-0000-0000E10F0000}"/>
    <cellStyle name="표준 2 10" xfId="2112" xr:uid="{00000000-0005-0000-0000-0000E20F0000}"/>
    <cellStyle name="표준 2 10 2" xfId="4130" xr:uid="{00000000-0005-0000-0000-0000E30F0000}"/>
    <cellStyle name="표준 2 11" xfId="2113" xr:uid="{00000000-0005-0000-0000-0000E40F0000}"/>
    <cellStyle name="표준 2 11 2" xfId="4027" xr:uid="{00000000-0005-0000-0000-0000E50F0000}"/>
    <cellStyle name="표준 2 11 2 2" xfId="4132" xr:uid="{00000000-0005-0000-0000-0000E60F0000}"/>
    <cellStyle name="표준 2 11 3" xfId="4131" xr:uid="{00000000-0005-0000-0000-0000E70F0000}"/>
    <cellStyle name="표준 2 12" xfId="4065" xr:uid="{00000000-0005-0000-0000-0000E80F0000}"/>
    <cellStyle name="표준 2 12 2" xfId="4133" xr:uid="{00000000-0005-0000-0000-0000E90F0000}"/>
    <cellStyle name="표준 2 13" xfId="4108" xr:uid="{00000000-0005-0000-0000-0000EA0F0000}"/>
    <cellStyle name="표준 2 13 2" xfId="4134" xr:uid="{00000000-0005-0000-0000-0000EB0F0000}"/>
    <cellStyle name="표준 2 14" xfId="4129" xr:uid="{00000000-0005-0000-0000-0000EC0F0000}"/>
    <cellStyle name="표준 2 2" xfId="2114" xr:uid="{00000000-0005-0000-0000-0000ED0F0000}"/>
    <cellStyle name="표준 2 2 2" xfId="4135" xr:uid="{00000000-0005-0000-0000-0000EE0F0000}"/>
    <cellStyle name="표준 2 3" xfId="2115" xr:uid="{00000000-0005-0000-0000-0000EF0F0000}"/>
    <cellStyle name="표준 2 3 2" xfId="4136" xr:uid="{00000000-0005-0000-0000-0000F00F0000}"/>
    <cellStyle name="표준 2 4" xfId="2116" xr:uid="{00000000-0005-0000-0000-0000F10F0000}"/>
    <cellStyle name="표준 2 4 2" xfId="4137" xr:uid="{00000000-0005-0000-0000-0000F20F0000}"/>
    <cellStyle name="표준 2 5" xfId="2117" xr:uid="{00000000-0005-0000-0000-0000F30F0000}"/>
    <cellStyle name="표준 2 5 2" xfId="4138" xr:uid="{00000000-0005-0000-0000-0000F40F0000}"/>
    <cellStyle name="표준 2 6" xfId="2118" xr:uid="{00000000-0005-0000-0000-0000F50F0000}"/>
    <cellStyle name="표준 2 6 2" xfId="4139" xr:uid="{00000000-0005-0000-0000-0000F60F0000}"/>
    <cellStyle name="표준 2 7" xfId="2119" xr:uid="{00000000-0005-0000-0000-0000F70F0000}"/>
    <cellStyle name="표준 2 7 2" xfId="4140" xr:uid="{00000000-0005-0000-0000-0000F80F0000}"/>
    <cellStyle name="표준 2 8" xfId="2120" xr:uid="{00000000-0005-0000-0000-0000F90F0000}"/>
    <cellStyle name="표준 2 8 2" xfId="4141" xr:uid="{00000000-0005-0000-0000-0000FA0F0000}"/>
    <cellStyle name="표준 2 9" xfId="2121" xr:uid="{00000000-0005-0000-0000-0000FB0F0000}"/>
    <cellStyle name="표준 2 9 2" xfId="4142" xr:uid="{00000000-0005-0000-0000-0000FC0F0000}"/>
    <cellStyle name="표준 20" xfId="2122" xr:uid="{00000000-0005-0000-0000-0000FD0F0000}"/>
    <cellStyle name="표준 20 2" xfId="4143" xr:uid="{00000000-0005-0000-0000-0000FE0F0000}"/>
    <cellStyle name="표준 21" xfId="2123" xr:uid="{00000000-0005-0000-0000-0000FF0F0000}"/>
    <cellStyle name="표준 21 2" xfId="4144" xr:uid="{00000000-0005-0000-0000-000000100000}"/>
    <cellStyle name="표준 22" xfId="2124" xr:uid="{00000000-0005-0000-0000-000001100000}"/>
    <cellStyle name="표준 22 2" xfId="4145" xr:uid="{00000000-0005-0000-0000-000002100000}"/>
    <cellStyle name="표준 23" xfId="2125" xr:uid="{00000000-0005-0000-0000-000003100000}"/>
    <cellStyle name="표준 23 2" xfId="4146" xr:uid="{00000000-0005-0000-0000-000004100000}"/>
    <cellStyle name="표준 24" xfId="2126" xr:uid="{00000000-0005-0000-0000-000005100000}"/>
    <cellStyle name="표준 24 2" xfId="4147" xr:uid="{00000000-0005-0000-0000-000006100000}"/>
    <cellStyle name="표준 25" xfId="2127" xr:uid="{00000000-0005-0000-0000-000007100000}"/>
    <cellStyle name="표준 25 2" xfId="4148" xr:uid="{00000000-0005-0000-0000-000008100000}"/>
    <cellStyle name="표준 26" xfId="2128" xr:uid="{00000000-0005-0000-0000-000009100000}"/>
    <cellStyle name="표준 26 2" xfId="4149" xr:uid="{00000000-0005-0000-0000-00000A100000}"/>
    <cellStyle name="표준 27" xfId="2129" xr:uid="{00000000-0005-0000-0000-00000B100000}"/>
    <cellStyle name="표준 27 2" xfId="4150" xr:uid="{00000000-0005-0000-0000-00000C100000}"/>
    <cellStyle name="표준 28" xfId="2130" xr:uid="{00000000-0005-0000-0000-00000D100000}"/>
    <cellStyle name="표준 28 2" xfId="4151" xr:uid="{00000000-0005-0000-0000-00000E100000}"/>
    <cellStyle name="표준 29" xfId="2131" xr:uid="{00000000-0005-0000-0000-00000F100000}"/>
    <cellStyle name="표준 29 2" xfId="4152" xr:uid="{00000000-0005-0000-0000-000010100000}"/>
    <cellStyle name="표준 3" xfId="2132" xr:uid="{00000000-0005-0000-0000-000011100000}"/>
    <cellStyle name="표준 3 2" xfId="4028" xr:uid="{00000000-0005-0000-0000-000012100000}"/>
    <cellStyle name="표준 3 2 2" xfId="4154" xr:uid="{00000000-0005-0000-0000-000013100000}"/>
    <cellStyle name="표준 3 3" xfId="4153" xr:uid="{00000000-0005-0000-0000-000014100000}"/>
    <cellStyle name="표준 30" xfId="2133" xr:uid="{00000000-0005-0000-0000-000015100000}"/>
    <cellStyle name="표준 30 2" xfId="4155" xr:uid="{00000000-0005-0000-0000-000016100000}"/>
    <cellStyle name="표준 31" xfId="2134" xr:uid="{00000000-0005-0000-0000-000017100000}"/>
    <cellStyle name="표준 31 2" xfId="4156" xr:uid="{00000000-0005-0000-0000-000018100000}"/>
    <cellStyle name="표준 32" xfId="2135" xr:uid="{00000000-0005-0000-0000-000019100000}"/>
    <cellStyle name="표준 32 2" xfId="4029" xr:uid="{00000000-0005-0000-0000-00001A100000}"/>
    <cellStyle name="표준 32 2 2" xfId="4158" xr:uid="{00000000-0005-0000-0000-00001B100000}"/>
    <cellStyle name="표준 32 3" xfId="4157" xr:uid="{00000000-0005-0000-0000-00001C100000}"/>
    <cellStyle name="표준 33" xfId="2136" xr:uid="{00000000-0005-0000-0000-00001D100000}"/>
    <cellStyle name="표준 33 2" xfId="4031" xr:uid="{00000000-0005-0000-0000-00001E100000}"/>
    <cellStyle name="표준 33 2 2" xfId="4160" xr:uid="{00000000-0005-0000-0000-00001F100000}"/>
    <cellStyle name="표준 33 3" xfId="4030" xr:uid="{00000000-0005-0000-0000-000020100000}"/>
    <cellStyle name="표준 33 3 2" xfId="4161" xr:uid="{00000000-0005-0000-0000-000021100000}"/>
    <cellStyle name="표준 33 4" xfId="4159" xr:uid="{00000000-0005-0000-0000-000022100000}"/>
    <cellStyle name="표준 34" xfId="4032" xr:uid="{00000000-0005-0000-0000-000023100000}"/>
    <cellStyle name="표준 34 2" xfId="4033" xr:uid="{00000000-0005-0000-0000-000024100000}"/>
    <cellStyle name="표준 35" xfId="4034" xr:uid="{00000000-0005-0000-0000-000025100000}"/>
    <cellStyle name="표준 35 2" xfId="4061" xr:uid="{00000000-0005-0000-0000-000026100000}"/>
    <cellStyle name="표준 35 2 2" xfId="4064" xr:uid="{00000000-0005-0000-0000-000027100000}"/>
    <cellStyle name="표준 35 2 2 2" xfId="4164" xr:uid="{00000000-0005-0000-0000-000028100000}"/>
    <cellStyle name="표준 35 2 3" xfId="4063" xr:uid="{00000000-0005-0000-0000-000029100000}"/>
    <cellStyle name="표준 35 2 3 2" xfId="4165" xr:uid="{00000000-0005-0000-0000-00002A100000}"/>
    <cellStyle name="표준 35 2 4" xfId="4163" xr:uid="{00000000-0005-0000-0000-00002B100000}"/>
    <cellStyle name="표준 35 3" xfId="4162" xr:uid="{00000000-0005-0000-0000-00002C100000}"/>
    <cellStyle name="표준 36" xfId="4044" xr:uid="{00000000-0005-0000-0000-00002D100000}"/>
    <cellStyle name="표준 36 2" xfId="4166" xr:uid="{00000000-0005-0000-0000-00002E100000}"/>
    <cellStyle name="표준 37" xfId="4066" xr:uid="{00000000-0005-0000-0000-00002F100000}"/>
    <cellStyle name="표준 37 2" xfId="4109" xr:uid="{00000000-0005-0000-0000-000030100000}"/>
    <cellStyle name="표준 37 3" xfId="4167" xr:uid="{00000000-0005-0000-0000-000031100000}"/>
    <cellStyle name="표준 38" xfId="4112" xr:uid="{00000000-0005-0000-0000-000032100000}"/>
    <cellStyle name="표준 39" xfId="4186" xr:uid="{72E99C93-19EC-4E39-9DAF-80D9148A4C7C}"/>
    <cellStyle name="표준 4" xfId="2137" xr:uid="{00000000-0005-0000-0000-000033100000}"/>
    <cellStyle name="표준 4 2" xfId="4035" xr:uid="{00000000-0005-0000-0000-000034100000}"/>
    <cellStyle name="표준 4 2 2" xfId="4060" xr:uid="{00000000-0005-0000-0000-000035100000}"/>
    <cellStyle name="표준 40" xfId="4187" xr:uid="{00000000-0005-0000-0000-000060100000}"/>
    <cellStyle name="표준 5" xfId="2138" xr:uid="{00000000-0005-0000-0000-000036100000}"/>
    <cellStyle name="표준 5 2" xfId="4168" xr:uid="{00000000-0005-0000-0000-000037100000}"/>
    <cellStyle name="표준 6" xfId="2139" xr:uid="{00000000-0005-0000-0000-000038100000}"/>
    <cellStyle name="표준 6 2" xfId="4169" xr:uid="{00000000-0005-0000-0000-000039100000}"/>
    <cellStyle name="표준 7" xfId="2140" xr:uid="{00000000-0005-0000-0000-00003A100000}"/>
    <cellStyle name="표준 7 2" xfId="4170" xr:uid="{00000000-0005-0000-0000-00003B100000}"/>
    <cellStyle name="표준 8" xfId="2141" xr:uid="{00000000-0005-0000-0000-00003C100000}"/>
    <cellStyle name="표준 8 2" xfId="4171" xr:uid="{00000000-0005-0000-0000-00003D100000}"/>
    <cellStyle name="표준 9" xfId="2142" xr:uid="{00000000-0005-0000-0000-00003E100000}"/>
    <cellStyle name="표준 9 2" xfId="4172" xr:uid="{00000000-0005-0000-0000-00003F100000}"/>
    <cellStyle name="標準_Akia(F）-8" xfId="4036" xr:uid="{00000000-0005-0000-0000-000040100000}"/>
    <cellStyle name="표준_명세서" xfId="4110" xr:uid="{00000000-0005-0000-0000-000041100000}"/>
    <cellStyle name="표준_서부지도 위치도" xfId="2143" xr:uid="{00000000-0005-0000-0000-000042100000}"/>
    <cellStyle name="표준_서부지도 위치도 2" xfId="4043" xr:uid="{00000000-0005-0000-0000-000043100000}"/>
    <cellStyle name="표준1" xfId="2144" xr:uid="{00000000-0005-0000-0000-000044100000}"/>
    <cellStyle name="표준1 2" xfId="4037" xr:uid="{00000000-0005-0000-0000-000045100000}"/>
    <cellStyle name="표준1 2 2" xfId="4174" xr:uid="{00000000-0005-0000-0000-000046100000}"/>
    <cellStyle name="표준1 3" xfId="4173" xr:uid="{00000000-0005-0000-0000-000047100000}"/>
    <cellStyle name="표준2" xfId="2145" xr:uid="{00000000-0005-0000-0000-000048100000}"/>
    <cellStyle name="표준2 2" xfId="4175" xr:uid="{00000000-0005-0000-0000-000049100000}"/>
    <cellStyle name="합산" xfId="2146" xr:uid="{00000000-0005-0000-0000-00004A100000}"/>
    <cellStyle name="합산 2" xfId="4038" xr:uid="{00000000-0005-0000-0000-00004B100000}"/>
    <cellStyle name="합산 2 2" xfId="4177" xr:uid="{00000000-0005-0000-0000-00004C100000}"/>
    <cellStyle name="합산 3" xfId="4176" xr:uid="{00000000-0005-0000-0000-00004D100000}"/>
    <cellStyle name="화폐기호" xfId="2147" xr:uid="{00000000-0005-0000-0000-00004E100000}"/>
    <cellStyle name="화폐기호 2" xfId="4040" xr:uid="{00000000-0005-0000-0000-00004F100000}"/>
    <cellStyle name="화폐기호 2 2" xfId="4179" xr:uid="{00000000-0005-0000-0000-000050100000}"/>
    <cellStyle name="화폐기호 3" xfId="4039" xr:uid="{00000000-0005-0000-0000-000051100000}"/>
    <cellStyle name="화폐기호 3 2" xfId="4180" xr:uid="{00000000-0005-0000-0000-000052100000}"/>
    <cellStyle name="화폐기호 4" xfId="4178" xr:uid="{00000000-0005-0000-0000-000053100000}"/>
    <cellStyle name="화폐기호0" xfId="2148" xr:uid="{00000000-0005-0000-0000-000054100000}"/>
    <cellStyle name="화폐기호0 2" xfId="4042" xr:uid="{00000000-0005-0000-0000-000055100000}"/>
    <cellStyle name="화폐기호0 2 2" xfId="4182" xr:uid="{00000000-0005-0000-0000-000056100000}"/>
    <cellStyle name="화폐기호0 3" xfId="4041" xr:uid="{00000000-0005-0000-0000-000057100000}"/>
    <cellStyle name="화폐기호0 3 2" xfId="4183" xr:uid="{00000000-0005-0000-0000-000058100000}"/>
    <cellStyle name="화폐기호0 4" xfId="4181" xr:uid="{00000000-0005-0000-0000-0000591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tmp"/><Relationship Id="rId2" Type="http://schemas.openxmlformats.org/officeDocument/2006/relationships/image" Target="../media/image4.tmp"/><Relationship Id="rId1" Type="http://schemas.openxmlformats.org/officeDocument/2006/relationships/image" Target="../media/image3.tmp"/><Relationship Id="rId5" Type="http://schemas.openxmlformats.org/officeDocument/2006/relationships/image" Target="../media/image7.tmp"/><Relationship Id="rId4" Type="http://schemas.openxmlformats.org/officeDocument/2006/relationships/image" Target="../media/image6.tmp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15</xdr:row>
      <xdr:rowOff>9525</xdr:rowOff>
    </xdr:from>
    <xdr:to>
      <xdr:col>3</xdr:col>
      <xdr:colOff>704850</xdr:colOff>
      <xdr:row>15</xdr:row>
      <xdr:rowOff>409575</xdr:rowOff>
    </xdr:to>
    <xdr:pic>
      <xdr:nvPicPr>
        <xdr:cNvPr id="43639" name="Picture 1" descr="워드마크">
          <a:extLst>
            <a:ext uri="{FF2B5EF4-FFF2-40B4-BE49-F238E27FC236}">
              <a16:creationId xmlns:a16="http://schemas.microsoft.com/office/drawing/2014/main" id="{00000000-0008-0000-0200-000077A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5067300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19" name="Line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0" name="Line 2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1" name="Line 3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2" name="Lin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3" name="Line 5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4" name="Line 6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6" name="Line 8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7" name="Line 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8" name="Line 10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29" name="Line 1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19050</xdr:rowOff>
    </xdr:from>
    <xdr:to>
      <xdr:col>2</xdr:col>
      <xdr:colOff>0</xdr:colOff>
      <xdr:row>4</xdr:row>
      <xdr:rowOff>171450</xdr:rowOff>
    </xdr:to>
    <xdr:sp macro="" textlink="">
      <xdr:nvSpPr>
        <xdr:cNvPr id="30" name="Line 12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619125"/>
          <a:ext cx="192405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31" name="Line 13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32" name="Line 1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33" name="Line 15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34" name="Line 16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0</xdr:rowOff>
    </xdr:from>
    <xdr:to>
      <xdr:col>2</xdr:col>
      <xdr:colOff>9525</xdr:colOff>
      <xdr:row>23</xdr:row>
      <xdr:rowOff>0</xdr:rowOff>
    </xdr:to>
    <xdr:sp macro="" textlink="">
      <xdr:nvSpPr>
        <xdr:cNvPr id="35" name="Line 17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54959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81642</xdr:colOff>
      <xdr:row>0</xdr:row>
      <xdr:rowOff>68035</xdr:rowOff>
    </xdr:from>
    <xdr:to>
      <xdr:col>11</xdr:col>
      <xdr:colOff>1170213</xdr:colOff>
      <xdr:row>36</xdr:row>
      <xdr:rowOff>108857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1784337-3631-4F96-9BE4-F60DA9892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42" y="68035"/>
          <a:ext cx="9470571" cy="6477001"/>
        </a:xfrm>
        <a:prstGeom prst="rect">
          <a:avLst/>
        </a:prstGeom>
      </xdr:spPr>
    </xdr:pic>
    <xdr:clientData/>
  </xdr:twoCellAnchor>
  <xdr:oneCellAnchor>
    <xdr:from>
      <xdr:col>2</xdr:col>
      <xdr:colOff>450933</xdr:colOff>
      <xdr:row>2</xdr:row>
      <xdr:rowOff>8238</xdr:rowOff>
    </xdr:from>
    <xdr:ext cx="5794746" cy="485775"/>
    <xdr:sp macro="" textlink="">
      <xdr:nvSpPr>
        <xdr:cNvPr id="40" name="Text Box 191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>
          <a:spLocks noChangeArrowheads="1"/>
        </xdr:cNvSpPr>
      </xdr:nvSpPr>
      <xdr:spPr bwMode="auto">
        <a:xfrm>
          <a:off x="1974933" y="362024"/>
          <a:ext cx="5794746" cy="485775"/>
        </a:xfrm>
        <a:prstGeom prst="rect">
          <a:avLst/>
        </a:prstGeom>
        <a:ln>
          <a:headEnd/>
          <a:tailEnd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36576" tIns="0" rIns="36576" bIns="0" anchor="ctr" upright="1">
          <a:noAutofit/>
        </a:bodyPr>
        <a:lstStyle/>
        <a:p>
          <a:pPr algn="ctr" rtl="0">
            <a:lnSpc>
              <a:spcPts val="1300"/>
            </a:lnSpc>
            <a:defRPr sz="1000"/>
          </a:pPr>
          <a:endParaRPr lang="en-US" altLang="ko-KR" sz="2400" b="1" i="0" strike="noStrike">
            <a:solidFill>
              <a:schemeClr val="tx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돋움"/>
            <a:ea typeface="돋움"/>
          </a:endParaRPr>
        </a:p>
        <a:p>
          <a:pPr algn="ctr" rtl="0">
            <a:lnSpc>
              <a:spcPts val="1300"/>
            </a:lnSpc>
            <a:defRPr sz="1000"/>
          </a:pPr>
          <a:r>
            <a:rPr lang="ko-KR" altLang="en-US" sz="2400" b="1" i="0" strike="noStrike"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돋움"/>
              <a:ea typeface="돋움"/>
            </a:rPr>
            <a:t>공공임대용 훼손농지 복구공사</a:t>
          </a:r>
          <a:endParaRPr lang="en-US" altLang="ko-KR" sz="2400" b="1" i="0" strike="noStrike">
            <a:solidFill>
              <a:schemeClr val="tx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돋움"/>
            <a:ea typeface="돋움"/>
          </a:endParaRPr>
        </a:p>
      </xdr:txBody>
    </xdr:sp>
    <xdr:clientData/>
  </xdr:oneCellAnchor>
  <xdr:twoCellAnchor>
    <xdr:from>
      <xdr:col>7</xdr:col>
      <xdr:colOff>722781</xdr:colOff>
      <xdr:row>10</xdr:row>
      <xdr:rowOff>17663</xdr:rowOff>
    </xdr:from>
    <xdr:to>
      <xdr:col>10</xdr:col>
      <xdr:colOff>489857</xdr:colOff>
      <xdr:row>14</xdr:row>
      <xdr:rowOff>81643</xdr:rowOff>
    </xdr:to>
    <xdr:sp macro="" textlink="">
      <xdr:nvSpPr>
        <xdr:cNvPr id="44" name="Text Box 191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 txBox="1">
          <a:spLocks noChangeArrowheads="1"/>
        </xdr:cNvSpPr>
      </xdr:nvSpPr>
      <xdr:spPr bwMode="auto">
        <a:xfrm>
          <a:off x="6056781" y="1786592"/>
          <a:ext cx="2053076" cy="771551"/>
        </a:xfrm>
        <a:prstGeom prst="rect">
          <a:avLst/>
        </a:prstGeom>
        <a:solidFill>
          <a:srgbClr val="FFFFFF"/>
        </a:solidFill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spcCol="1080000" anchor="ctr" upright="1"/>
        <a:lstStyle/>
        <a:p>
          <a:pPr marL="0" marR="0" lvl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ko-KR" altLang="en-US" sz="1500" b="1" i="0" strike="noStrike" baseline="0">
              <a:solidFill>
                <a:srgbClr val="000000"/>
              </a:solidFill>
              <a:latin typeface="돋움"/>
              <a:ea typeface="돋움"/>
            </a:rPr>
            <a:t>표토제거 </a:t>
          </a:r>
          <a:r>
            <a:rPr lang="en-US" altLang="ko-KR" sz="1500" b="1" i="0" strike="noStrike" baseline="0">
              <a:solidFill>
                <a:srgbClr val="000000"/>
              </a:solidFill>
              <a:latin typeface="돋움"/>
              <a:ea typeface="돋움"/>
            </a:rPr>
            <a:t>1,631</a:t>
          </a:r>
          <a:r>
            <a:rPr lang="ko-KR" altLang="en-US" sz="1500" b="1" i="0" strike="noStrike" baseline="0">
              <a:solidFill>
                <a:srgbClr val="000000"/>
              </a:solidFill>
              <a:latin typeface="돋움"/>
              <a:ea typeface="돋움"/>
            </a:rPr>
            <a:t>㎥</a:t>
          </a:r>
          <a:endParaRPr lang="en-US" altLang="ko-KR" sz="1500" b="1" i="0" strike="noStrike" baseline="0">
            <a:solidFill>
              <a:srgbClr val="000000"/>
            </a:solidFill>
            <a:latin typeface="돋움"/>
            <a:ea typeface="돋움"/>
          </a:endParaRPr>
        </a:p>
        <a:p>
          <a:pPr marL="0" marR="0" lvl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ko-KR" altLang="en-US" sz="1500" b="1" i="0" strike="noStrike" baseline="0">
              <a:solidFill>
                <a:srgbClr val="000000"/>
              </a:solidFill>
              <a:latin typeface="돋움"/>
              <a:ea typeface="돋움"/>
            </a:rPr>
            <a:t>순성토 </a:t>
          </a:r>
          <a:r>
            <a:rPr lang="en-US" altLang="ko-KR" sz="1500" b="1" i="0" strike="noStrike" baseline="0">
              <a:solidFill>
                <a:srgbClr val="000000"/>
              </a:solidFill>
              <a:latin typeface="돋움"/>
              <a:ea typeface="돋움"/>
            </a:rPr>
            <a:t>3,877</a:t>
          </a:r>
          <a:r>
            <a:rPr lang="ko-KR" altLang="en-US" sz="1500" b="1" i="0" strike="noStrike" baseline="0">
              <a:solidFill>
                <a:srgbClr val="000000"/>
              </a:solidFill>
              <a:latin typeface="돋움"/>
              <a:ea typeface="돋움"/>
            </a:rPr>
            <a:t>㎥</a:t>
          </a:r>
          <a:endParaRPr lang="en-US" altLang="ko-KR" sz="1500" b="1" i="0" strike="noStrike" baseline="0">
            <a:solidFill>
              <a:srgbClr val="000000"/>
            </a:solidFill>
            <a:latin typeface="돋움"/>
            <a:ea typeface="돋움"/>
          </a:endParaRPr>
        </a:p>
        <a:p>
          <a:pPr marL="0" marR="0" lvl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ko-KR" altLang="en-US" sz="1500" b="1" i="0" strike="noStrike" baseline="0">
              <a:solidFill>
                <a:srgbClr val="000000"/>
              </a:solidFill>
              <a:latin typeface="돋움"/>
              <a:ea typeface="돋움"/>
            </a:rPr>
            <a:t>배수로 설치</a:t>
          </a:r>
          <a:r>
            <a:rPr lang="en-US" altLang="ko-KR" sz="1500" b="1" i="0" strike="noStrike" baseline="0">
              <a:solidFill>
                <a:srgbClr val="000000"/>
              </a:solidFill>
              <a:latin typeface="돋움"/>
              <a:ea typeface="돋움"/>
            </a:rPr>
            <a:t>100m</a:t>
          </a:r>
        </a:p>
      </xdr:txBody>
    </xdr:sp>
    <xdr:clientData/>
  </xdr:twoCellAnchor>
  <xdr:twoCellAnchor>
    <xdr:from>
      <xdr:col>7</xdr:col>
      <xdr:colOff>2404</xdr:colOff>
      <xdr:row>14</xdr:row>
      <xdr:rowOff>76867</xdr:rowOff>
    </xdr:from>
    <xdr:to>
      <xdr:col>7</xdr:col>
      <xdr:colOff>722782</xdr:colOff>
      <xdr:row>17</xdr:row>
      <xdr:rowOff>74271</xdr:rowOff>
    </xdr:to>
    <xdr:cxnSp macro="">
      <xdr:nvCxnSpPr>
        <xdr:cNvPr id="45" name="직선 화살표 연결선 44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CxnSpPr/>
      </xdr:nvCxnSpPr>
      <xdr:spPr bwMode="auto">
        <a:xfrm flipH="1">
          <a:off x="5336404" y="2553367"/>
          <a:ext cx="720378" cy="596118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285749</xdr:colOff>
      <xdr:row>15</xdr:row>
      <xdr:rowOff>190500</xdr:rowOff>
    </xdr:from>
    <xdr:to>
      <xdr:col>7</xdr:col>
      <xdr:colOff>176892</xdr:colOff>
      <xdr:row>26</xdr:row>
      <xdr:rowOff>136072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4D1D9F9F-8C15-4EE9-8792-D0F560B821A7}"/>
            </a:ext>
          </a:extLst>
        </xdr:cNvPr>
        <xdr:cNvSpPr/>
      </xdr:nvSpPr>
      <xdr:spPr>
        <a:xfrm>
          <a:off x="4095749" y="2843893"/>
          <a:ext cx="1415143" cy="1959429"/>
        </a:xfrm>
        <a:prstGeom prst="ellipse">
          <a:avLst/>
        </a:prstGeom>
        <a:noFill/>
        <a:ln w="50800">
          <a:solidFill>
            <a:srgbClr val="FF0000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54429</xdr:colOff>
      <xdr:row>152</xdr:row>
      <xdr:rowOff>96070</xdr:rowOff>
    </xdr:from>
    <xdr:to>
      <xdr:col>11</xdr:col>
      <xdr:colOff>1102179</xdr:colOff>
      <xdr:row>189</xdr:row>
      <xdr:rowOff>81643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E974207-45BC-4BCD-9D48-94F2F4E59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9" y="26983784"/>
          <a:ext cx="9429750" cy="6530609"/>
        </a:xfrm>
        <a:prstGeom prst="rect">
          <a:avLst/>
        </a:prstGeom>
      </xdr:spPr>
    </xdr:pic>
    <xdr:clientData/>
  </xdr:twoCellAnchor>
  <xdr:twoCellAnchor editAs="oneCell">
    <xdr:from>
      <xdr:col>0</xdr:col>
      <xdr:colOff>68036</xdr:colOff>
      <xdr:row>114</xdr:row>
      <xdr:rowOff>108427</xdr:rowOff>
    </xdr:from>
    <xdr:to>
      <xdr:col>11</xdr:col>
      <xdr:colOff>1020536</xdr:colOff>
      <xdr:row>151</xdr:row>
      <xdr:rowOff>27215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02B34AF-79C7-4B92-9FC4-1368A6E0D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6" y="20274213"/>
          <a:ext cx="9334500" cy="6463823"/>
        </a:xfrm>
        <a:prstGeom prst="rect">
          <a:avLst/>
        </a:prstGeom>
      </xdr:spPr>
    </xdr:pic>
    <xdr:clientData/>
  </xdr:twoCellAnchor>
  <xdr:twoCellAnchor editAs="oneCell">
    <xdr:from>
      <xdr:col>0</xdr:col>
      <xdr:colOff>81644</xdr:colOff>
      <xdr:row>76</xdr:row>
      <xdr:rowOff>75211</xdr:rowOff>
    </xdr:from>
    <xdr:to>
      <xdr:col>11</xdr:col>
      <xdr:colOff>1020536</xdr:colOff>
      <xdr:row>113</xdr:row>
      <xdr:rowOff>44147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DF49A65A-628F-44CB-A712-79CBC8119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44" y="13519068"/>
          <a:ext cx="9320892" cy="6513972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38</xdr:row>
      <xdr:rowOff>68037</xdr:rowOff>
    </xdr:from>
    <xdr:to>
      <xdr:col>11</xdr:col>
      <xdr:colOff>1074964</xdr:colOff>
      <xdr:row>75</xdr:row>
      <xdr:rowOff>68036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15D7689-29E7-42CF-A1B9-EAE44E9F8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6789966"/>
          <a:ext cx="9361713" cy="6545034"/>
        </a:xfrm>
        <a:prstGeom prst="rect">
          <a:avLst/>
        </a:prstGeom>
      </xdr:spPr>
    </xdr:pic>
    <xdr:clientData/>
  </xdr:twoCellAnchor>
  <xdr:twoCellAnchor editAs="oneCell">
    <xdr:from>
      <xdr:col>0</xdr:col>
      <xdr:colOff>81642</xdr:colOff>
      <xdr:row>0</xdr:row>
      <xdr:rowOff>95249</xdr:rowOff>
    </xdr:from>
    <xdr:to>
      <xdr:col>11</xdr:col>
      <xdr:colOff>1088571</xdr:colOff>
      <xdr:row>37</xdr:row>
      <xdr:rowOff>68035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3F5732EC-30F3-4E9F-B286-95A32592C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42" y="95249"/>
          <a:ext cx="9388929" cy="651782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42737</xdr:colOff>
      <xdr:row>0</xdr:row>
      <xdr:rowOff>69604</xdr:rowOff>
    </xdr:from>
    <xdr:to>
      <xdr:col>6</xdr:col>
      <xdr:colOff>707044</xdr:colOff>
      <xdr:row>44</xdr:row>
      <xdr:rowOff>95249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61976B0-000C-45A3-845D-540E7EB09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37" y="69604"/>
          <a:ext cx="5236307" cy="74404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457;&#44592;\&#51456;&#44277;&#44160;&#49324;\My%20Documents\&#50641;&#49472;&#51088;&#47308;\&#52397;&#54616;&#51648;&#44396;\2000&#49884;&#54665;&#48320;&#44221;&#50696;&#4934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700;&#45216;&#44732;\&#49436;&#45817;&#47928;&#51452;\&#49436;&#45817;\&#49436;&#45817;&#44544;\&#51076;&#49884;\&#44277;&#49324;&#48708;&#47749;&#49464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708;~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4053;&#49888;&#54861;\&#48148;&#53461;%20&#54868;&#47732;\&#44277;&#51452;&#51648;&#49324;\&#44592;&#44228;&#54868;&#44221;&#51089;&#47196;\'05&#50857;&#48393;,&#50976;&#54616;&#44592;&#44228;&#54868;&#44221;&#51089;&#47196;\2003&#45380;%20&#54028;&#51068;\03&#44221;&#51089;&#47196;\&#51204;&#52488;\My%20Documents\&#49437;&#50864;&#51648;&#44396;%20&#53664;&#47785;&#45236;&#50669;\&#49688;&#47532;(&#49440;&#53469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2000시행총괄"/>
      <sheetName val="청하배수"/>
      <sheetName val="수문일1"/>
      <sheetName val="자재단가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8.PILE  (돌출)"/>
      <sheetName val="1SGATE97"/>
      <sheetName val="단위가격"/>
      <sheetName val="정지집계"/>
      <sheetName val="일위대가목차"/>
      <sheetName val="노임단가"/>
      <sheetName val="DATE"/>
      <sheetName val="ABUT수량-A1"/>
    </sheetNames>
    <sheetDataSet>
      <sheetData sheetId="0"/>
      <sheetData sheetId="1" refreshError="1"/>
      <sheetData sheetId="2" refreshError="1"/>
      <sheetData sheetId="3" refreshError="1">
        <row r="66">
          <cell r="H66">
            <v>614489601</v>
          </cell>
          <cell r="J66">
            <v>105472673</v>
          </cell>
          <cell r="L66">
            <v>50169978</v>
          </cell>
        </row>
      </sheetData>
      <sheetData sheetId="4" refreshError="1"/>
      <sheetData sheetId="5" refreshError="1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6" refreshError="1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7" refreshError="1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"/>
      <sheetName val="공사요율"/>
      <sheetName val="취수탑공사비"/>
      <sheetName val="가제당공사비"/>
      <sheetName val="본제당공사비"/>
      <sheetName val="복통공사비"/>
      <sheetName val="진입도로공사비"/>
      <sheetName val="진입도로재료"/>
      <sheetName val="제당재료집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요율(출력)"/>
      <sheetName val="요율"/>
      <sheetName val="총괄"/>
      <sheetName val="총총괄"/>
      <sheetName val="배수장총괄표"/>
      <sheetName val="좌홍배수장토목"/>
      <sheetName val="건축"/>
      <sheetName val="평야부총괄표"/>
      <sheetName val="배수로총"/>
      <sheetName val="1호"/>
      <sheetName val="2호"/>
      <sheetName val="3호"/>
      <sheetName val="복토"/>
      <sheetName val="부대공사총괄"/>
      <sheetName val="전기"/>
      <sheetName val="기계"/>
      <sheetName val="좌홍배수장토공"/>
      <sheetName val="좌홍배수장"/>
      <sheetName val="제수문"/>
      <sheetName val="1호토공"/>
      <sheetName val="1호구조물"/>
      <sheetName val="2호토공"/>
      <sheetName val="2호구조물"/>
      <sheetName val="3호구조물"/>
      <sheetName val="복토 (평야부)"/>
      <sheetName val="단가일람"/>
      <sheetName val="복토(배수장)"/>
      <sheetName val="Sheet1"/>
      <sheetName val="가설공사비"/>
      <sheetName val="도로구조공사비"/>
      <sheetName val="도로토공공사비"/>
      <sheetName val="여수토공사비"/>
      <sheetName val="데이타"/>
      <sheetName val="식재인부"/>
      <sheetName val="내역"/>
      <sheetName val="단가비교표"/>
      <sheetName val="산출내역"/>
      <sheetName val="수원공매수"/>
      <sheetName val="총괄표"/>
      <sheetName val="공사개요"/>
      <sheetName val="별표집계"/>
      <sheetName val="INPUT"/>
      <sheetName val="간지"/>
      <sheetName val="2000년1차"/>
      <sheetName val="Sheet2"/>
      <sheetName val="단가"/>
      <sheetName val="시설물일위"/>
      <sheetName val="DANGA"/>
      <sheetName val="공사비~1"/>
      <sheetName val="200"/>
      <sheetName val="2000전체분"/>
      <sheetName val="가격조사서"/>
      <sheetName val="재정비직인"/>
      <sheetName val="재정비내역"/>
      <sheetName val="지적고시내역"/>
      <sheetName val="우수공"/>
      <sheetName val="작성"/>
      <sheetName val="노임단가"/>
      <sheetName val="SG"/>
      <sheetName val="평가내역"/>
      <sheetName val="2원료가나다."/>
      <sheetName val="위치조서"/>
      <sheetName val="부안일위"/>
      <sheetName val="E.P.T수량산출서"/>
      <sheetName val="수량산출"/>
      <sheetName val="일위대가단가표"/>
      <sheetName val="실행철강하도"/>
      <sheetName val="하남내역"/>
      <sheetName val="DATE"/>
      <sheetName val="가시설"/>
      <sheetName val="Sheet1 (2)"/>
      <sheetName val="내역서"/>
      <sheetName val="계화총괄"/>
      <sheetName val="단가일람표"/>
      <sheetName val="데리네이타현황"/>
      <sheetName val="2000시행총괄"/>
      <sheetName val="청하배수"/>
      <sheetName val="총재료집계(보)"/>
      <sheetName val="제출내역 (2)"/>
      <sheetName val="3.하중산정4.지지력"/>
      <sheetName val="공내역"/>
      <sheetName val="수목데이타"/>
      <sheetName val="POOM_MOTO"/>
      <sheetName val="POOM_MOTO2"/>
      <sheetName val="사  업  비  수  지  예  산  서"/>
      <sheetName val="날개벽"/>
      <sheetName val="암거단위"/>
      <sheetName val="포장재료집계표"/>
      <sheetName val="포장면적산출"/>
      <sheetName val="포장수량집계"/>
      <sheetName val="AS포장복구 "/>
      <sheetName val="산출근거"/>
      <sheetName val="1공구"/>
      <sheetName val="2공구산출내역"/>
      <sheetName val="저"/>
      <sheetName val="직노"/>
      <sheetName val="노무,재료"/>
      <sheetName val="시험물량산출"/>
      <sheetName val="충주"/>
      <sheetName val="000000"/>
      <sheetName val="설계개요"/>
      <sheetName val="설계예산2"/>
      <sheetName val="입찰"/>
      <sheetName val="현경"/>
      <sheetName val="VXXXXX"/>
      <sheetName val="집수정(600-700)"/>
      <sheetName val="개거총"/>
      <sheetName val="건축내역서"/>
      <sheetName val="집계표"/>
      <sheetName val="설비내역서"/>
      <sheetName val="전기내역서"/>
      <sheetName val="98NS-N"/>
      <sheetName val="일위대가목차"/>
      <sheetName val="금액결정"/>
      <sheetName val="가도공"/>
      <sheetName val="COPING"/>
      <sheetName val="도면명"/>
      <sheetName val="여과지동"/>
      <sheetName val="기초자료"/>
      <sheetName val="자료"/>
      <sheetName val="백호우계수"/>
      <sheetName val="약품공급2"/>
      <sheetName val="소야공정계획표"/>
      <sheetName val="BID"/>
      <sheetName val="기준표"/>
      <sheetName val="보호공"/>
      <sheetName val="자단"/>
      <sheetName val="노임(1차)"/>
      <sheetName val="우각부보강"/>
      <sheetName val="문학간접"/>
      <sheetName val="구조물공"/>
      <sheetName val="원가계산서"/>
      <sheetName val="토목내역"/>
      <sheetName val="단가결정"/>
      <sheetName val="내역아"/>
      <sheetName val="울타리"/>
      <sheetName val="수토공단위당"/>
      <sheetName val="연결임시"/>
      <sheetName val="설비"/>
      <sheetName val="수문일1"/>
      <sheetName val="평교-내역"/>
      <sheetName val="물집"/>
      <sheetName val="구조물철거타공정이월"/>
      <sheetName val="기계경비(시간당)"/>
      <sheetName val="램머"/>
      <sheetName val="조달청적격심사"/>
      <sheetName val="재"/>
      <sheetName val="부2"/>
      <sheetName val="MOTOR"/>
      <sheetName val="부안변전"/>
      <sheetName val="G-IL"/>
      <sheetName val="BU"/>
      <sheetName val="IL"/>
      <sheetName val="EQ-R1"/>
      <sheetName val="철집"/>
      <sheetName val="부대공"/>
      <sheetName val="방호벽"/>
      <sheetName val="교통표지"/>
      <sheetName val="낙석방지책"/>
      <sheetName val="노임"/>
      <sheetName val="덕전리"/>
      <sheetName val="몰탈재료산출"/>
      <sheetName val="가공비"/>
      <sheetName val="흥해좌대"/>
      <sheetName val="로선구조"/>
      <sheetName val="아스콘추가포장"/>
      <sheetName val="구천"/>
      <sheetName val="단가 및 재료비"/>
      <sheetName val="단가산출2"/>
      <sheetName val="일위대가"/>
      <sheetName val="중기사용료산출근거"/>
      <sheetName val="관공일위대가"/>
      <sheetName val="맨홀기준"/>
      <sheetName val="단가산출1"/>
      <sheetName val="사통"/>
      <sheetName val="터파기및재료"/>
      <sheetName val="공구원가계산"/>
      <sheetName val="CAL"/>
      <sheetName val="J01"/>
      <sheetName val="정부노임단가"/>
      <sheetName val="106C0300"/>
      <sheetName val="준공정산"/>
      <sheetName val="현장관리비 산출내역"/>
      <sheetName val="기구조직"/>
      <sheetName val="설명"/>
      <sheetName val="단위중량"/>
      <sheetName val="총괄내역서"/>
      <sheetName val="대창(함평)"/>
      <sheetName val="대창(장성)"/>
      <sheetName val="대창(함평)-창열"/>
      <sheetName val="TOTAL_BOQ"/>
      <sheetName val="약품설비"/>
      <sheetName val="기기리스트"/>
      <sheetName val="교각계산"/>
      <sheetName val="제수변 수량집계표(보통)"/>
      <sheetName val="금액내역서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#REF"/>
      <sheetName val="준검 내역서"/>
      <sheetName val="상부집계표"/>
      <sheetName val="설계예산서"/>
      <sheetName val="보고서"/>
      <sheetName val="일반문틀 설치"/>
      <sheetName val="스텐문틀설치"/>
      <sheetName val="샌딩 에폭시 도장"/>
      <sheetName val="기초일위"/>
      <sheetName val="건축-물가변동"/>
      <sheetName val="토사(PE)"/>
      <sheetName val="내역서당초"/>
      <sheetName val="JUCKEYK"/>
      <sheetName val="2000.11월설계내역"/>
      <sheetName val="공사비예산서(토목분)"/>
      <sheetName val="1,2공구원가계산서"/>
      <sheetName val="1공구산출내역서"/>
      <sheetName val="입력시트"/>
      <sheetName val="유동표"/>
      <sheetName val="배수공"/>
      <sheetName val="기본단가"/>
      <sheetName val="인건비단가"/>
      <sheetName val="기자재비"/>
      <sheetName val="70%"/>
      <sheetName val="횡 연장"/>
      <sheetName val="ITEM"/>
      <sheetName val="단위수량"/>
      <sheetName val="1차증가원가계산"/>
      <sheetName val="ilch"/>
      <sheetName val="중기조종사 단위단가"/>
      <sheetName val="총괄서"/>
      <sheetName val="Y-WORK"/>
    </sheetNames>
    <sheetDataSet>
      <sheetData sheetId="0" refreshError="1"/>
      <sheetData sheetId="1">
        <row r="18">
          <cell r="H18">
            <v>16903544</v>
          </cell>
        </row>
      </sheetData>
      <sheetData sheetId="2">
        <row r="18">
          <cell r="H18">
            <v>112946630</v>
          </cell>
        </row>
      </sheetData>
      <sheetData sheetId="3" refreshError="1">
        <row r="18">
          <cell r="H18">
            <v>184598442</v>
          </cell>
        </row>
        <row r="43">
          <cell r="H43">
            <v>99765673</v>
          </cell>
          <cell r="J43">
            <v>13399056</v>
          </cell>
          <cell r="L43">
            <v>3012071</v>
          </cell>
        </row>
      </sheetData>
      <sheetData sheetId="4" refreshError="1">
        <row r="18">
          <cell r="H18">
            <v>790719</v>
          </cell>
        </row>
        <row r="19">
          <cell r="H19">
            <v>41976332</v>
          </cell>
          <cell r="J19">
            <v>11195289</v>
          </cell>
          <cell r="L19">
            <v>18043360</v>
          </cell>
        </row>
      </sheetData>
      <sheetData sheetId="5" refreshError="1">
        <row r="18">
          <cell r="H18">
            <v>184598442</v>
          </cell>
        </row>
        <row r="43">
          <cell r="H43">
            <v>232948328</v>
          </cell>
          <cell r="J43">
            <v>120938147</v>
          </cell>
          <cell r="L43">
            <v>120086340</v>
          </cell>
        </row>
      </sheetData>
      <sheetData sheetId="6" refreshError="1">
        <row r="18">
          <cell r="H18">
            <v>184598442</v>
          </cell>
        </row>
        <row r="64">
          <cell r="H64">
            <v>134232852</v>
          </cell>
          <cell r="J64">
            <v>25428465</v>
          </cell>
          <cell r="L64">
            <v>9561854</v>
          </cell>
        </row>
      </sheetData>
      <sheetData sheetId="7" refreshError="1">
        <row r="18">
          <cell r="H18">
            <v>790719</v>
          </cell>
        </row>
        <row r="23">
          <cell r="H23">
            <v>8667673</v>
          </cell>
          <cell r="J23">
            <v>5815436</v>
          </cell>
          <cell r="L23">
            <v>1340451</v>
          </cell>
        </row>
      </sheetData>
      <sheetData sheetId="8">
        <row r="18">
          <cell r="H18">
            <v>285494591</v>
          </cell>
        </row>
      </sheetData>
      <sheetData sheetId="9">
        <row r="18">
          <cell r="H18">
            <v>184598442</v>
          </cell>
        </row>
      </sheetData>
      <sheetData sheetId="10" refreshError="1">
        <row r="18">
          <cell r="H18">
            <v>184598442</v>
          </cell>
          <cell r="J18">
            <v>21386313</v>
          </cell>
          <cell r="L18">
            <v>8942798</v>
          </cell>
        </row>
      </sheetData>
      <sheetData sheetId="11" refreshError="1">
        <row r="18">
          <cell r="H18">
            <v>790719</v>
          </cell>
        </row>
        <row r="22">
          <cell r="H22">
            <v>186402330.40000001</v>
          </cell>
          <cell r="J22">
            <v>28890680.5</v>
          </cell>
          <cell r="L22">
            <v>1974753</v>
          </cell>
        </row>
      </sheetData>
      <sheetData sheetId="12">
        <row r="18">
          <cell r="H18">
            <v>285494591</v>
          </cell>
        </row>
      </sheetData>
      <sheetData sheetId="13">
        <row r="18">
          <cell r="H18">
            <v>790719</v>
          </cell>
        </row>
      </sheetData>
      <sheetData sheetId="14" refreshError="1">
        <row r="18">
          <cell r="H18">
            <v>790719</v>
          </cell>
          <cell r="J18">
            <v>641498</v>
          </cell>
          <cell r="L18">
            <v>1096705</v>
          </cell>
        </row>
      </sheetData>
      <sheetData sheetId="15">
        <row r="18">
          <cell r="H18">
            <v>285494591</v>
          </cell>
        </row>
      </sheetData>
      <sheetData sheetId="16">
        <row r="23">
          <cell r="H23">
            <v>4969836</v>
          </cell>
        </row>
      </sheetData>
      <sheetData sheetId="17">
        <row r="18">
          <cell r="H18">
            <v>285494591</v>
          </cell>
        </row>
      </sheetData>
      <sheetData sheetId="18" refreshError="1">
        <row r="19">
          <cell r="H19">
            <v>41976332</v>
          </cell>
        </row>
        <row r="23">
          <cell r="H23">
            <v>4969836</v>
          </cell>
          <cell r="J23">
            <v>665893</v>
          </cell>
          <cell r="L23">
            <v>1195508</v>
          </cell>
        </row>
      </sheetData>
      <sheetData sheetId="19">
        <row r="18">
          <cell r="H18">
            <v>285494591</v>
          </cell>
        </row>
      </sheetData>
      <sheetData sheetId="20" refreshError="1">
        <row r="18">
          <cell r="H18">
            <v>285494591</v>
          </cell>
        </row>
        <row r="23">
          <cell r="H23">
            <v>0</v>
          </cell>
          <cell r="J23">
            <v>394238</v>
          </cell>
          <cell r="L23">
            <v>2536576</v>
          </cell>
        </row>
      </sheetData>
      <sheetData sheetId="21">
        <row r="43">
          <cell r="H43">
            <v>99765673</v>
          </cell>
        </row>
      </sheetData>
      <sheetData sheetId="22">
        <row r="18">
          <cell r="H18">
            <v>16903544</v>
          </cell>
        </row>
      </sheetData>
      <sheetData sheetId="23">
        <row r="43">
          <cell r="H43">
            <v>232948328</v>
          </cell>
        </row>
      </sheetData>
      <sheetData sheetId="24">
        <row r="43">
          <cell r="H43">
            <v>99765673</v>
          </cell>
        </row>
      </sheetData>
      <sheetData sheetId="25">
        <row r="19">
          <cell r="H19">
            <v>41976332</v>
          </cell>
        </row>
      </sheetData>
      <sheetData sheetId="26">
        <row r="18">
          <cell r="H18">
            <v>112946630</v>
          </cell>
        </row>
      </sheetData>
      <sheetData sheetId="27">
        <row r="19">
          <cell r="H19">
            <v>5408216</v>
          </cell>
        </row>
      </sheetData>
      <sheetData sheetId="28">
        <row r="23">
          <cell r="H23">
            <v>0</v>
          </cell>
        </row>
      </sheetData>
      <sheetData sheetId="29">
        <row r="18">
          <cell r="H18">
            <v>16903544</v>
          </cell>
        </row>
      </sheetData>
      <sheetData sheetId="30">
        <row r="23">
          <cell r="H23">
            <v>0</v>
          </cell>
        </row>
      </sheetData>
      <sheetData sheetId="31">
        <row r="18">
          <cell r="H18">
            <v>184598442</v>
          </cell>
        </row>
      </sheetData>
      <sheetData sheetId="32">
        <row r="19">
          <cell r="H19">
            <v>41976332</v>
          </cell>
        </row>
      </sheetData>
      <sheetData sheetId="33">
        <row r="19">
          <cell r="H19">
            <v>41976332</v>
          </cell>
        </row>
      </sheetData>
      <sheetData sheetId="34">
        <row r="18">
          <cell r="H18">
            <v>184598442</v>
          </cell>
        </row>
      </sheetData>
      <sheetData sheetId="35">
        <row r="18">
          <cell r="H18">
            <v>790719</v>
          </cell>
        </row>
      </sheetData>
      <sheetData sheetId="36">
        <row r="18">
          <cell r="H18">
            <v>285494591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면별연장"/>
      <sheetName val="수리계산표"/>
      <sheetName val="수리계산결과표"/>
      <sheetName val="관로조직표"/>
      <sheetName val="분수공별 면적"/>
    </sheetNames>
    <sheetDataSet>
      <sheetData sheetId="0" refreshError="1"/>
      <sheetData sheetId="1" refreshError="1">
        <row r="2">
          <cell r="A2" t="str">
            <v>노선명</v>
          </cell>
          <cell r="B2" t="str">
            <v>단면별 연장 (m)</v>
          </cell>
        </row>
        <row r="3">
          <cell r="B3" t="str">
            <v>총</v>
          </cell>
          <cell r="C3">
            <v>50</v>
          </cell>
          <cell r="D3">
            <v>75</v>
          </cell>
          <cell r="E3">
            <v>100</v>
          </cell>
          <cell r="F3">
            <v>150</v>
          </cell>
        </row>
        <row r="4">
          <cell r="A4">
            <v>1</v>
          </cell>
          <cell r="B4">
            <v>2320</v>
          </cell>
          <cell r="C4">
            <v>454</v>
          </cell>
          <cell r="D4">
            <v>177</v>
          </cell>
          <cell r="E4">
            <v>427</v>
          </cell>
          <cell r="F4">
            <v>1262</v>
          </cell>
        </row>
        <row r="5">
          <cell r="A5">
            <v>11</v>
          </cell>
          <cell r="B5">
            <v>320</v>
          </cell>
          <cell r="C5">
            <v>320</v>
          </cell>
          <cell r="D5">
            <v>0</v>
          </cell>
          <cell r="E5">
            <v>0</v>
          </cell>
          <cell r="F5">
            <v>0</v>
          </cell>
        </row>
        <row r="6">
          <cell r="A6">
            <v>12</v>
          </cell>
          <cell r="B6">
            <v>125</v>
          </cell>
          <cell r="C6">
            <v>125</v>
          </cell>
          <cell r="D6">
            <v>0</v>
          </cell>
          <cell r="E6">
            <v>0</v>
          </cell>
          <cell r="F6">
            <v>0</v>
          </cell>
        </row>
        <row r="7">
          <cell r="A7">
            <v>13</v>
          </cell>
          <cell r="B7">
            <v>289</v>
          </cell>
          <cell r="C7">
            <v>289</v>
          </cell>
          <cell r="D7">
            <v>0</v>
          </cell>
          <cell r="E7">
            <v>0</v>
          </cell>
          <cell r="F7">
            <v>0</v>
          </cell>
        </row>
        <row r="8">
          <cell r="A8">
            <v>14</v>
          </cell>
          <cell r="B8">
            <v>512</v>
          </cell>
          <cell r="C8">
            <v>436</v>
          </cell>
          <cell r="D8">
            <v>76</v>
          </cell>
          <cell r="E8">
            <v>0</v>
          </cell>
          <cell r="F8">
            <v>0</v>
          </cell>
        </row>
        <row r="9">
          <cell r="A9">
            <v>15</v>
          </cell>
          <cell r="B9">
            <v>175</v>
          </cell>
          <cell r="C9">
            <v>175</v>
          </cell>
          <cell r="D9">
            <v>0</v>
          </cell>
          <cell r="E9">
            <v>0</v>
          </cell>
          <cell r="F9">
            <v>0</v>
          </cell>
        </row>
        <row r="10">
          <cell r="A10">
            <v>16</v>
          </cell>
          <cell r="B10">
            <v>281</v>
          </cell>
          <cell r="C10">
            <v>0</v>
          </cell>
          <cell r="D10">
            <v>150</v>
          </cell>
          <cell r="E10">
            <v>131</v>
          </cell>
          <cell r="F10">
            <v>0</v>
          </cell>
        </row>
        <row r="11">
          <cell r="A11">
            <v>17</v>
          </cell>
          <cell r="B11">
            <v>202</v>
          </cell>
          <cell r="C11">
            <v>202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18</v>
          </cell>
          <cell r="B12">
            <v>322</v>
          </cell>
          <cell r="C12">
            <v>322</v>
          </cell>
          <cell r="D12">
            <v>0</v>
          </cell>
          <cell r="E12">
            <v>0</v>
          </cell>
          <cell r="F12">
            <v>0</v>
          </cell>
        </row>
        <row r="13">
          <cell r="A13">
            <v>181</v>
          </cell>
          <cell r="B13">
            <v>287</v>
          </cell>
          <cell r="C13">
            <v>287</v>
          </cell>
          <cell r="D13">
            <v>0</v>
          </cell>
          <cell r="E13">
            <v>0</v>
          </cell>
          <cell r="F13">
            <v>0</v>
          </cell>
        </row>
        <row r="14">
          <cell r="A14">
            <v>2</v>
          </cell>
          <cell r="B14">
            <v>1487</v>
          </cell>
          <cell r="C14">
            <v>304</v>
          </cell>
          <cell r="D14">
            <v>227</v>
          </cell>
          <cell r="E14">
            <v>728</v>
          </cell>
          <cell r="F14">
            <v>228</v>
          </cell>
        </row>
        <row r="15">
          <cell r="A15">
            <v>21</v>
          </cell>
          <cell r="B15">
            <v>21</v>
          </cell>
          <cell r="C15">
            <v>21</v>
          </cell>
          <cell r="D15">
            <v>0</v>
          </cell>
          <cell r="E15">
            <v>0</v>
          </cell>
          <cell r="F15">
            <v>0</v>
          </cell>
        </row>
        <row r="16">
          <cell r="A16">
            <v>22</v>
          </cell>
          <cell r="B16">
            <v>904</v>
          </cell>
          <cell r="C16">
            <v>377</v>
          </cell>
          <cell r="D16">
            <v>527</v>
          </cell>
          <cell r="E16">
            <v>0</v>
          </cell>
          <cell r="F16">
            <v>0</v>
          </cell>
        </row>
        <row r="17">
          <cell r="A17">
            <v>23</v>
          </cell>
          <cell r="B17">
            <v>42</v>
          </cell>
          <cell r="C17">
            <v>42</v>
          </cell>
          <cell r="D17">
            <v>0</v>
          </cell>
          <cell r="E17">
            <v>0</v>
          </cell>
          <cell r="F17">
            <v>0</v>
          </cell>
        </row>
        <row r="18">
          <cell r="A18">
            <v>24</v>
          </cell>
          <cell r="B18">
            <v>86</v>
          </cell>
          <cell r="C18">
            <v>86</v>
          </cell>
          <cell r="D18">
            <v>0</v>
          </cell>
          <cell r="E18">
            <v>0</v>
          </cell>
          <cell r="F18">
            <v>0</v>
          </cell>
        </row>
        <row r="19">
          <cell r="A19">
            <v>25</v>
          </cell>
          <cell r="B19">
            <v>98</v>
          </cell>
          <cell r="C19">
            <v>98</v>
          </cell>
          <cell r="D19">
            <v>0</v>
          </cell>
          <cell r="E19">
            <v>0</v>
          </cell>
          <cell r="F19">
            <v>0</v>
          </cell>
        </row>
        <row r="20">
          <cell r="A20">
            <v>26</v>
          </cell>
          <cell r="B20">
            <v>120</v>
          </cell>
          <cell r="C20">
            <v>120</v>
          </cell>
          <cell r="D20">
            <v>0</v>
          </cell>
          <cell r="E20">
            <v>0</v>
          </cell>
          <cell r="F20">
            <v>0</v>
          </cell>
        </row>
        <row r="21">
          <cell r="A21">
            <v>27</v>
          </cell>
          <cell r="B21">
            <v>225</v>
          </cell>
          <cell r="C21">
            <v>225</v>
          </cell>
          <cell r="D21">
            <v>0</v>
          </cell>
          <cell r="E21">
            <v>0</v>
          </cell>
          <cell r="F21">
            <v>0</v>
          </cell>
        </row>
        <row r="22">
          <cell r="A22">
            <v>28</v>
          </cell>
          <cell r="B22">
            <v>154</v>
          </cell>
          <cell r="C22">
            <v>154</v>
          </cell>
          <cell r="D22">
            <v>0</v>
          </cell>
          <cell r="E22">
            <v>0</v>
          </cell>
          <cell r="F22">
            <v>0</v>
          </cell>
        </row>
        <row r="23">
          <cell r="A23">
            <v>281</v>
          </cell>
          <cell r="B23">
            <v>95</v>
          </cell>
          <cell r="C23">
            <v>95</v>
          </cell>
          <cell r="D23">
            <v>0</v>
          </cell>
          <cell r="E23">
            <v>0</v>
          </cell>
          <cell r="F23">
            <v>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개요 "/>
      <sheetName val="개요  (2)"/>
      <sheetName val="총괄표"/>
      <sheetName val="공사비(배수갑문)"/>
      <sheetName val="STOP,LIFING물량산출"/>
      <sheetName val="F-G재료비"/>
      <sheetName val="F-G물량산출서"/>
      <sheetName val="공구비"/>
      <sheetName val="공통공사비"/>
      <sheetName val="경상비"/>
      <sheetName val="직원급료"/>
      <sheetName val="직원소요"/>
      <sheetName val="안전관리비"/>
      <sheetName val="견적보고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Sheet1"/>
      <sheetName val="Sheet2"/>
      <sheetName val="Sheet3"/>
      <sheetName val="기전총괄"/>
      <sheetName val="양수장공사비"/>
      <sheetName val="계산서"/>
      <sheetName val="일위대가"/>
      <sheetName val="Sheet10"/>
      <sheetName val="Sheet11"/>
      <sheetName val="Sheet12"/>
      <sheetName val="Sheet9"/>
      <sheetName val="2000양배"/>
      <sheetName val="계화총괄"/>
      <sheetName val="계화배수(3대)"/>
      <sheetName val="당초수문"/>
      <sheetName val="세부내역"/>
      <sheetName val="보증수수료산출"/>
      <sheetName val="1.취수장"/>
      <sheetName val="재료"/>
      <sheetName val="발주내역"/>
      <sheetName val="2000년1차"/>
      <sheetName val="철근량"/>
      <sheetName val="지급자재"/>
      <sheetName val="단가산출"/>
      <sheetName val="2000전체분"/>
      <sheetName val="DANGA"/>
      <sheetName val="입상내역"/>
      <sheetName val="부대내역"/>
      <sheetName val="내역서 제출"/>
      <sheetName val="조명율표"/>
      <sheetName val="영창26"/>
      <sheetName val="단가"/>
      <sheetName val="단가표"/>
      <sheetName val="총공사내역서"/>
      <sheetName val="입찰안"/>
      <sheetName val="공종번호"/>
      <sheetName val="단가비교표_공통1"/>
      <sheetName val="수토공단위당"/>
      <sheetName val="4. 주형설계"/>
      <sheetName val="#REF"/>
      <sheetName val="내역"/>
      <sheetName val="특별땅고르기"/>
      <sheetName val="암거단위"/>
      <sheetName val="기계총괄표"/>
      <sheetName val="설계기준"/>
      <sheetName val="내역1"/>
      <sheetName val="구천"/>
      <sheetName val="청곡개거재료계산"/>
      <sheetName val="한천간선"/>
      <sheetName val="한천지선"/>
      <sheetName val="BID"/>
      <sheetName val="안양1공구_건축"/>
      <sheetName val="물가시세"/>
      <sheetName val="노임단가"/>
      <sheetName val="별표 "/>
      <sheetName val="자료"/>
      <sheetName val="실행철강하도"/>
      <sheetName val="포장공"/>
      <sheetName val="데이타"/>
      <sheetName val="식재인부"/>
      <sheetName val="데리네이타현황"/>
      <sheetName val="원가"/>
      <sheetName val="우수관매설및 우수받이"/>
      <sheetName val="바닥판"/>
      <sheetName val="입력DATA"/>
      <sheetName val="N賃率-職"/>
      <sheetName val="터파기및재료"/>
      <sheetName val="주천문화"/>
      <sheetName val="16-1"/>
      <sheetName val="내역서"/>
      <sheetName val="S0"/>
      <sheetName val="청곡간선입력"/>
      <sheetName val="자재일람"/>
      <sheetName val="조경일람"/>
      <sheetName val="청하배수"/>
      <sheetName val="0"/>
      <sheetName val="신항수로관조서"/>
      <sheetName val="신항용수로집계"/>
      <sheetName val="중기"/>
      <sheetName val="1,2공구원가계산서"/>
      <sheetName val="2공구산출내역"/>
      <sheetName val="1공구산출내역서"/>
      <sheetName val="간접1"/>
      <sheetName val="LAB"/>
      <sheetName val="밸브설치"/>
      <sheetName val="연결임시"/>
      <sheetName val="#3_일위대가목록"/>
      <sheetName val="Customer Databas"/>
      <sheetName val="대포2교접속"/>
      <sheetName val="천방교접속"/>
      <sheetName val="시험물량산출"/>
      <sheetName val="98NS-N"/>
      <sheetName val="직원자료입력"/>
      <sheetName val="건축내역"/>
      <sheetName val="Macro1"/>
      <sheetName val="설계개요"/>
      <sheetName val="중기운반자재총(구조물)"/>
      <sheetName val="99년하반기"/>
      <sheetName val="Input"/>
      <sheetName val="남양내역"/>
      <sheetName val="총괄내역서"/>
      <sheetName val="차액보증"/>
      <sheetName val="DATE"/>
      <sheetName val="주beam"/>
      <sheetName val="공사착공계"/>
      <sheetName val="토공총"/>
      <sheetName val="수리계산"/>
      <sheetName val="단가일람"/>
      <sheetName val="산수배수"/>
      <sheetName val="ES조서출력하기"/>
      <sheetName val="계약내력"/>
      <sheetName val="총공사비"/>
      <sheetName val="기초단가"/>
      <sheetName val="세골재  T2 변경 현황"/>
      <sheetName val="fax견적_(2)"/>
      <sheetName val="1_취수장"/>
      <sheetName val="설치중량_"/>
      <sheetName val="수문일위_"/>
      <sheetName val="개요_"/>
      <sheetName val="개요__(2)"/>
      <sheetName val="세골재__T2_변경_현황"/>
      <sheetName val="철근집계표"/>
      <sheetName val="5Strand-장기처짐PCI"/>
      <sheetName val="지급자재단가"/>
      <sheetName val="표  지"/>
      <sheetName val="조명일위"/>
      <sheetName val="내역서1"/>
      <sheetName val="일위대가목차"/>
      <sheetName val="상-교대(A1-A2)"/>
      <sheetName val="2-2.매출분석"/>
      <sheetName val="암거날개벽"/>
      <sheetName val="교각1"/>
      <sheetName val="신호등일위대가"/>
      <sheetName val="200"/>
      <sheetName val="간선계산"/>
      <sheetName val="O실보"/>
      <sheetName val="집수정현황"/>
      <sheetName val="품셈표"/>
      <sheetName val="산출근거"/>
      <sheetName val="접지수량"/>
      <sheetName val="직공비"/>
      <sheetName val="산출내역2"/>
      <sheetName val="산출내역1"/>
      <sheetName val="101동"/>
      <sheetName val="제진기"/>
      <sheetName val="퍼스트"/>
      <sheetName val="일위"/>
      <sheetName val="인수공규격"/>
      <sheetName val="현장조사"/>
      <sheetName val="제잡비"/>
      <sheetName val="간지선별"/>
      <sheetName val="99월별경비계획"/>
      <sheetName val="지불내역1"/>
      <sheetName val="교통표지기초"/>
      <sheetName val="단위단가"/>
      <sheetName val="단가조사서"/>
      <sheetName val="기계공사"/>
      <sheetName val="원가계산서구조조정"/>
      <sheetName val="측량요율"/>
      <sheetName val="재료비"/>
      <sheetName val="4.하중산정"/>
      <sheetName val="2.3지지력"/>
      <sheetName val="단가보완"/>
      <sheetName val="단위가격"/>
      <sheetName val="단위수량"/>
      <sheetName val="정부노임단가"/>
      <sheetName val="가시설수량"/>
      <sheetName val="우수받이"/>
      <sheetName val="플랜트 설치"/>
      <sheetName val="수량산출서"/>
      <sheetName val="전기내역1"/>
      <sheetName val="중기조종사 단위단가"/>
      <sheetName val="전체_1설계"/>
      <sheetName val="일반공사"/>
      <sheetName val="원가계산서"/>
      <sheetName val="MOTOR"/>
      <sheetName val="1.설계조건"/>
      <sheetName val="합의경상"/>
      <sheetName val="_REF"/>
      <sheetName val="토목내역"/>
      <sheetName val="99총공사내역서"/>
      <sheetName val="배수로집계"/>
      <sheetName val="집수정토공"/>
      <sheetName val="2000시행총괄"/>
      <sheetName val="단가비교표(전기)"/>
      <sheetName val="지하시설물작성"/>
      <sheetName val="내역서 (2)"/>
      <sheetName val="호표"/>
      <sheetName val="제수문집계"/>
      <sheetName val="DATA"/>
      <sheetName val="4.2내역서"/>
      <sheetName val="기본단가표"/>
      <sheetName val="갑지"/>
      <sheetName val="단면치수"/>
      <sheetName val="재료값"/>
      <sheetName val="지층별제원(2중관)"/>
      <sheetName val="내역서적용수량"/>
      <sheetName val="guard(mac)"/>
      <sheetName val="3련 BOX"/>
      <sheetName val="명세서"/>
      <sheetName val="동해title"/>
      <sheetName val="일위-1"/>
      <sheetName val="역T형교대(말뚝기초)"/>
      <sheetName val="load(지하층)"/>
      <sheetName val="반포2차"/>
      <sheetName val="1호맨홀토공"/>
      <sheetName val="안Ȅ_x0000_렀燅"/>
      <sheetName val=""/>
      <sheetName val="양수장෵岔5"/>
      <sheetName val="전도금1"/>
      <sheetName val="지불내역(자재외)"/>
      <sheetName val=" HIT-&gt;HMC 견적(3900)"/>
      <sheetName val="요율"/>
      <sheetName val="A 견적"/>
      <sheetName val="교통대책내역"/>
      <sheetName val="조명시설"/>
      <sheetName val="산근"/>
      <sheetName val="중기명"/>
      <sheetName val="포장복구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50800">
          <a:solidFill>
            <a:srgbClr val="FF0000"/>
          </a:solidFill>
          <a:prstDash val="solid"/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3.5"/>
  <sheetData/>
  <phoneticPr fontId="4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5"/>
  <sheetViews>
    <sheetView tabSelected="1" view="pageBreakPreview" zoomScaleNormal="100" zoomScaleSheetLayoutView="100" workbookViewId="0">
      <selection activeCell="I35" sqref="I35"/>
    </sheetView>
  </sheetViews>
  <sheetFormatPr defaultRowHeight="13.5"/>
  <sheetData>
    <row r="1" spans="1:16" ht="32.25" customHeight="1">
      <c r="A1" s="4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80" t="s">
        <v>196</v>
      </c>
      <c r="L1" s="41"/>
      <c r="M1" s="41"/>
      <c r="N1" s="41"/>
      <c r="O1" s="41"/>
      <c r="P1" s="41"/>
    </row>
    <row r="2" spans="1:16" ht="24.7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ht="24.75" customHeight="1">
      <c r="A3" s="41"/>
      <c r="B3" s="41"/>
      <c r="C3" s="41"/>
      <c r="D3" s="41"/>
      <c r="E3" s="41"/>
      <c r="F3" s="41" t="s">
        <v>152</v>
      </c>
      <c r="G3" s="41" t="s">
        <v>120</v>
      </c>
      <c r="H3" s="41"/>
      <c r="I3" s="41"/>
      <c r="J3" s="41"/>
      <c r="K3" s="41" t="s">
        <v>141</v>
      </c>
      <c r="L3" s="41"/>
      <c r="M3" s="41"/>
      <c r="N3" s="41"/>
      <c r="O3" s="41"/>
      <c r="P3" s="41"/>
    </row>
    <row r="4" spans="1:16" ht="24.75" customHeight="1">
      <c r="A4" s="41"/>
      <c r="B4" s="41"/>
      <c r="C4" s="41"/>
      <c r="D4" s="41"/>
      <c r="E4" s="41"/>
      <c r="F4" s="41" t="s">
        <v>106</v>
      </c>
      <c r="G4" s="41" t="s">
        <v>143</v>
      </c>
      <c r="H4" s="41"/>
      <c r="I4" s="41" t="s">
        <v>153</v>
      </c>
      <c r="J4" s="41"/>
      <c r="K4" s="41"/>
      <c r="L4" s="41"/>
      <c r="M4" s="41"/>
      <c r="N4" s="41"/>
      <c r="O4" s="41"/>
      <c r="P4" s="41"/>
    </row>
    <row r="5" spans="1:16" ht="24.75" customHeight="1">
      <c r="A5" s="41"/>
      <c r="B5" s="41"/>
      <c r="C5" s="41"/>
      <c r="D5" s="41"/>
      <c r="E5" s="41"/>
      <c r="F5" s="41"/>
      <c r="G5" s="41" t="s">
        <v>142</v>
      </c>
      <c r="H5" s="41"/>
      <c r="I5" s="41"/>
      <c r="J5" s="41"/>
      <c r="K5" s="41"/>
      <c r="L5" s="41"/>
      <c r="M5" s="41"/>
      <c r="N5" s="41"/>
      <c r="O5" s="41"/>
      <c r="P5" s="41"/>
    </row>
    <row r="6" spans="1:16" ht="24.75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</row>
    <row r="7" spans="1:16" ht="44.25" customHeight="1">
      <c r="A7" s="135" t="str">
        <f>"공사명 : "&amp;'총괄표 '!B2</f>
        <v>공사명 : 공공임대용 농지매입사업 훼손농지 복구공사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41"/>
      <c r="N7" s="41"/>
      <c r="O7" s="41"/>
      <c r="P7" s="41"/>
    </row>
    <row r="8" spans="1:16" ht="24.75" customHeight="1">
      <c r="A8" s="5"/>
      <c r="B8" s="5"/>
      <c r="C8" s="5"/>
      <c r="D8" s="136" t="s">
        <v>144</v>
      </c>
      <c r="E8" s="136"/>
      <c r="F8" s="136"/>
      <c r="G8" s="136"/>
      <c r="H8" s="136"/>
      <c r="I8" s="5"/>
      <c r="J8" s="5"/>
      <c r="K8" s="5"/>
      <c r="L8" s="41"/>
      <c r="M8" s="41"/>
      <c r="N8" s="41"/>
      <c r="O8" s="41"/>
      <c r="P8" s="41"/>
    </row>
    <row r="9" spans="1:16" ht="24.75" customHeight="1">
      <c r="A9" s="41"/>
      <c r="B9" s="41"/>
      <c r="C9" s="41"/>
      <c r="D9" s="6"/>
      <c r="E9" s="41"/>
      <c r="F9" s="41" t="s">
        <v>151</v>
      </c>
      <c r="G9" s="41"/>
      <c r="H9" s="41" t="s">
        <v>154</v>
      </c>
      <c r="I9" s="41" t="s">
        <v>110</v>
      </c>
      <c r="J9" s="41"/>
      <c r="K9" s="41"/>
      <c r="L9" s="41"/>
      <c r="M9" s="41"/>
      <c r="N9" s="41"/>
      <c r="O9" s="41"/>
      <c r="P9" s="41"/>
    </row>
    <row r="10" spans="1:16" ht="24.75" customHeight="1">
      <c r="A10" s="41"/>
      <c r="B10" s="41"/>
      <c r="C10" s="41"/>
      <c r="D10" s="41"/>
      <c r="E10" s="41"/>
      <c r="F10" s="41" t="s">
        <v>157</v>
      </c>
      <c r="G10" s="41"/>
      <c r="H10" s="41"/>
      <c r="I10" s="41"/>
      <c r="J10" s="41"/>
      <c r="K10" s="41"/>
      <c r="L10" s="41"/>
      <c r="M10" s="41"/>
      <c r="N10" s="41"/>
      <c r="O10" s="41"/>
      <c r="P10" s="41"/>
    </row>
    <row r="11" spans="1:16" ht="24.75" customHeight="1">
      <c r="A11" s="41"/>
      <c r="B11" s="41"/>
      <c r="C11" s="41"/>
      <c r="D11" s="41"/>
      <c r="E11" s="41"/>
      <c r="F11" s="41"/>
      <c r="G11" s="41" t="s">
        <v>124</v>
      </c>
      <c r="H11" s="41"/>
      <c r="I11" s="41"/>
      <c r="J11" s="41"/>
      <c r="K11" s="41"/>
      <c r="L11" s="41"/>
      <c r="M11" s="41"/>
      <c r="N11" s="41"/>
      <c r="O11" s="41"/>
      <c r="P11" s="41"/>
    </row>
    <row r="12" spans="1:16" ht="24.75" customHeight="1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</row>
    <row r="13" spans="1:16" ht="24.75" customHeight="1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</row>
    <row r="14" spans="1:16" ht="24.75" customHeight="1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</row>
    <row r="15" spans="1:16" ht="24.75" customHeight="1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</row>
    <row r="16" spans="1:16" ht="35.25" customHeight="1">
      <c r="A16" s="137" t="s">
        <v>16</v>
      </c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41"/>
      <c r="N16" s="41"/>
      <c r="O16" s="41"/>
      <c r="P16" s="41"/>
    </row>
    <row r="17" spans="1:16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</row>
    <row r="18" spans="1:16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</row>
    <row r="19" spans="1:16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</row>
    <row r="20" spans="1:16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</row>
    <row r="21" spans="1:16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</row>
    <row r="22" spans="1:16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</row>
    <row r="23" spans="1:16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</row>
    <row r="24" spans="1:16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</row>
    <row r="25" spans="1:16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</row>
  </sheetData>
  <mergeCells count="3">
    <mergeCell ref="A7:L7"/>
    <mergeCell ref="D8:H8"/>
    <mergeCell ref="A16:L16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2"/>
  <sheetViews>
    <sheetView view="pageBreakPreview" zoomScaleNormal="100" zoomScaleSheetLayoutView="100" workbookViewId="0">
      <selection activeCell="C42" sqref="C42"/>
    </sheetView>
  </sheetViews>
  <sheetFormatPr defaultRowHeight="13.5"/>
  <cols>
    <col min="1" max="1" width="4.5546875" style="41" customWidth="1"/>
    <col min="2" max="2" width="18" style="41" customWidth="1"/>
    <col min="3" max="8" width="14.109375" style="41" customWidth="1"/>
    <col min="9" max="16384" width="8.88671875" style="41"/>
  </cols>
  <sheetData>
    <row r="1" spans="1:10" ht="6" customHeight="1">
      <c r="B1" s="138"/>
      <c r="C1" s="138"/>
      <c r="D1" s="81"/>
      <c r="E1" s="81"/>
      <c r="F1" s="81"/>
      <c r="G1" s="81"/>
    </row>
    <row r="2" spans="1:10" ht="23.25" customHeight="1">
      <c r="A2" s="3" t="s">
        <v>14</v>
      </c>
      <c r="B2" s="149" t="str">
        <f>공사비명세서!B3&amp;"공사"</f>
        <v>공공임대용 농지매입사업 훼손농지 복구공사</v>
      </c>
      <c r="C2" s="149"/>
      <c r="D2" s="150" t="s">
        <v>19</v>
      </c>
      <c r="E2" s="150"/>
      <c r="F2" s="150"/>
      <c r="G2" s="150"/>
      <c r="H2" s="150"/>
    </row>
    <row r="3" spans="1:10" ht="18" customHeight="1" thickBot="1">
      <c r="B3" s="1" t="s">
        <v>2</v>
      </c>
      <c r="C3" s="19">
        <f>H23</f>
        <v>26089000</v>
      </c>
      <c r="D3" s="19"/>
      <c r="E3" s="19"/>
      <c r="F3" s="19"/>
      <c r="G3" s="19"/>
      <c r="H3" s="37"/>
    </row>
    <row r="4" spans="1:10" ht="16.5" customHeight="1">
      <c r="A4" s="151" t="s">
        <v>3</v>
      </c>
      <c r="B4" s="152"/>
      <c r="C4" s="153" t="str">
        <f>공사비명세서!B3</f>
        <v>공공임대용 농지매입사업 훼손농지 복구</v>
      </c>
      <c r="D4" s="153"/>
      <c r="E4" s="153"/>
      <c r="F4" s="153"/>
      <c r="G4" s="155"/>
      <c r="H4" s="157" t="s">
        <v>12</v>
      </c>
    </row>
    <row r="5" spans="1:10" ht="16.5" customHeight="1">
      <c r="A5" s="159" t="s">
        <v>4</v>
      </c>
      <c r="B5" s="160"/>
      <c r="C5" s="154"/>
      <c r="D5" s="154"/>
      <c r="E5" s="154"/>
      <c r="F5" s="154"/>
      <c r="G5" s="156"/>
      <c r="H5" s="158"/>
    </row>
    <row r="6" spans="1:10" ht="22.5" customHeight="1">
      <c r="A6" s="161" t="s">
        <v>119</v>
      </c>
      <c r="B6" s="76" t="s">
        <v>5</v>
      </c>
      <c r="C6" s="31">
        <f>공사비명세서!J27</f>
        <v>4073000</v>
      </c>
      <c r="D6" s="31"/>
      <c r="E6" s="31"/>
      <c r="F6" s="31"/>
      <c r="G6" s="31"/>
      <c r="H6" s="32">
        <f t="shared" ref="H6:H23" si="0">E6+D6+C6+F6+G6</f>
        <v>4073000</v>
      </c>
    </row>
    <row r="7" spans="1:10" ht="22.5" customHeight="1">
      <c r="A7" s="161"/>
      <c r="B7" s="77" t="s">
        <v>273</v>
      </c>
      <c r="C7" s="33">
        <f>INT((C6*0.165)/1000)*1000</f>
        <v>672000</v>
      </c>
      <c r="D7" s="33"/>
      <c r="E7" s="33"/>
      <c r="F7" s="33"/>
      <c r="G7" s="33"/>
      <c r="H7" s="32">
        <f t="shared" si="0"/>
        <v>672000</v>
      </c>
    </row>
    <row r="8" spans="1:10" ht="22.5" customHeight="1">
      <c r="A8" s="141" t="s">
        <v>118</v>
      </c>
      <c r="B8" s="142"/>
      <c r="C8" s="33">
        <f>INT(((C6+C7)*0.0101)/1000)*1000</f>
        <v>47000</v>
      </c>
      <c r="D8" s="33"/>
      <c r="E8" s="33"/>
      <c r="F8" s="33"/>
      <c r="G8" s="33"/>
      <c r="H8" s="32">
        <f t="shared" si="0"/>
        <v>47000</v>
      </c>
    </row>
    <row r="9" spans="1:10" ht="22.5" customHeight="1">
      <c r="A9" s="141" t="s">
        <v>13</v>
      </c>
      <c r="B9" s="142"/>
      <c r="C9" s="33">
        <f>INT(((C11+C6+C12)*0.008)/1000)*1000</f>
        <v>145000</v>
      </c>
      <c r="D9" s="33"/>
      <c r="E9" s="33"/>
      <c r="F9" s="33"/>
      <c r="G9" s="33"/>
      <c r="H9" s="32">
        <f t="shared" si="0"/>
        <v>145000</v>
      </c>
    </row>
    <row r="10" spans="1:10" ht="22.5" customHeight="1">
      <c r="A10" s="141" t="s">
        <v>150</v>
      </c>
      <c r="B10" s="142"/>
      <c r="C10" s="33">
        <f>INT(((C6+C7)*0.0356)/1000)*1000</f>
        <v>168000</v>
      </c>
      <c r="D10" s="33"/>
      <c r="E10" s="33"/>
      <c r="F10" s="33"/>
      <c r="G10" s="33"/>
      <c r="H10" s="32">
        <f t="shared" si="0"/>
        <v>168000</v>
      </c>
    </row>
    <row r="11" spans="1:10" ht="22.5" customHeight="1">
      <c r="A11" s="141" t="s">
        <v>6</v>
      </c>
      <c r="B11" s="142"/>
      <c r="C11" s="33">
        <f>공사비명세서!H27</f>
        <v>13379000</v>
      </c>
      <c r="D11" s="33"/>
      <c r="E11" s="33"/>
      <c r="F11" s="33"/>
      <c r="G11" s="33"/>
      <c r="H11" s="32">
        <f t="shared" si="0"/>
        <v>13379000</v>
      </c>
    </row>
    <row r="12" spans="1:10" ht="22.5" customHeight="1">
      <c r="A12" s="141" t="s">
        <v>7</v>
      </c>
      <c r="B12" s="142"/>
      <c r="C12" s="33">
        <f>공사비명세서!L27</f>
        <v>737000</v>
      </c>
      <c r="D12" s="33"/>
      <c r="E12" s="33"/>
      <c r="F12" s="33"/>
      <c r="G12" s="33"/>
      <c r="H12" s="32">
        <f t="shared" si="0"/>
        <v>737000</v>
      </c>
    </row>
    <row r="13" spans="1:10" ht="22.5" customHeight="1">
      <c r="A13" s="141" t="s">
        <v>8</v>
      </c>
      <c r="B13" s="142"/>
      <c r="C13" s="33">
        <f>INT((C6+C7+C8+C9+C10+C11+C12)/1000)*1000</f>
        <v>19221000</v>
      </c>
      <c r="D13" s="33"/>
      <c r="E13" s="33"/>
      <c r="F13" s="33"/>
      <c r="G13" s="33"/>
      <c r="H13" s="32">
        <f t="shared" si="0"/>
        <v>19221000</v>
      </c>
    </row>
    <row r="14" spans="1:10" ht="22.5" customHeight="1">
      <c r="A14" s="147" t="s">
        <v>163</v>
      </c>
      <c r="B14" s="148"/>
      <c r="C14" s="33">
        <f>ROUNDUP((C11+C6)*0.0315,-3)</f>
        <v>550000</v>
      </c>
      <c r="D14" s="33"/>
      <c r="E14" s="33"/>
      <c r="F14" s="33"/>
      <c r="G14" s="33"/>
      <c r="H14" s="32">
        <f t="shared" si="0"/>
        <v>550000</v>
      </c>
      <c r="J14" s="41" t="s">
        <v>114</v>
      </c>
    </row>
    <row r="15" spans="1:10" ht="22.5" customHeight="1">
      <c r="A15" s="145" t="s">
        <v>274</v>
      </c>
      <c r="B15" s="146"/>
      <c r="C15" s="33">
        <f>INT(((C6+C7+C11)*0.052)/1000)*1000</f>
        <v>942000</v>
      </c>
      <c r="D15" s="33"/>
      <c r="E15" s="33"/>
      <c r="F15" s="33"/>
      <c r="G15" s="33"/>
      <c r="H15" s="32">
        <f t="shared" si="0"/>
        <v>942000</v>
      </c>
    </row>
    <row r="16" spans="1:10" ht="22.5" customHeight="1">
      <c r="A16" s="141" t="s">
        <v>9</v>
      </c>
      <c r="B16" s="142"/>
      <c r="C16" s="33">
        <f>C13+C15+C14</f>
        <v>20713000</v>
      </c>
      <c r="D16" s="33"/>
      <c r="E16" s="33"/>
      <c r="F16" s="33"/>
      <c r="G16" s="33"/>
      <c r="H16" s="32">
        <f t="shared" si="0"/>
        <v>20713000</v>
      </c>
    </row>
    <row r="17" spans="1:8" ht="22.5" customHeight="1">
      <c r="A17" s="141" t="s">
        <v>275</v>
      </c>
      <c r="B17" s="142"/>
      <c r="C17" s="33">
        <f>INT((C16*0.08)/1000)*1000</f>
        <v>1657000</v>
      </c>
      <c r="D17" s="33"/>
      <c r="E17" s="33"/>
      <c r="F17" s="33"/>
      <c r="G17" s="33"/>
      <c r="H17" s="32">
        <f t="shared" si="0"/>
        <v>1657000</v>
      </c>
    </row>
    <row r="18" spans="1:8" ht="22.5" customHeight="1">
      <c r="A18" s="141" t="s">
        <v>10</v>
      </c>
      <c r="B18" s="142"/>
      <c r="C18" s="33">
        <f>C16+C17</f>
        <v>22370000</v>
      </c>
      <c r="D18" s="33"/>
      <c r="E18" s="33"/>
      <c r="F18" s="33"/>
      <c r="G18" s="33"/>
      <c r="H18" s="32">
        <f t="shared" si="0"/>
        <v>22370000</v>
      </c>
    </row>
    <row r="19" spans="1:8" ht="22.5" customHeight="1">
      <c r="A19" s="141" t="s">
        <v>18</v>
      </c>
      <c r="B19" s="142"/>
      <c r="C19" s="33">
        <f>INT(((C18-C11)*0.15)/1000)*1000</f>
        <v>1348000</v>
      </c>
      <c r="D19" s="33"/>
      <c r="E19" s="33"/>
      <c r="F19" s="33"/>
      <c r="G19" s="33"/>
      <c r="H19" s="32">
        <f t="shared" si="0"/>
        <v>1348000</v>
      </c>
    </row>
    <row r="20" spans="1:8" ht="22.5" customHeight="1">
      <c r="A20" s="139" t="s">
        <v>11</v>
      </c>
      <c r="B20" s="140"/>
      <c r="C20" s="33">
        <f>C18+C19</f>
        <v>23718000</v>
      </c>
      <c r="D20" s="33"/>
      <c r="E20" s="33"/>
      <c r="F20" s="33"/>
      <c r="G20" s="33"/>
      <c r="H20" s="32">
        <f t="shared" si="0"/>
        <v>23718000</v>
      </c>
    </row>
    <row r="21" spans="1:8" ht="22.5" customHeight="1">
      <c r="A21" s="141" t="s">
        <v>0</v>
      </c>
      <c r="B21" s="142"/>
      <c r="C21" s="33">
        <f>C20</f>
        <v>23718000</v>
      </c>
      <c r="D21" s="33"/>
      <c r="E21" s="33"/>
      <c r="F21" s="33"/>
      <c r="G21" s="33"/>
      <c r="H21" s="32">
        <f t="shared" si="0"/>
        <v>23718000</v>
      </c>
    </row>
    <row r="22" spans="1:8" ht="22.5" customHeight="1">
      <c r="A22" s="141" t="s">
        <v>17</v>
      </c>
      <c r="B22" s="142"/>
      <c r="C22" s="33">
        <f>INT((C21*0.1)/1000)*1000</f>
        <v>2371000</v>
      </c>
      <c r="D22" s="33"/>
      <c r="E22" s="33"/>
      <c r="F22" s="33"/>
      <c r="G22" s="33"/>
      <c r="H22" s="32">
        <f t="shared" si="0"/>
        <v>2371000</v>
      </c>
    </row>
    <row r="23" spans="1:8" ht="22.5" customHeight="1" thickBot="1">
      <c r="A23" s="143" t="s">
        <v>1</v>
      </c>
      <c r="B23" s="144"/>
      <c r="C23" s="78">
        <f>C22+C21</f>
        <v>26089000</v>
      </c>
      <c r="D23" s="78"/>
      <c r="E23" s="78"/>
      <c r="F23" s="78"/>
      <c r="G23" s="78"/>
      <c r="H23" s="79">
        <f t="shared" si="0"/>
        <v>26089000</v>
      </c>
    </row>
    <row r="24" spans="1:8" s="36" customFormat="1" ht="6" customHeight="1">
      <c r="B24" s="18"/>
      <c r="C24" s="18"/>
      <c r="D24" s="18"/>
      <c r="E24" s="18"/>
      <c r="F24" s="18"/>
      <c r="G24" s="18"/>
    </row>
    <row r="25" spans="1:8" ht="6" customHeight="1">
      <c r="B25" s="138"/>
      <c r="C25" s="138"/>
      <c r="D25" s="81"/>
      <c r="E25" s="81"/>
      <c r="F25" s="81"/>
      <c r="G25" s="81"/>
    </row>
    <row r="28" spans="1:8">
      <c r="C28" s="38"/>
      <c r="D28" s="39"/>
      <c r="E28" s="38"/>
    </row>
    <row r="32" spans="1:8">
      <c r="E32" s="41" t="s">
        <v>117</v>
      </c>
    </row>
  </sheetData>
  <mergeCells count="29">
    <mergeCell ref="A9:B9"/>
    <mergeCell ref="H4:H5"/>
    <mergeCell ref="A5:B5"/>
    <mergeCell ref="A6:A7"/>
    <mergeCell ref="A8:B8"/>
    <mergeCell ref="F4:F5"/>
    <mergeCell ref="B1:C1"/>
    <mergeCell ref="B2:C2"/>
    <mergeCell ref="D2:H2"/>
    <mergeCell ref="A4:B4"/>
    <mergeCell ref="D4:D5"/>
    <mergeCell ref="E4:E5"/>
    <mergeCell ref="G4:G5"/>
    <mergeCell ref="C4:C5"/>
    <mergeCell ref="A10:B10"/>
    <mergeCell ref="A11:B11"/>
    <mergeCell ref="A12:B12"/>
    <mergeCell ref="A13:B13"/>
    <mergeCell ref="A15:B15"/>
    <mergeCell ref="A14:B14"/>
    <mergeCell ref="B25:C25"/>
    <mergeCell ref="A20:B20"/>
    <mergeCell ref="A21:B21"/>
    <mergeCell ref="A22:B22"/>
    <mergeCell ref="A16:B16"/>
    <mergeCell ref="A17:B17"/>
    <mergeCell ref="A18:B18"/>
    <mergeCell ref="A19:B19"/>
    <mergeCell ref="A23:B23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landscape" r:id="rId1"/>
  <rowBreaks count="1" manualBreakCount="1">
    <brk id="23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8"/>
  <sheetViews>
    <sheetView view="pageBreakPreview" zoomScale="85" zoomScaleNormal="100" zoomScaleSheetLayoutView="85" workbookViewId="0">
      <selection activeCell="H45" sqref="H45"/>
    </sheetView>
  </sheetViews>
  <sheetFormatPr defaultRowHeight="13.5"/>
  <cols>
    <col min="1" max="1" width="13.6640625" style="46" customWidth="1"/>
    <col min="2" max="2" width="15.88671875" style="46" customWidth="1"/>
    <col min="3" max="3" width="7.33203125" style="46" customWidth="1"/>
    <col min="4" max="4" width="3.88671875" style="46" customWidth="1"/>
    <col min="5" max="5" width="9" style="46" customWidth="1"/>
    <col min="6" max="6" width="11.21875" style="46" customWidth="1"/>
    <col min="7" max="7" width="10" style="46" customWidth="1"/>
    <col min="8" max="8" width="11.21875" style="46" customWidth="1"/>
    <col min="9" max="9" width="9.77734375" style="46" customWidth="1"/>
    <col min="10" max="10" width="11.109375" style="46" customWidth="1"/>
    <col min="11" max="11" width="9.44140625" style="46" customWidth="1"/>
    <col min="12" max="12" width="9.6640625" style="46" customWidth="1"/>
    <col min="13" max="13" width="4.109375" style="46" customWidth="1"/>
    <col min="14" max="15" width="8.88671875" style="46"/>
    <col min="16" max="22" width="8.88671875" style="41"/>
    <col min="23" max="23" width="2.6640625" style="41" customWidth="1"/>
    <col min="24" max="16384" width="8.88671875" style="41"/>
  </cols>
  <sheetData>
    <row r="1" spans="1:15" s="48" customFormat="1" ht="10.5" customHeight="1" thickBot="1">
      <c r="A1" s="49"/>
      <c r="B1" s="49"/>
      <c r="C1" s="50"/>
      <c r="D1" s="50"/>
      <c r="E1" s="51"/>
      <c r="F1" s="51"/>
      <c r="G1" s="51"/>
      <c r="H1" s="51"/>
      <c r="I1" s="51"/>
      <c r="J1" s="51"/>
      <c r="K1" s="51"/>
      <c r="L1" s="51"/>
      <c r="M1" s="50"/>
      <c r="N1" s="52"/>
      <c r="O1" s="52"/>
    </row>
    <row r="2" spans="1:15" s="48" customFormat="1" ht="27.75" customHeight="1">
      <c r="A2" s="162" t="s">
        <v>126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  <c r="N2" s="52"/>
      <c r="O2" s="52"/>
    </row>
    <row r="3" spans="1:15" s="48" customFormat="1" ht="21" customHeight="1">
      <c r="A3" s="59" t="s">
        <v>127</v>
      </c>
      <c r="B3" s="165" t="s">
        <v>189</v>
      </c>
      <c r="C3" s="166"/>
      <c r="D3" s="166"/>
      <c r="E3" s="166"/>
      <c r="F3" s="166"/>
      <c r="G3" s="166"/>
      <c r="H3" s="60"/>
      <c r="I3" s="60"/>
      <c r="J3" s="60"/>
      <c r="K3" s="60"/>
      <c r="L3" s="60"/>
      <c r="M3" s="56"/>
      <c r="N3" s="52"/>
      <c r="O3" s="52"/>
    </row>
    <row r="4" spans="1:15" s="48" customFormat="1" ht="21" customHeight="1">
      <c r="A4" s="61"/>
      <c r="B4" s="62" t="s">
        <v>128</v>
      </c>
      <c r="C4" s="167">
        <f>F27</f>
        <v>18189000</v>
      </c>
      <c r="D4" s="168"/>
      <c r="E4" s="168"/>
      <c r="F4" s="63" t="s">
        <v>129</v>
      </c>
      <c r="G4" s="63"/>
      <c r="H4" s="63"/>
      <c r="I4" s="63"/>
      <c r="J4" s="63"/>
      <c r="K4" s="63"/>
      <c r="L4" s="63"/>
      <c r="M4" s="57"/>
      <c r="N4" s="52"/>
      <c r="O4" s="52"/>
    </row>
    <row r="5" spans="1:15" s="48" customFormat="1" ht="24" customHeight="1">
      <c r="A5" s="169" t="s">
        <v>130</v>
      </c>
      <c r="B5" s="170" t="s">
        <v>131</v>
      </c>
      <c r="C5" s="170" t="s">
        <v>132</v>
      </c>
      <c r="D5" s="171" t="s">
        <v>133</v>
      </c>
      <c r="E5" s="170" t="s">
        <v>134</v>
      </c>
      <c r="F5" s="170"/>
      <c r="G5" s="170" t="s">
        <v>145</v>
      </c>
      <c r="H5" s="170"/>
      <c r="I5" s="170" t="s">
        <v>146</v>
      </c>
      <c r="J5" s="170"/>
      <c r="K5" s="170" t="s">
        <v>135</v>
      </c>
      <c r="L5" s="170"/>
      <c r="M5" s="172" t="s">
        <v>136</v>
      </c>
      <c r="N5" s="52"/>
      <c r="O5" s="52"/>
    </row>
    <row r="6" spans="1:15" s="48" customFormat="1" ht="24" customHeight="1">
      <c r="A6" s="169"/>
      <c r="B6" s="170"/>
      <c r="C6" s="170"/>
      <c r="D6" s="171"/>
      <c r="E6" s="82" t="s">
        <v>137</v>
      </c>
      <c r="F6" s="82" t="s">
        <v>138</v>
      </c>
      <c r="G6" s="82" t="s">
        <v>137</v>
      </c>
      <c r="H6" s="82" t="s">
        <v>138</v>
      </c>
      <c r="I6" s="82" t="s">
        <v>137</v>
      </c>
      <c r="J6" s="82" t="s">
        <v>138</v>
      </c>
      <c r="K6" s="82" t="s">
        <v>137</v>
      </c>
      <c r="L6" s="82" t="s">
        <v>138</v>
      </c>
      <c r="M6" s="172"/>
      <c r="N6" s="52"/>
      <c r="O6" s="52"/>
    </row>
    <row r="7" spans="1:15" ht="22.9" customHeight="1">
      <c r="A7" s="64" t="str">
        <f>재료계산서!B3</f>
        <v>표토제거</v>
      </c>
      <c r="B7" s="65" t="str">
        <f>재료계산서!C3</f>
        <v>BH0.7㎥</v>
      </c>
      <c r="C7" s="70">
        <f>재료계산서!X3</f>
        <v>326.20000000000005</v>
      </c>
      <c r="D7" s="66" t="str">
        <f>재료계산서!Y3</f>
        <v>㎥</v>
      </c>
      <c r="E7" s="67">
        <f t="shared" ref="E7" si="0">G7+I7+K7</f>
        <v>2064</v>
      </c>
      <c r="F7" s="67">
        <f t="shared" ref="F7" si="1">H7+J7+L7</f>
        <v>673276</v>
      </c>
      <c r="G7" s="67">
        <f>단가표!H9</f>
        <v>390</v>
      </c>
      <c r="H7" s="67">
        <f>INT(G7*C7)/1</f>
        <v>127218</v>
      </c>
      <c r="I7" s="67">
        <f>단가표!J9</f>
        <v>1182</v>
      </c>
      <c r="J7" s="67">
        <f>INT(I7*C7)/1</f>
        <v>385568</v>
      </c>
      <c r="K7" s="67">
        <f>단가표!L9</f>
        <v>492</v>
      </c>
      <c r="L7" s="67">
        <f>INT(K7*C7)/1</f>
        <v>160490</v>
      </c>
      <c r="M7" s="58"/>
    </row>
    <row r="8" spans="1:15" ht="22.9" customHeight="1">
      <c r="A8" s="64" t="str">
        <f>재료계산서!B4</f>
        <v>성토</v>
      </c>
      <c r="B8" s="65" t="str">
        <f>재료계산서!C4</f>
        <v>순성토 운반 및 포설</v>
      </c>
      <c r="C8" s="70">
        <f>재료계산서!X4</f>
        <v>978.59999999999991</v>
      </c>
      <c r="D8" s="66" t="str">
        <f>재료계산서!Y4</f>
        <v>㎥</v>
      </c>
      <c r="E8" s="67">
        <f t="shared" ref="E8:E23" si="2">G8+I8+K8</f>
        <v>4275</v>
      </c>
      <c r="F8" s="67">
        <f t="shared" ref="F8:F23" si="3">H8+J8+L8</f>
        <v>4183515</v>
      </c>
      <c r="G8" s="67">
        <f>단가표!H37</f>
        <v>4275</v>
      </c>
      <c r="H8" s="67">
        <f t="shared" ref="H8:H23" si="4">INT(G8*C8)/1</f>
        <v>4183515</v>
      </c>
      <c r="I8" s="67"/>
      <c r="J8" s="67">
        <f t="shared" ref="J8:J23" si="5">INT(I8*C8)/1</f>
        <v>0</v>
      </c>
      <c r="K8" s="67"/>
      <c r="L8" s="67">
        <f t="shared" ref="L8:L23" si="6">INT(K8*C8)/1</f>
        <v>0</v>
      </c>
      <c r="M8" s="58"/>
    </row>
    <row r="9" spans="1:15" ht="22.9" customHeight="1">
      <c r="A9" s="64" t="str">
        <f>재료계산서!B5</f>
        <v>다짐</v>
      </c>
      <c r="B9" s="65" t="str">
        <f>재료계산서!C5</f>
        <v>타이어롤러</v>
      </c>
      <c r="C9" s="70">
        <f>재료계산서!X5</f>
        <v>978.59999999999991</v>
      </c>
      <c r="D9" s="66" t="str">
        <f>재료계산서!Y5</f>
        <v>㎥</v>
      </c>
      <c r="E9" s="67">
        <f t="shared" si="2"/>
        <v>451</v>
      </c>
      <c r="F9" s="67">
        <f t="shared" si="3"/>
        <v>441347</v>
      </c>
      <c r="G9" s="67">
        <f>단가표!H41</f>
        <v>66</v>
      </c>
      <c r="H9" s="67">
        <f t="shared" si="4"/>
        <v>64587</v>
      </c>
      <c r="I9" s="67">
        <f>단가표!J41</f>
        <v>291</v>
      </c>
      <c r="J9" s="67">
        <f t="shared" si="5"/>
        <v>284772</v>
      </c>
      <c r="K9" s="67">
        <f>단가표!L41</f>
        <v>94</v>
      </c>
      <c r="L9" s="67">
        <f t="shared" si="6"/>
        <v>91988</v>
      </c>
      <c r="M9" s="58"/>
    </row>
    <row r="10" spans="1:15" ht="22.9" customHeight="1">
      <c r="A10" s="64" t="str">
        <f>재료계산서!B6</f>
        <v>살수차 운행</v>
      </c>
      <c r="B10" s="65" t="str">
        <f>재료계산서!C6</f>
        <v>5,500ℓ</v>
      </c>
      <c r="C10" s="70">
        <f>재료계산서!X6</f>
        <v>18</v>
      </c>
      <c r="D10" s="66" t="str">
        <f>재료계산서!Y6</f>
        <v>hr</v>
      </c>
      <c r="E10" s="67">
        <f t="shared" si="2"/>
        <v>110916</v>
      </c>
      <c r="F10" s="67">
        <f t="shared" si="3"/>
        <v>1996488</v>
      </c>
      <c r="G10" s="67">
        <f>단가표!H26</f>
        <v>86344</v>
      </c>
      <c r="H10" s="67">
        <f t="shared" si="4"/>
        <v>1554192</v>
      </c>
      <c r="I10" s="67">
        <f>단가표!J26</f>
        <v>20950</v>
      </c>
      <c r="J10" s="67">
        <f t="shared" si="5"/>
        <v>377100</v>
      </c>
      <c r="K10" s="67">
        <f>단가표!L26</f>
        <v>3622</v>
      </c>
      <c r="L10" s="67">
        <f t="shared" si="6"/>
        <v>65196</v>
      </c>
      <c r="M10" s="58"/>
    </row>
    <row r="11" spans="1:15" ht="22.9" customHeight="1">
      <c r="A11" s="64" t="str">
        <f>재료계산서!B7</f>
        <v>신호수</v>
      </c>
      <c r="B11" s="65" t="str">
        <f>재료계산서!C7</f>
        <v>교통정리원</v>
      </c>
      <c r="C11" s="70">
        <f>재료계산서!X7</f>
        <v>6</v>
      </c>
      <c r="D11" s="66" t="str">
        <f>재료계산서!Y7</f>
        <v>일</v>
      </c>
      <c r="E11" s="67">
        <f t="shared" si="2"/>
        <v>173784</v>
      </c>
      <c r="F11" s="67">
        <f t="shared" si="3"/>
        <v>1042704</v>
      </c>
      <c r="G11" s="67"/>
      <c r="H11" s="67">
        <f t="shared" si="4"/>
        <v>0</v>
      </c>
      <c r="I11" s="67">
        <f>단가표!J49</f>
        <v>173784</v>
      </c>
      <c r="J11" s="67">
        <f t="shared" si="5"/>
        <v>1042704</v>
      </c>
      <c r="K11" s="67"/>
      <c r="L11" s="67">
        <f t="shared" si="6"/>
        <v>0</v>
      </c>
      <c r="M11" s="58"/>
    </row>
    <row r="12" spans="1:15" ht="22.9" customHeight="1">
      <c r="A12" s="64" t="str">
        <f>재료계산서!B9</f>
        <v>터파기</v>
      </c>
      <c r="B12" s="69" t="str">
        <f>재료계산서!C9</f>
        <v>BH0.7㎥</v>
      </c>
      <c r="C12" s="70">
        <f>재료계산서!X9+재료계산서!X13</f>
        <v>108.64</v>
      </c>
      <c r="D12" s="66" t="str">
        <f>재료계산서!Y9</f>
        <v>㎥</v>
      </c>
      <c r="E12" s="67">
        <f t="shared" si="2"/>
        <v>2064</v>
      </c>
      <c r="F12" s="67">
        <f t="shared" si="3"/>
        <v>224231</v>
      </c>
      <c r="G12" s="67">
        <f>G7</f>
        <v>390</v>
      </c>
      <c r="H12" s="67">
        <f t="shared" si="4"/>
        <v>42369</v>
      </c>
      <c r="I12" s="67">
        <f>I7</f>
        <v>1182</v>
      </c>
      <c r="J12" s="67">
        <f t="shared" si="5"/>
        <v>128412</v>
      </c>
      <c r="K12" s="67">
        <f>K7</f>
        <v>492</v>
      </c>
      <c r="L12" s="67">
        <f t="shared" si="6"/>
        <v>53450</v>
      </c>
      <c r="M12" s="58"/>
    </row>
    <row r="13" spans="1:15" ht="22.9" customHeight="1">
      <c r="A13" s="64" t="str">
        <f>재료계산서!B10</f>
        <v>되메우기</v>
      </c>
      <c r="B13" s="69" t="str">
        <f>재료계산서!C10</f>
        <v>BH0.7㎥</v>
      </c>
      <c r="C13" s="70">
        <f>재료계산서!X10+재료계산서!X14</f>
        <v>98.72</v>
      </c>
      <c r="D13" s="66" t="str">
        <f>재료계산서!Y10</f>
        <v>㎥</v>
      </c>
      <c r="E13" s="67">
        <f t="shared" si="2"/>
        <v>1980</v>
      </c>
      <c r="F13" s="67">
        <f t="shared" si="3"/>
        <v>195464</v>
      </c>
      <c r="G13" s="67">
        <f>단가표!H18</f>
        <v>357</v>
      </c>
      <c r="H13" s="67">
        <f t="shared" si="4"/>
        <v>35243</v>
      </c>
      <c r="I13" s="67">
        <f>단가표!J18</f>
        <v>1143</v>
      </c>
      <c r="J13" s="67">
        <f t="shared" si="5"/>
        <v>112836</v>
      </c>
      <c r="K13" s="67">
        <f>단가표!L18</f>
        <v>480</v>
      </c>
      <c r="L13" s="67">
        <f t="shared" si="6"/>
        <v>47385</v>
      </c>
      <c r="M13" s="58"/>
    </row>
    <row r="14" spans="1:15" ht="22.9" customHeight="1">
      <c r="A14" s="64" t="str">
        <f>재료계산서!B11</f>
        <v>배수로 설치</v>
      </c>
      <c r="B14" s="69" t="str">
        <f>재료계산서!C11</f>
        <v>벤치플륨관 400C</v>
      </c>
      <c r="C14" s="70">
        <f>재료계산서!X11</f>
        <v>50</v>
      </c>
      <c r="D14" s="66" t="str">
        <f>재료계산서!Y11</f>
        <v>본</v>
      </c>
      <c r="E14" s="67">
        <f t="shared" si="2"/>
        <v>110916</v>
      </c>
      <c r="F14" s="67">
        <f t="shared" si="3"/>
        <v>5545800</v>
      </c>
      <c r="G14" s="67">
        <f>단가표!H26</f>
        <v>86344</v>
      </c>
      <c r="H14" s="67">
        <f t="shared" si="4"/>
        <v>4317200</v>
      </c>
      <c r="I14" s="67">
        <f>단가표!J26</f>
        <v>20950</v>
      </c>
      <c r="J14" s="67">
        <f t="shared" si="5"/>
        <v>1047500</v>
      </c>
      <c r="K14" s="67">
        <f>단가표!L26</f>
        <v>3622</v>
      </c>
      <c r="L14" s="67">
        <f t="shared" si="6"/>
        <v>181100</v>
      </c>
      <c r="M14" s="58"/>
    </row>
    <row r="15" spans="1:15" ht="22.9" customHeight="1">
      <c r="A15" s="64" t="str">
        <f>재료계산서!B15</f>
        <v>콘크리트 절단</v>
      </c>
      <c r="B15" s="65" t="str">
        <f>재료계산서!C15</f>
        <v>컷팅기</v>
      </c>
      <c r="C15" s="70">
        <f>재료계산서!X15</f>
        <v>6</v>
      </c>
      <c r="D15" s="66" t="str">
        <f>재료계산서!Y15</f>
        <v>m</v>
      </c>
      <c r="E15" s="67">
        <f t="shared" si="2"/>
        <v>2942</v>
      </c>
      <c r="F15" s="67">
        <f t="shared" si="3"/>
        <v>17652</v>
      </c>
      <c r="G15" s="67">
        <f>단가표!H53</f>
        <v>1214</v>
      </c>
      <c r="H15" s="67">
        <f t="shared" si="4"/>
        <v>7284</v>
      </c>
      <c r="I15" s="67">
        <f>단가표!J53</f>
        <v>1619</v>
      </c>
      <c r="J15" s="67">
        <f t="shared" si="5"/>
        <v>9714</v>
      </c>
      <c r="K15" s="67">
        <f>단가표!L53</f>
        <v>109</v>
      </c>
      <c r="L15" s="67">
        <f t="shared" si="6"/>
        <v>654</v>
      </c>
      <c r="M15" s="58"/>
    </row>
    <row r="16" spans="1:15" ht="22.9" customHeight="1">
      <c r="A16" s="64" t="str">
        <f>재료계산서!B16</f>
        <v>콘크리트 헐기</v>
      </c>
      <c r="B16" s="65" t="str">
        <f>재료계산서!C16</f>
        <v>BH0.7㎥</v>
      </c>
      <c r="C16" s="70">
        <f>재료계산서!X16</f>
        <v>0.48000000000000009</v>
      </c>
      <c r="D16" s="66" t="str">
        <f>재료계산서!Y16</f>
        <v>㎥</v>
      </c>
      <c r="E16" s="67">
        <f t="shared" si="2"/>
        <v>47224</v>
      </c>
      <c r="F16" s="67">
        <f t="shared" si="3"/>
        <v>22666</v>
      </c>
      <c r="G16" s="67">
        <f>단가표!H57</f>
        <v>8455</v>
      </c>
      <c r="H16" s="67">
        <f t="shared" si="4"/>
        <v>4058</v>
      </c>
      <c r="I16" s="67">
        <f>단가표!J57</f>
        <v>24089</v>
      </c>
      <c r="J16" s="67">
        <f t="shared" si="5"/>
        <v>11562</v>
      </c>
      <c r="K16" s="67">
        <f>단가표!L57</f>
        <v>14680</v>
      </c>
      <c r="L16" s="67">
        <f t="shared" si="6"/>
        <v>7046</v>
      </c>
      <c r="M16" s="58"/>
    </row>
    <row r="17" spans="1:15" ht="22.9" customHeight="1">
      <c r="A17" s="64" t="str">
        <f>재료계산서!B17</f>
        <v>폐기물 상차</v>
      </c>
      <c r="B17" s="65" t="str">
        <f>재료계산서!C17</f>
        <v>BH0.7㎥</v>
      </c>
      <c r="C17" s="70">
        <f>재료계산서!X17</f>
        <v>0.48000000000000009</v>
      </c>
      <c r="D17" s="66" t="str">
        <f>재료계산서!Y17</f>
        <v>㎥</v>
      </c>
      <c r="E17" s="67">
        <f t="shared" si="2"/>
        <v>2064</v>
      </c>
      <c r="F17" s="67">
        <f t="shared" si="3"/>
        <v>990</v>
      </c>
      <c r="G17" s="67">
        <f>G12</f>
        <v>390</v>
      </c>
      <c r="H17" s="67">
        <f t="shared" si="4"/>
        <v>187</v>
      </c>
      <c r="I17" s="67">
        <f>I12</f>
        <v>1182</v>
      </c>
      <c r="J17" s="67">
        <f t="shared" si="5"/>
        <v>567</v>
      </c>
      <c r="K17" s="67">
        <f>K12</f>
        <v>492</v>
      </c>
      <c r="L17" s="67">
        <f t="shared" si="6"/>
        <v>236</v>
      </c>
      <c r="M17" s="58"/>
    </row>
    <row r="18" spans="1:15" ht="22.9" customHeight="1">
      <c r="A18" s="64" t="str">
        <f>재료계산서!B18</f>
        <v>폐기물 처리</v>
      </c>
      <c r="B18" s="65" t="str">
        <f>재료계산서!C18</f>
        <v>무근콘크리트</v>
      </c>
      <c r="C18" s="70">
        <f>재료계산서!X18</f>
        <v>1.1040000000000001</v>
      </c>
      <c r="D18" s="66" t="str">
        <f>재료계산서!Y18</f>
        <v>ton</v>
      </c>
      <c r="E18" s="67">
        <f t="shared" si="2"/>
        <v>43818</v>
      </c>
      <c r="F18" s="67">
        <f t="shared" si="3"/>
        <v>48373</v>
      </c>
      <c r="G18" s="67">
        <f>단가표!H61</f>
        <v>5168</v>
      </c>
      <c r="H18" s="67">
        <f t="shared" si="4"/>
        <v>5705</v>
      </c>
      <c r="I18" s="67">
        <f>단가표!J61</f>
        <v>7911</v>
      </c>
      <c r="J18" s="67">
        <f t="shared" si="5"/>
        <v>8733</v>
      </c>
      <c r="K18" s="67">
        <f>단가표!L61</f>
        <v>30739</v>
      </c>
      <c r="L18" s="67">
        <f t="shared" si="6"/>
        <v>33935</v>
      </c>
      <c r="M18" s="58"/>
    </row>
    <row r="19" spans="1:15" ht="22.9" customHeight="1">
      <c r="A19" s="64" t="str">
        <f>재료계산서!B19</f>
        <v>배수처리</v>
      </c>
      <c r="B19" s="65" t="str">
        <f>재료계산서!C19</f>
        <v xml:space="preserve"> 사석부설,(D0.45m)</v>
      </c>
      <c r="C19" s="70">
        <f>재료계산서!X19</f>
        <v>11</v>
      </c>
      <c r="D19" s="66" t="str">
        <f>재료계산서!Y19</f>
        <v>㎥</v>
      </c>
      <c r="E19" s="67">
        <f t="shared" si="2"/>
        <v>47467.707999999999</v>
      </c>
      <c r="F19" s="67">
        <f t="shared" si="3"/>
        <v>522143</v>
      </c>
      <c r="G19" s="67">
        <f>단가표!H32</f>
        <v>39623</v>
      </c>
      <c r="H19" s="67">
        <f t="shared" si="4"/>
        <v>435853</v>
      </c>
      <c r="I19" s="67">
        <f>단가표!J32</f>
        <v>2229.3510000000001</v>
      </c>
      <c r="J19" s="67">
        <f t="shared" si="5"/>
        <v>24522</v>
      </c>
      <c r="K19" s="67">
        <f>단가표!L32</f>
        <v>5615.357</v>
      </c>
      <c r="L19" s="67">
        <f t="shared" si="6"/>
        <v>61768</v>
      </c>
      <c r="M19" s="58"/>
    </row>
    <row r="20" spans="1:15" ht="22.9" customHeight="1">
      <c r="A20" s="64" t="str">
        <f>재료계산서!B20</f>
        <v>배수로 설치</v>
      </c>
      <c r="B20" s="65" t="str">
        <f>재료계산서!C20</f>
        <v>유공관D0.15m, 소켓 포함</v>
      </c>
      <c r="C20" s="70">
        <f>재료계산서!X20</f>
        <v>14</v>
      </c>
      <c r="D20" s="66" t="str">
        <f>재료계산서!Y20</f>
        <v>본</v>
      </c>
      <c r="E20" s="67">
        <f t="shared" si="2"/>
        <v>205650</v>
      </c>
      <c r="F20" s="67">
        <f t="shared" si="3"/>
        <v>2879100</v>
      </c>
      <c r="G20" s="67">
        <f>단가표!H67</f>
        <v>164520</v>
      </c>
      <c r="H20" s="67">
        <f t="shared" si="4"/>
        <v>2303280</v>
      </c>
      <c r="I20" s="67">
        <f>단가표!J67</f>
        <v>41130</v>
      </c>
      <c r="J20" s="67">
        <f t="shared" si="5"/>
        <v>575820</v>
      </c>
      <c r="K20" s="67">
        <f>단가표!L67</f>
        <v>0</v>
      </c>
      <c r="L20" s="67">
        <f t="shared" si="6"/>
        <v>0</v>
      </c>
      <c r="M20" s="58"/>
    </row>
    <row r="21" spans="1:15" ht="22.9" customHeight="1">
      <c r="A21" s="64" t="str">
        <f>재료계산서!B21</f>
        <v>배수로 설치</v>
      </c>
      <c r="B21" s="65" t="str">
        <f>재료계산서!C21</f>
        <v xml:space="preserve"> PVC D0.15m</v>
      </c>
      <c r="C21" s="70">
        <f>재료계산서!X21</f>
        <v>1</v>
      </c>
      <c r="D21" s="66" t="str">
        <f>재료계산서!Y21</f>
        <v>본</v>
      </c>
      <c r="E21" s="67">
        <f t="shared" si="2"/>
        <v>190780.76250000001</v>
      </c>
      <c r="F21" s="67">
        <f t="shared" si="3"/>
        <v>190780</v>
      </c>
      <c r="G21" s="67">
        <f>단가표!H73</f>
        <v>190305</v>
      </c>
      <c r="H21" s="67">
        <f t="shared" si="4"/>
        <v>190305</v>
      </c>
      <c r="I21" s="67">
        <f>단가표!J73</f>
        <v>475.76249999999999</v>
      </c>
      <c r="J21" s="67">
        <f t="shared" si="5"/>
        <v>475</v>
      </c>
      <c r="K21" s="67"/>
      <c r="L21" s="67">
        <f t="shared" si="6"/>
        <v>0</v>
      </c>
      <c r="M21" s="58"/>
    </row>
    <row r="22" spans="1:15" ht="22.9" customHeight="1">
      <c r="A22" s="64" t="str">
        <f>재료계산서!B23</f>
        <v>농로 복구(거푸집)</v>
      </c>
      <c r="B22" s="65" t="str">
        <f>재료계산서!C23</f>
        <v>유로폼</v>
      </c>
      <c r="C22" s="70">
        <f>재료계산서!X23</f>
        <v>0.32000000000000006</v>
      </c>
      <c r="D22" s="66" t="str">
        <f>재료계산서!Y23</f>
        <v>㎡</v>
      </c>
      <c r="E22" s="67">
        <f t="shared" si="2"/>
        <v>36994.874240000005</v>
      </c>
      <c r="F22" s="67">
        <f t="shared" si="3"/>
        <v>11836</v>
      </c>
      <c r="G22" s="67">
        <f>단가표!H80</f>
        <v>5096.3999999999996</v>
      </c>
      <c r="H22" s="67">
        <f t="shared" si="4"/>
        <v>1630</v>
      </c>
      <c r="I22" s="67">
        <f>단가표!J80</f>
        <v>31880</v>
      </c>
      <c r="J22" s="67">
        <f t="shared" si="5"/>
        <v>10201</v>
      </c>
      <c r="K22" s="67">
        <f>단가표!L80</f>
        <v>18.474240000000002</v>
      </c>
      <c r="L22" s="67">
        <f t="shared" si="6"/>
        <v>5</v>
      </c>
      <c r="M22" s="58"/>
    </row>
    <row r="23" spans="1:15" ht="22.9" customHeight="1">
      <c r="A23" s="204" t="str">
        <f>재료계산서!B24</f>
        <v>농로 복구(Con,c타설)</v>
      </c>
      <c r="B23" s="65" t="str">
        <f>재료계산서!C24</f>
        <v>25-21-120, 소규모</v>
      </c>
      <c r="C23" s="70">
        <f>재료계산서!X24</f>
        <v>1</v>
      </c>
      <c r="D23" s="66" t="str">
        <f>재료계산서!Y24</f>
        <v>개</v>
      </c>
      <c r="E23" s="67">
        <f t="shared" si="2"/>
        <v>193770.8</v>
      </c>
      <c r="F23" s="67">
        <f t="shared" si="3"/>
        <v>193770</v>
      </c>
      <c r="G23" s="67">
        <f>단가표!H86</f>
        <v>107086.8</v>
      </c>
      <c r="H23" s="67">
        <f t="shared" si="4"/>
        <v>107086</v>
      </c>
      <c r="I23" s="67">
        <f>단가표!J86</f>
        <v>52619</v>
      </c>
      <c r="J23" s="67">
        <f t="shared" si="5"/>
        <v>52619</v>
      </c>
      <c r="K23" s="67">
        <f>단가표!L86</f>
        <v>34065</v>
      </c>
      <c r="L23" s="67">
        <f t="shared" si="6"/>
        <v>34065</v>
      </c>
      <c r="M23" s="58"/>
    </row>
    <row r="24" spans="1:15" ht="22.9" customHeight="1">
      <c r="A24" s="64"/>
      <c r="B24" s="65"/>
      <c r="C24" s="68"/>
      <c r="D24" s="66"/>
      <c r="E24" s="67"/>
      <c r="F24" s="67"/>
      <c r="G24" s="67"/>
      <c r="H24" s="67"/>
      <c r="I24" s="67"/>
      <c r="J24" s="67"/>
      <c r="K24" s="67"/>
      <c r="L24" s="67"/>
      <c r="M24" s="58"/>
    </row>
    <row r="25" spans="1:15" ht="22.9" customHeight="1">
      <c r="A25" s="64"/>
      <c r="B25" s="65"/>
      <c r="C25" s="68"/>
      <c r="D25" s="66"/>
      <c r="E25" s="67"/>
      <c r="F25" s="67"/>
      <c r="G25" s="67"/>
      <c r="H25" s="67"/>
      <c r="I25" s="67"/>
      <c r="J25" s="67"/>
      <c r="K25" s="67"/>
      <c r="L25" s="67"/>
      <c r="M25" s="58"/>
    </row>
    <row r="26" spans="1:15" s="48" customFormat="1" ht="22.9" customHeight="1">
      <c r="A26" s="71" t="s">
        <v>139</v>
      </c>
      <c r="B26" s="72"/>
      <c r="C26" s="40"/>
      <c r="D26" s="40"/>
      <c r="E26" s="67"/>
      <c r="F26" s="67">
        <f>H26+J26+L26</f>
        <v>18190135</v>
      </c>
      <c r="G26" s="67"/>
      <c r="H26" s="67">
        <f>SUM(H7:H25)</f>
        <v>13379712</v>
      </c>
      <c r="I26" s="67"/>
      <c r="J26" s="67">
        <f>SUM(J7:J25)</f>
        <v>4073105</v>
      </c>
      <c r="K26" s="67"/>
      <c r="L26" s="67">
        <f>SUM(L7:L25)</f>
        <v>737318</v>
      </c>
      <c r="M26" s="58"/>
      <c r="N26" s="52"/>
      <c r="O26" s="52"/>
    </row>
    <row r="27" spans="1:15" s="107" customFormat="1" ht="22.9" customHeight="1" thickBot="1">
      <c r="A27" s="101" t="s">
        <v>140</v>
      </c>
      <c r="B27" s="102"/>
      <c r="C27" s="103"/>
      <c r="D27" s="103"/>
      <c r="E27" s="104"/>
      <c r="F27" s="104">
        <f>H27+J27+L27</f>
        <v>18189000</v>
      </c>
      <c r="G27" s="104"/>
      <c r="H27" s="104">
        <f>INT(H26/1000)*1000</f>
        <v>13379000</v>
      </c>
      <c r="I27" s="104"/>
      <c r="J27" s="104">
        <f>INT(J26/1000)*1000</f>
        <v>4073000</v>
      </c>
      <c r="K27" s="104"/>
      <c r="L27" s="104">
        <f>INT(L26/1000)*1000</f>
        <v>737000</v>
      </c>
      <c r="M27" s="105"/>
      <c r="N27" s="106"/>
      <c r="O27" s="106"/>
    </row>
    <row r="28" spans="1:15" s="36" customFormat="1" ht="6.75" customHeight="1">
      <c r="A28" s="53"/>
      <c r="B28" s="53"/>
      <c r="C28" s="54"/>
      <c r="D28" s="54"/>
      <c r="E28" s="55"/>
      <c r="F28" s="55"/>
      <c r="G28" s="55"/>
      <c r="H28" s="55"/>
      <c r="I28" s="55"/>
      <c r="J28" s="55"/>
      <c r="K28" s="55"/>
      <c r="L28" s="55"/>
      <c r="M28" s="54"/>
      <c r="N28" s="54"/>
      <c r="O28" s="54"/>
    </row>
  </sheetData>
  <mergeCells count="12">
    <mergeCell ref="A2:M2"/>
    <mergeCell ref="B3:G3"/>
    <mergeCell ref="C4:E4"/>
    <mergeCell ref="A5:A6"/>
    <mergeCell ref="B5:B6"/>
    <mergeCell ref="C5:C6"/>
    <mergeCell ref="D5:D6"/>
    <mergeCell ref="E5:F5"/>
    <mergeCell ref="G5:H5"/>
    <mergeCell ref="I5:J5"/>
    <mergeCell ref="K5:L5"/>
    <mergeCell ref="M5:M6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F35FA-6851-49FA-849F-D4A010FCC6D7}">
  <sheetPr>
    <tabColor rgb="FFFF0000"/>
  </sheetPr>
  <dimension ref="A1:Y51"/>
  <sheetViews>
    <sheetView view="pageBreakPreview" zoomScale="115" zoomScaleNormal="100" zoomScaleSheetLayoutView="115" workbookViewId="0">
      <selection activeCell="I54" sqref="I54:R63"/>
    </sheetView>
  </sheetViews>
  <sheetFormatPr defaultRowHeight="13.5"/>
  <cols>
    <col min="1" max="1" width="9.21875" style="84" customWidth="1"/>
    <col min="2" max="2" width="15.109375" style="84" customWidth="1"/>
    <col min="3" max="3" width="19.44140625" style="84" customWidth="1"/>
    <col min="4" max="4" width="2.77734375" style="84" customWidth="1"/>
    <col min="5" max="6" width="4" style="84" customWidth="1"/>
    <col min="7" max="7" width="2.77734375" style="192" customWidth="1"/>
    <col min="8" max="10" width="2.77734375" style="84" customWidth="1"/>
    <col min="11" max="11" width="2.77734375" style="192" customWidth="1"/>
    <col min="12" max="21" width="2.77734375" style="84" customWidth="1"/>
    <col min="22" max="22" width="8.5546875" style="190" customWidth="1"/>
    <col min="23" max="23" width="2.33203125" style="84" customWidth="1"/>
    <col min="24" max="24" width="8.5546875" style="190" customWidth="1"/>
    <col min="25" max="25" width="3.109375" style="84" customWidth="1"/>
    <col min="26" max="16384" width="8.88671875" style="84"/>
  </cols>
  <sheetData>
    <row r="1" spans="1:25" ht="35.1" customHeight="1">
      <c r="A1" s="178" t="s">
        <v>195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</row>
    <row r="2" spans="1:25" ht="30.75" customHeight="1">
      <c r="A2" s="85" t="s">
        <v>231</v>
      </c>
      <c r="B2" s="110" t="s">
        <v>158</v>
      </c>
      <c r="C2" s="85" t="s">
        <v>159</v>
      </c>
      <c r="D2" s="179" t="s">
        <v>160</v>
      </c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 t="s">
        <v>161</v>
      </c>
      <c r="Y2" s="179"/>
    </row>
    <row r="3" spans="1:25" ht="17.25" customHeight="1">
      <c r="A3" s="193" t="s">
        <v>233</v>
      </c>
      <c r="B3" s="86" t="s">
        <v>164</v>
      </c>
      <c r="C3" s="86" t="s">
        <v>166</v>
      </c>
      <c r="D3" s="111"/>
      <c r="E3" s="173">
        <v>1631</v>
      </c>
      <c r="F3" s="173"/>
      <c r="G3" s="116" t="s">
        <v>109</v>
      </c>
      <c r="H3" s="112" t="s">
        <v>169</v>
      </c>
      <c r="I3" s="174">
        <v>0.2</v>
      </c>
      <c r="J3" s="174"/>
      <c r="K3" s="116" t="s">
        <v>111</v>
      </c>
      <c r="L3" s="112"/>
      <c r="M3" s="112"/>
      <c r="N3" s="112"/>
      <c r="O3" s="112"/>
      <c r="P3" s="112"/>
      <c r="Q3" s="112"/>
      <c r="R3" s="112"/>
      <c r="S3" s="112"/>
      <c r="T3" s="112"/>
      <c r="U3" s="113" t="s">
        <v>162</v>
      </c>
      <c r="V3" s="127">
        <f>E3*I3</f>
        <v>326.20000000000005</v>
      </c>
      <c r="W3" s="114" t="str">
        <f>W9</f>
        <v>㎥</v>
      </c>
      <c r="X3" s="125">
        <f>V3</f>
        <v>326.20000000000005</v>
      </c>
      <c r="Y3" s="114" t="str">
        <f>W3</f>
        <v>㎥</v>
      </c>
    </row>
    <row r="4" spans="1:25" ht="17.25" customHeight="1">
      <c r="A4" s="185"/>
      <c r="B4" s="86" t="s">
        <v>232</v>
      </c>
      <c r="C4" s="86" t="s">
        <v>165</v>
      </c>
      <c r="D4" s="111"/>
      <c r="E4" s="177">
        <v>1631</v>
      </c>
      <c r="F4" s="177"/>
      <c r="G4" s="116" t="s">
        <v>109</v>
      </c>
      <c r="H4" s="112" t="s">
        <v>169</v>
      </c>
      <c r="I4" s="174">
        <v>0.6</v>
      </c>
      <c r="J4" s="174"/>
      <c r="K4" s="116" t="s">
        <v>111</v>
      </c>
      <c r="L4" s="123"/>
      <c r="M4" s="123"/>
      <c r="N4" s="123"/>
      <c r="O4" s="123"/>
      <c r="P4" s="123"/>
      <c r="Q4" s="123"/>
      <c r="R4" s="123"/>
      <c r="S4" s="123"/>
      <c r="T4" s="123"/>
      <c r="U4" s="117" t="s">
        <v>162</v>
      </c>
      <c r="V4" s="127">
        <f>I4*E4</f>
        <v>978.59999999999991</v>
      </c>
      <c r="W4" s="114" t="s">
        <v>112</v>
      </c>
      <c r="X4" s="126">
        <f>V4</f>
        <v>978.59999999999991</v>
      </c>
      <c r="Y4" s="114" t="str">
        <f>W4</f>
        <v>㎥</v>
      </c>
    </row>
    <row r="5" spans="1:25" ht="17.25" customHeight="1">
      <c r="A5" s="185"/>
      <c r="B5" s="86" t="s">
        <v>178</v>
      </c>
      <c r="C5" s="86" t="s">
        <v>179</v>
      </c>
      <c r="D5" s="111"/>
      <c r="E5" s="123" t="s">
        <v>180</v>
      </c>
      <c r="F5" s="123"/>
      <c r="G5" s="191"/>
      <c r="H5" s="123"/>
      <c r="I5" s="123"/>
      <c r="J5" s="123"/>
      <c r="K5" s="191"/>
      <c r="L5" s="123"/>
      <c r="M5" s="123"/>
      <c r="N5" s="123"/>
      <c r="O5" s="123"/>
      <c r="P5" s="123"/>
      <c r="Q5" s="123"/>
      <c r="R5" s="123"/>
      <c r="S5" s="123"/>
      <c r="T5" s="123"/>
      <c r="U5" s="117" t="s">
        <v>181</v>
      </c>
      <c r="V5" s="189">
        <f>V4</f>
        <v>978.59999999999991</v>
      </c>
      <c r="W5" s="114" t="str">
        <f>W4</f>
        <v>㎥</v>
      </c>
      <c r="X5" s="126">
        <f>V5</f>
        <v>978.59999999999991</v>
      </c>
      <c r="Y5" s="114" t="str">
        <f>W5</f>
        <v>㎥</v>
      </c>
    </row>
    <row r="6" spans="1:25" ht="17.25" customHeight="1">
      <c r="A6" s="185"/>
      <c r="B6" s="86" t="s">
        <v>187</v>
      </c>
      <c r="C6" s="86" t="s">
        <v>182</v>
      </c>
      <c r="D6" s="111"/>
      <c r="E6" s="173">
        <v>3</v>
      </c>
      <c r="F6" s="173"/>
      <c r="G6" s="116" t="s">
        <v>155</v>
      </c>
      <c r="H6" s="112" t="s">
        <v>169</v>
      </c>
      <c r="I6" s="174">
        <v>6</v>
      </c>
      <c r="J6" s="174"/>
      <c r="K6" s="116" t="s">
        <v>183</v>
      </c>
      <c r="L6" s="123"/>
      <c r="M6" s="123"/>
      <c r="N6" s="123"/>
      <c r="O6" s="123"/>
      <c r="P6" s="123"/>
      <c r="Q6" s="123"/>
      <c r="R6" s="123"/>
      <c r="S6" s="123"/>
      <c r="T6" s="123"/>
      <c r="U6" s="117" t="s">
        <v>181</v>
      </c>
      <c r="V6" s="189">
        <f>I6*E6</f>
        <v>18</v>
      </c>
      <c r="W6" s="114" t="s">
        <v>155</v>
      </c>
      <c r="X6" s="189">
        <f>V6</f>
        <v>18</v>
      </c>
      <c r="Y6" s="114" t="s">
        <v>155</v>
      </c>
    </row>
    <row r="7" spans="1:25" ht="17.25" customHeight="1">
      <c r="A7" s="185"/>
      <c r="B7" s="86" t="s">
        <v>191</v>
      </c>
      <c r="C7" s="86" t="s">
        <v>192</v>
      </c>
      <c r="D7" s="111"/>
      <c r="E7" s="123" t="s">
        <v>193</v>
      </c>
      <c r="F7" s="123"/>
      <c r="G7" s="191"/>
      <c r="H7" s="123"/>
      <c r="I7" s="123"/>
      <c r="J7" s="123"/>
      <c r="K7" s="191"/>
      <c r="L7" s="123"/>
      <c r="M7" s="123"/>
      <c r="N7" s="123"/>
      <c r="O7" s="123"/>
      <c r="P7" s="123"/>
      <c r="Q7" s="123"/>
      <c r="R7" s="123"/>
      <c r="S7" s="123"/>
      <c r="T7" s="123"/>
      <c r="U7" s="117" t="s">
        <v>181</v>
      </c>
      <c r="V7" s="189">
        <v>6</v>
      </c>
      <c r="W7" s="124" t="s">
        <v>183</v>
      </c>
      <c r="X7" s="125">
        <f>V7</f>
        <v>6</v>
      </c>
      <c r="Y7" s="124" t="str">
        <f>W7</f>
        <v>일</v>
      </c>
    </row>
    <row r="8" spans="1:25" ht="17.25" customHeight="1">
      <c r="A8" s="86"/>
      <c r="B8" s="86"/>
      <c r="C8" s="86"/>
      <c r="D8" s="111"/>
      <c r="E8" s="115"/>
      <c r="F8" s="115"/>
      <c r="G8" s="116"/>
      <c r="H8" s="112"/>
      <c r="I8" s="116"/>
      <c r="J8" s="116"/>
      <c r="K8" s="116"/>
      <c r="L8" s="112"/>
      <c r="M8" s="112"/>
      <c r="N8" s="112"/>
      <c r="O8" s="112"/>
      <c r="P8" s="112"/>
      <c r="Q8" s="112"/>
      <c r="R8" s="112"/>
      <c r="S8" s="112"/>
      <c r="T8" s="112"/>
      <c r="U8" s="113"/>
      <c r="V8" s="127"/>
      <c r="W8" s="114"/>
      <c r="X8" s="125"/>
      <c r="Y8" s="114"/>
    </row>
    <row r="9" spans="1:25" ht="17.25" customHeight="1">
      <c r="A9" s="185" t="s">
        <v>235</v>
      </c>
      <c r="B9" s="86" t="s">
        <v>113</v>
      </c>
      <c r="C9" s="86" t="s">
        <v>166</v>
      </c>
      <c r="D9" s="111"/>
      <c r="E9" s="176">
        <v>0.73</v>
      </c>
      <c r="F9" s="176"/>
      <c r="G9" s="116" t="s">
        <v>112</v>
      </c>
      <c r="H9" s="112" t="s">
        <v>169</v>
      </c>
      <c r="I9" s="174">
        <v>100</v>
      </c>
      <c r="J9" s="174"/>
      <c r="K9" s="116" t="s">
        <v>111</v>
      </c>
      <c r="L9" s="112"/>
      <c r="M9" s="112"/>
      <c r="N9" s="112"/>
      <c r="O9" s="112"/>
      <c r="P9" s="112"/>
      <c r="Q9" s="112"/>
      <c r="R9" s="112"/>
      <c r="S9" s="112"/>
      <c r="T9" s="112"/>
      <c r="U9" s="117" t="s">
        <v>162</v>
      </c>
      <c r="V9" s="127">
        <f>E9*I9</f>
        <v>73</v>
      </c>
      <c r="W9" s="114" t="s">
        <v>112</v>
      </c>
      <c r="X9" s="126">
        <f t="shared" ref="X9:X10" si="0">V9</f>
        <v>73</v>
      </c>
      <c r="Y9" s="114" t="str">
        <f>W9</f>
        <v>㎥</v>
      </c>
    </row>
    <row r="10" spans="1:25" ht="17.25" customHeight="1">
      <c r="A10" s="185"/>
      <c r="B10" s="86" t="s">
        <v>200</v>
      </c>
      <c r="C10" s="86" t="s">
        <v>166</v>
      </c>
      <c r="D10" s="111"/>
      <c r="E10" s="118" t="s">
        <v>201</v>
      </c>
      <c r="F10" s="118"/>
      <c r="G10" s="116"/>
      <c r="H10" s="112"/>
      <c r="I10" s="174"/>
      <c r="J10" s="174"/>
      <c r="K10" s="116"/>
      <c r="L10" s="112"/>
      <c r="M10" s="112"/>
      <c r="N10" s="112"/>
      <c r="O10" s="112"/>
      <c r="P10" s="112"/>
      <c r="Q10" s="112"/>
      <c r="R10" s="112"/>
      <c r="S10" s="112"/>
      <c r="T10" s="112"/>
      <c r="U10" s="117" t="s">
        <v>162</v>
      </c>
      <c r="V10" s="127">
        <f>V9</f>
        <v>73</v>
      </c>
      <c r="W10" s="114" t="s">
        <v>112</v>
      </c>
      <c r="X10" s="126">
        <f t="shared" si="0"/>
        <v>73</v>
      </c>
      <c r="Y10" s="114" t="str">
        <f>W10</f>
        <v>㎥</v>
      </c>
    </row>
    <row r="11" spans="1:25" ht="17.25" customHeight="1">
      <c r="A11" s="185"/>
      <c r="B11" s="86" t="s">
        <v>170</v>
      </c>
      <c r="C11" s="86" t="s">
        <v>197</v>
      </c>
      <c r="D11" s="119"/>
      <c r="E11" s="174">
        <v>100</v>
      </c>
      <c r="F11" s="174"/>
      <c r="G11" s="116" t="s">
        <v>111</v>
      </c>
      <c r="H11" s="112" t="s">
        <v>198</v>
      </c>
      <c r="I11" s="174">
        <v>2</v>
      </c>
      <c r="J11" s="174"/>
      <c r="K11" s="116" t="s">
        <v>111</v>
      </c>
      <c r="L11" s="113"/>
      <c r="M11" s="113"/>
      <c r="N11" s="113"/>
      <c r="O11" s="113"/>
      <c r="P11" s="113"/>
      <c r="Q11" s="113"/>
      <c r="R11" s="113"/>
      <c r="S11" s="113"/>
      <c r="T11" s="113"/>
      <c r="U11" s="117" t="s">
        <v>162</v>
      </c>
      <c r="V11" s="127">
        <f>E11/I11</f>
        <v>50</v>
      </c>
      <c r="W11" s="114" t="s">
        <v>199</v>
      </c>
      <c r="X11" s="126">
        <f>V11</f>
        <v>50</v>
      </c>
      <c r="Y11" s="114" t="str">
        <f>W11</f>
        <v>본</v>
      </c>
    </row>
    <row r="12" spans="1:25" ht="17.25" customHeight="1">
      <c r="A12" s="86"/>
      <c r="B12" s="86"/>
      <c r="C12" s="86"/>
      <c r="D12" s="119"/>
      <c r="E12" s="116"/>
      <c r="F12" s="116"/>
      <c r="G12" s="116"/>
      <c r="H12" s="112"/>
      <c r="I12" s="116"/>
      <c r="J12" s="116"/>
      <c r="K12" s="116"/>
      <c r="L12" s="113"/>
      <c r="M12" s="113"/>
      <c r="N12" s="113"/>
      <c r="O12" s="113"/>
      <c r="P12" s="113"/>
      <c r="Q12" s="113"/>
      <c r="R12" s="113"/>
      <c r="S12" s="113"/>
      <c r="T12" s="113"/>
      <c r="U12" s="117"/>
      <c r="V12" s="127"/>
      <c r="W12" s="114"/>
      <c r="X12" s="126"/>
      <c r="Y12" s="114"/>
    </row>
    <row r="13" spans="1:25" ht="17.25" customHeight="1">
      <c r="A13" s="185" t="s">
        <v>234</v>
      </c>
      <c r="B13" s="86" t="s">
        <v>113</v>
      </c>
      <c r="C13" s="86" t="s">
        <v>166</v>
      </c>
      <c r="D13" s="119"/>
      <c r="E13" s="176">
        <f>0.585</f>
        <v>0.58499999999999996</v>
      </c>
      <c r="F13" s="176"/>
      <c r="G13" s="116" t="s">
        <v>112</v>
      </c>
      <c r="H13" s="112" t="s">
        <v>169</v>
      </c>
      <c r="I13" s="174">
        <v>56</v>
      </c>
      <c r="J13" s="174"/>
      <c r="K13" s="116" t="s">
        <v>111</v>
      </c>
      <c r="L13" s="113" t="s">
        <v>222</v>
      </c>
      <c r="M13" s="176">
        <v>0.72</v>
      </c>
      <c r="N13" s="176"/>
      <c r="O13" s="112" t="s">
        <v>112</v>
      </c>
      <c r="P13" s="112" t="s">
        <v>169</v>
      </c>
      <c r="Q13" s="174">
        <v>4</v>
      </c>
      <c r="R13" s="174"/>
      <c r="S13" s="112" t="s">
        <v>111</v>
      </c>
      <c r="T13" s="113"/>
      <c r="U13" s="117" t="s">
        <v>162</v>
      </c>
      <c r="V13" s="127">
        <f>E13*I13+M13*Q13</f>
        <v>35.64</v>
      </c>
      <c r="W13" s="114" t="s">
        <v>112</v>
      </c>
      <c r="X13" s="126">
        <f>V13</f>
        <v>35.64</v>
      </c>
      <c r="Y13" s="114" t="str">
        <f>W13</f>
        <v>㎥</v>
      </c>
    </row>
    <row r="14" spans="1:25" ht="17.25" customHeight="1">
      <c r="A14" s="185"/>
      <c r="B14" s="86" t="s">
        <v>200</v>
      </c>
      <c r="C14" s="86" t="s">
        <v>166</v>
      </c>
      <c r="D14" s="119"/>
      <c r="E14" s="176">
        <f>0.42</f>
        <v>0.42</v>
      </c>
      <c r="F14" s="176"/>
      <c r="G14" s="116" t="s">
        <v>112</v>
      </c>
      <c r="H14" s="112" t="s">
        <v>169</v>
      </c>
      <c r="I14" s="174">
        <v>56</v>
      </c>
      <c r="J14" s="174"/>
      <c r="K14" s="116" t="s">
        <v>111</v>
      </c>
      <c r="L14" s="113" t="s">
        <v>222</v>
      </c>
      <c r="M14" s="176">
        <v>0.55000000000000004</v>
      </c>
      <c r="N14" s="176"/>
      <c r="O14" s="112" t="s">
        <v>112</v>
      </c>
      <c r="P14" s="112" t="s">
        <v>169</v>
      </c>
      <c r="Q14" s="174">
        <v>4</v>
      </c>
      <c r="R14" s="174"/>
      <c r="S14" s="112" t="s">
        <v>111</v>
      </c>
      <c r="T14" s="113"/>
      <c r="U14" s="117" t="str">
        <f>U13</f>
        <v>=</v>
      </c>
      <c r="V14" s="127">
        <f>E14*I14+M14*Q14</f>
        <v>25.72</v>
      </c>
      <c r="W14" s="114" t="str">
        <f>W13</f>
        <v>㎥</v>
      </c>
      <c r="X14" s="126">
        <f>V14</f>
        <v>25.72</v>
      </c>
      <c r="Y14" s="114" t="str">
        <f>W14</f>
        <v>㎥</v>
      </c>
    </row>
    <row r="15" spans="1:25" ht="17.25" customHeight="1">
      <c r="A15" s="185"/>
      <c r="B15" s="86" t="s">
        <v>216</v>
      </c>
      <c r="C15" s="86" t="s">
        <v>218</v>
      </c>
      <c r="D15" s="119"/>
      <c r="E15" s="176">
        <v>3</v>
      </c>
      <c r="F15" s="176"/>
      <c r="G15" s="116" t="s">
        <v>111</v>
      </c>
      <c r="H15" s="112" t="s">
        <v>169</v>
      </c>
      <c r="I15" s="174">
        <v>2</v>
      </c>
      <c r="J15" s="174"/>
      <c r="K15" s="116" t="s">
        <v>221</v>
      </c>
      <c r="L15" s="113"/>
      <c r="M15" s="113"/>
      <c r="N15" s="113"/>
      <c r="O15" s="113"/>
      <c r="P15" s="113"/>
      <c r="Q15" s="113"/>
      <c r="R15" s="113"/>
      <c r="S15" s="113"/>
      <c r="T15" s="113"/>
      <c r="U15" s="117" t="str">
        <f t="shared" ref="U15:U21" si="1">U14</f>
        <v>=</v>
      </c>
      <c r="V15" s="127">
        <f>E15*I15</f>
        <v>6</v>
      </c>
      <c r="W15" s="114" t="s">
        <v>111</v>
      </c>
      <c r="X15" s="126">
        <f>V15</f>
        <v>6</v>
      </c>
      <c r="Y15" s="114" t="str">
        <f>W15</f>
        <v>m</v>
      </c>
    </row>
    <row r="16" spans="1:25" ht="17.25" customHeight="1">
      <c r="A16" s="185"/>
      <c r="B16" s="86" t="s">
        <v>217</v>
      </c>
      <c r="C16" s="86" t="s">
        <v>166</v>
      </c>
      <c r="D16" s="119"/>
      <c r="E16" s="176">
        <f>0.2*0.8</f>
        <v>0.16000000000000003</v>
      </c>
      <c r="F16" s="176"/>
      <c r="G16" s="116" t="s">
        <v>112</v>
      </c>
      <c r="H16" s="112" t="s">
        <v>169</v>
      </c>
      <c r="I16" s="174">
        <v>3</v>
      </c>
      <c r="J16" s="174"/>
      <c r="K16" s="116" t="s">
        <v>111</v>
      </c>
      <c r="L16" s="113"/>
      <c r="M16" s="113"/>
      <c r="N16" s="113"/>
      <c r="O16" s="113"/>
      <c r="P16" s="113"/>
      <c r="Q16" s="113"/>
      <c r="R16" s="113"/>
      <c r="S16" s="113"/>
      <c r="T16" s="113"/>
      <c r="U16" s="117" t="str">
        <f t="shared" si="1"/>
        <v>=</v>
      </c>
      <c r="V16" s="127">
        <f>E16*I16</f>
        <v>0.48000000000000009</v>
      </c>
      <c r="W16" s="114" t="str">
        <f>W14</f>
        <v>㎥</v>
      </c>
      <c r="X16" s="126">
        <f>V16</f>
        <v>0.48000000000000009</v>
      </c>
      <c r="Y16" s="114" t="str">
        <f>W16</f>
        <v>㎥</v>
      </c>
    </row>
    <row r="17" spans="1:25" ht="17.25" customHeight="1">
      <c r="A17" s="185"/>
      <c r="B17" s="86" t="s">
        <v>223</v>
      </c>
      <c r="C17" s="86" t="s">
        <v>166</v>
      </c>
      <c r="D17" s="119"/>
      <c r="E17" s="176" t="s">
        <v>225</v>
      </c>
      <c r="F17" s="176"/>
      <c r="G17" s="176"/>
      <c r="H17" s="176"/>
      <c r="I17" s="174"/>
      <c r="J17" s="174"/>
      <c r="K17" s="116"/>
      <c r="L17" s="113"/>
      <c r="M17" s="113"/>
      <c r="N17" s="113"/>
      <c r="O17" s="113"/>
      <c r="P17" s="113"/>
      <c r="Q17" s="113"/>
      <c r="R17" s="113"/>
      <c r="S17" s="113"/>
      <c r="T17" s="113"/>
      <c r="U17" s="117" t="str">
        <f t="shared" si="1"/>
        <v>=</v>
      </c>
      <c r="V17" s="127">
        <f>V16</f>
        <v>0.48000000000000009</v>
      </c>
      <c r="W17" s="114" t="str">
        <f>W16</f>
        <v>㎥</v>
      </c>
      <c r="X17" s="126">
        <f t="shared" ref="X17:X21" si="2">V17</f>
        <v>0.48000000000000009</v>
      </c>
      <c r="Y17" s="114" t="str">
        <f>W17</f>
        <v>㎥</v>
      </c>
    </row>
    <row r="18" spans="1:25" ht="17.25" customHeight="1">
      <c r="A18" s="185"/>
      <c r="B18" s="86" t="s">
        <v>219</v>
      </c>
      <c r="C18" s="86" t="s">
        <v>220</v>
      </c>
      <c r="D18" s="119"/>
      <c r="E18" s="186">
        <f>V17</f>
        <v>0.48000000000000009</v>
      </c>
      <c r="F18" s="186"/>
      <c r="G18" s="116" t="s">
        <v>112</v>
      </c>
      <c r="H18" s="112" t="s">
        <v>169</v>
      </c>
      <c r="I18" s="174">
        <v>2.2999999999999998</v>
      </c>
      <c r="J18" s="174"/>
      <c r="K18" s="116" t="s">
        <v>227</v>
      </c>
      <c r="L18" s="113"/>
      <c r="M18" s="113"/>
      <c r="N18" s="113"/>
      <c r="O18" s="113"/>
      <c r="P18" s="113"/>
      <c r="Q18" s="113"/>
      <c r="R18" s="113"/>
      <c r="S18" s="113"/>
      <c r="T18" s="113"/>
      <c r="U18" s="117" t="str">
        <f t="shared" si="1"/>
        <v>=</v>
      </c>
      <c r="V18" s="127">
        <f>E18*I18</f>
        <v>1.1040000000000001</v>
      </c>
      <c r="W18" s="114" t="s">
        <v>227</v>
      </c>
      <c r="X18" s="126">
        <f t="shared" si="2"/>
        <v>1.1040000000000001</v>
      </c>
      <c r="Y18" s="114" t="str">
        <f>W18</f>
        <v>ton</v>
      </c>
    </row>
    <row r="19" spans="1:25" ht="17.25" customHeight="1">
      <c r="A19" s="185"/>
      <c r="B19" s="86" t="s">
        <v>173</v>
      </c>
      <c r="C19" s="94" t="s">
        <v>229</v>
      </c>
      <c r="D19" s="119"/>
      <c r="E19" s="186">
        <v>0.18</v>
      </c>
      <c r="F19" s="186"/>
      <c r="G19" s="116" t="s">
        <v>112</v>
      </c>
      <c r="H19" s="112" t="s">
        <v>169</v>
      </c>
      <c r="I19" s="174">
        <v>56</v>
      </c>
      <c r="J19" s="174"/>
      <c r="K19" s="116" t="s">
        <v>111</v>
      </c>
      <c r="L19" s="113"/>
      <c r="M19" s="113"/>
      <c r="N19" s="113"/>
      <c r="O19" s="113"/>
      <c r="P19" s="113"/>
      <c r="Q19" s="113"/>
      <c r="R19" s="113"/>
      <c r="S19" s="113"/>
      <c r="T19" s="113"/>
      <c r="U19" s="117" t="str">
        <f t="shared" si="1"/>
        <v>=</v>
      </c>
      <c r="V19" s="127">
        <f>ROUNDUP(E19*I19,0)</f>
        <v>11</v>
      </c>
      <c r="W19" s="114" t="str">
        <f>G19</f>
        <v>㎥</v>
      </c>
      <c r="X19" s="126">
        <f t="shared" si="2"/>
        <v>11</v>
      </c>
      <c r="Y19" s="114" t="str">
        <f t="shared" ref="Y19:Y21" si="3">W19</f>
        <v>㎥</v>
      </c>
    </row>
    <row r="20" spans="1:25" ht="17.25" customHeight="1">
      <c r="A20" s="185"/>
      <c r="B20" s="86" t="s">
        <v>170</v>
      </c>
      <c r="C20" s="86" t="s">
        <v>228</v>
      </c>
      <c r="D20" s="119"/>
      <c r="E20" s="186">
        <v>56</v>
      </c>
      <c r="F20" s="186"/>
      <c r="G20" s="116" t="s">
        <v>111</v>
      </c>
      <c r="H20" s="112" t="s">
        <v>198</v>
      </c>
      <c r="I20" s="174">
        <v>4</v>
      </c>
      <c r="J20" s="174"/>
      <c r="K20" s="116" t="s">
        <v>111</v>
      </c>
      <c r="L20" s="113"/>
      <c r="M20" s="113"/>
      <c r="N20" s="113"/>
      <c r="O20" s="113"/>
      <c r="P20" s="113"/>
      <c r="Q20" s="113"/>
      <c r="R20" s="113"/>
      <c r="S20" s="113"/>
      <c r="T20" s="113"/>
      <c r="U20" s="117" t="str">
        <f t="shared" si="1"/>
        <v>=</v>
      </c>
      <c r="V20" s="127">
        <f>E20/I20</f>
        <v>14</v>
      </c>
      <c r="W20" s="114" t="s">
        <v>199</v>
      </c>
      <c r="X20" s="126">
        <f t="shared" si="2"/>
        <v>14</v>
      </c>
      <c r="Y20" s="114" t="str">
        <f t="shared" si="3"/>
        <v>본</v>
      </c>
    </row>
    <row r="21" spans="1:25" ht="17.25" customHeight="1">
      <c r="A21" s="185"/>
      <c r="B21" s="86" t="s">
        <v>170</v>
      </c>
      <c r="C21" s="86" t="s">
        <v>253</v>
      </c>
      <c r="D21" s="120"/>
      <c r="E21" s="187">
        <v>6</v>
      </c>
      <c r="F21" s="187"/>
      <c r="G21" s="116" t="s">
        <v>111</v>
      </c>
      <c r="H21" s="112" t="s">
        <v>198</v>
      </c>
      <c r="I21" s="174">
        <v>6</v>
      </c>
      <c r="J21" s="174"/>
      <c r="K21" s="116" t="s">
        <v>111</v>
      </c>
      <c r="L21" s="122"/>
      <c r="M21" s="121"/>
      <c r="N21" s="175"/>
      <c r="O21" s="175"/>
      <c r="P21" s="121"/>
      <c r="Q21" s="175"/>
      <c r="R21" s="175"/>
      <c r="S21" s="117"/>
      <c r="T21" s="117"/>
      <c r="U21" s="117" t="str">
        <f t="shared" si="1"/>
        <v>=</v>
      </c>
      <c r="V21" s="189">
        <f>E21/I21</f>
        <v>1</v>
      </c>
      <c r="W21" s="114" t="s">
        <v>199</v>
      </c>
      <c r="X21" s="126">
        <f t="shared" si="2"/>
        <v>1</v>
      </c>
      <c r="Y21" s="114" t="str">
        <f t="shared" si="3"/>
        <v>본</v>
      </c>
    </row>
    <row r="22" spans="1:25" ht="17.25" customHeight="1">
      <c r="A22" s="185"/>
      <c r="B22" s="86" t="s">
        <v>214</v>
      </c>
      <c r="C22" s="94" t="s">
        <v>215</v>
      </c>
      <c r="D22" s="120"/>
      <c r="E22" s="186">
        <v>1</v>
      </c>
      <c r="F22" s="186"/>
      <c r="G22" s="116" t="s">
        <v>252</v>
      </c>
      <c r="H22" s="112"/>
      <c r="I22" s="174"/>
      <c r="J22" s="174"/>
      <c r="K22" s="116"/>
      <c r="L22" s="122"/>
      <c r="M22" s="121"/>
      <c r="N22" s="122"/>
      <c r="O22" s="122"/>
      <c r="P22" s="121"/>
      <c r="Q22" s="122"/>
      <c r="R22" s="122"/>
      <c r="S22" s="117"/>
      <c r="T22" s="117"/>
      <c r="U22" s="117" t="s">
        <v>162</v>
      </c>
      <c r="V22" s="127">
        <f>E22</f>
        <v>1</v>
      </c>
      <c r="W22" s="114" t="s">
        <v>252</v>
      </c>
      <c r="X22" s="126">
        <f>V22</f>
        <v>1</v>
      </c>
      <c r="Y22" s="114" t="str">
        <f>W22</f>
        <v>개</v>
      </c>
    </row>
    <row r="23" spans="1:25" ht="17.25" customHeight="1">
      <c r="A23" s="185"/>
      <c r="B23" s="86" t="s">
        <v>236</v>
      </c>
      <c r="C23" s="94" t="s">
        <v>237</v>
      </c>
      <c r="D23" s="120"/>
      <c r="E23" s="186">
        <f>0.8*0.2</f>
        <v>0.16000000000000003</v>
      </c>
      <c r="F23" s="186"/>
      <c r="G23" s="116" t="s">
        <v>109</v>
      </c>
      <c r="H23" s="112" t="s">
        <v>169</v>
      </c>
      <c r="I23" s="174">
        <v>2</v>
      </c>
      <c r="J23" s="174"/>
      <c r="K23" s="116" t="s">
        <v>230</v>
      </c>
      <c r="L23" s="122"/>
      <c r="M23" s="121"/>
      <c r="N23" s="122"/>
      <c r="O23" s="122"/>
      <c r="P23" s="121"/>
      <c r="Q23" s="122"/>
      <c r="R23" s="122"/>
      <c r="S23" s="117"/>
      <c r="T23" s="117"/>
      <c r="U23" s="117" t="s">
        <v>162</v>
      </c>
      <c r="V23" s="127">
        <f t="shared" ref="V23:V24" si="4">I23*E23</f>
        <v>0.32000000000000006</v>
      </c>
      <c r="W23" s="114" t="str">
        <f>G23</f>
        <v>㎡</v>
      </c>
      <c r="X23" s="126">
        <f t="shared" ref="X23:X24" si="5">V23</f>
        <v>0.32000000000000006</v>
      </c>
      <c r="Y23" s="114" t="str">
        <f>W23</f>
        <v>㎡</v>
      </c>
    </row>
    <row r="24" spans="1:25" ht="17.25" customHeight="1">
      <c r="A24" s="185"/>
      <c r="B24" s="86" t="s">
        <v>238</v>
      </c>
      <c r="C24" s="86" t="s">
        <v>224</v>
      </c>
      <c r="D24" s="119"/>
      <c r="E24" s="186">
        <f>E23</f>
        <v>0.16000000000000003</v>
      </c>
      <c r="F24" s="186"/>
      <c r="G24" s="116" t="s">
        <v>109</v>
      </c>
      <c r="H24" s="112" t="s">
        <v>169</v>
      </c>
      <c r="I24" s="174">
        <v>3</v>
      </c>
      <c r="J24" s="174"/>
      <c r="K24" s="116" t="s">
        <v>111</v>
      </c>
      <c r="L24" s="122"/>
      <c r="M24" s="122"/>
      <c r="N24" s="122"/>
      <c r="O24" s="122"/>
      <c r="P24" s="117"/>
      <c r="Q24" s="117"/>
      <c r="R24" s="117"/>
      <c r="S24" s="117"/>
      <c r="T24" s="117"/>
      <c r="U24" s="117" t="s">
        <v>162</v>
      </c>
      <c r="V24" s="127">
        <f>ROUNDUP(I24*E24,0)</f>
        <v>1</v>
      </c>
      <c r="W24" s="114" t="str">
        <f>W22</f>
        <v>개</v>
      </c>
      <c r="X24" s="126">
        <f t="shared" si="5"/>
        <v>1</v>
      </c>
      <c r="Y24" s="114" t="str">
        <f>W24</f>
        <v>개</v>
      </c>
    </row>
    <row r="25" spans="1:25" ht="17.25" customHeight="1">
      <c r="A25" s="86"/>
      <c r="B25" s="86"/>
      <c r="C25" s="86"/>
      <c r="D25" s="119"/>
      <c r="E25" s="188"/>
      <c r="F25" s="188"/>
      <c r="G25" s="116"/>
      <c r="H25" s="112"/>
      <c r="I25" s="116"/>
      <c r="J25" s="116"/>
      <c r="K25" s="116"/>
      <c r="L25" s="122"/>
      <c r="M25" s="122"/>
      <c r="N25" s="122"/>
      <c r="O25" s="122"/>
      <c r="P25" s="117"/>
      <c r="Q25" s="117"/>
      <c r="R25" s="117"/>
      <c r="S25" s="117"/>
      <c r="T25" s="117"/>
      <c r="U25" s="117"/>
      <c r="V25" s="127"/>
      <c r="W25" s="114"/>
      <c r="X25" s="126"/>
      <c r="Y25" s="114"/>
    </row>
    <row r="26" spans="1:25" ht="17.25" customHeight="1">
      <c r="A26" s="86"/>
      <c r="B26" s="86"/>
      <c r="C26" s="87"/>
      <c r="D26" s="111"/>
      <c r="E26" s="177"/>
      <c r="F26" s="177"/>
      <c r="G26" s="116"/>
      <c r="H26" s="112"/>
      <c r="I26" s="174"/>
      <c r="J26" s="174"/>
      <c r="K26" s="116"/>
      <c r="L26" s="123"/>
      <c r="M26" s="123"/>
      <c r="N26" s="123"/>
      <c r="O26" s="123"/>
      <c r="P26" s="123"/>
      <c r="Q26" s="123"/>
      <c r="R26" s="123"/>
      <c r="S26" s="123"/>
      <c r="T26" s="123"/>
      <c r="U26" s="117"/>
      <c r="V26" s="127"/>
      <c r="W26" s="114"/>
      <c r="X26" s="126"/>
      <c r="Y26" s="114"/>
    </row>
    <row r="27" spans="1:25" ht="17.25" customHeight="1">
      <c r="A27" s="194"/>
      <c r="B27" s="194"/>
      <c r="C27" s="194"/>
      <c r="D27" s="195"/>
      <c r="E27" s="196"/>
      <c r="F27" s="196"/>
      <c r="G27" s="197"/>
      <c r="H27" s="198"/>
      <c r="I27" s="197"/>
      <c r="J27" s="197"/>
      <c r="K27" s="197"/>
      <c r="L27" s="199"/>
      <c r="M27" s="199"/>
      <c r="N27" s="199"/>
      <c r="O27" s="199"/>
      <c r="P27" s="200"/>
      <c r="Q27" s="200"/>
      <c r="R27" s="200"/>
      <c r="S27" s="200"/>
      <c r="T27" s="200"/>
      <c r="U27" s="200"/>
      <c r="V27" s="201"/>
      <c r="W27" s="202"/>
      <c r="X27" s="203"/>
      <c r="Y27" s="202"/>
    </row>
    <row r="28" spans="1:25" hidden="1"/>
    <row r="29" spans="1:25" hidden="1"/>
    <row r="30" spans="1:25" hidden="1"/>
    <row r="31" spans="1:25" hidden="1"/>
    <row r="32" spans="1:2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</sheetData>
  <mergeCells count="49">
    <mergeCell ref="E4:F4"/>
    <mergeCell ref="I4:J4"/>
    <mergeCell ref="E6:F6"/>
    <mergeCell ref="I6:J6"/>
    <mergeCell ref="A3:A7"/>
    <mergeCell ref="Q13:R13"/>
    <mergeCell ref="M14:N14"/>
    <mergeCell ref="Q14:R14"/>
    <mergeCell ref="A13:A24"/>
    <mergeCell ref="E17:H17"/>
    <mergeCell ref="I21:J21"/>
    <mergeCell ref="E23:F23"/>
    <mergeCell ref="I23:J23"/>
    <mergeCell ref="I24:J24"/>
    <mergeCell ref="A9:A11"/>
    <mergeCell ref="E13:F13"/>
    <mergeCell ref="E15:F15"/>
    <mergeCell ref="E14:F14"/>
    <mergeCell ref="E16:F16"/>
    <mergeCell ref="E18:F18"/>
    <mergeCell ref="E19:F19"/>
    <mergeCell ref="E20:F20"/>
    <mergeCell ref="A1:Y1"/>
    <mergeCell ref="X2:Y2"/>
    <mergeCell ref="E24:F24"/>
    <mergeCell ref="D2:W2"/>
    <mergeCell ref="E21:F21"/>
    <mergeCell ref="N21:O21"/>
    <mergeCell ref="Q21:R21"/>
    <mergeCell ref="E3:F3"/>
    <mergeCell ref="I3:J3"/>
    <mergeCell ref="E11:F11"/>
    <mergeCell ref="I11:J11"/>
    <mergeCell ref="E26:F26"/>
    <mergeCell ref="I26:J26"/>
    <mergeCell ref="E22:F22"/>
    <mergeCell ref="I22:J22"/>
    <mergeCell ref="E9:F9"/>
    <mergeCell ref="I9:J9"/>
    <mergeCell ref="I10:J10"/>
    <mergeCell ref="I13:J13"/>
    <mergeCell ref="I15:J15"/>
    <mergeCell ref="I14:J14"/>
    <mergeCell ref="I16:J16"/>
    <mergeCell ref="I17:J17"/>
    <mergeCell ref="I18:J18"/>
    <mergeCell ref="I19:J19"/>
    <mergeCell ref="I20:J20"/>
    <mergeCell ref="M13:N13"/>
  </mergeCells>
  <phoneticPr fontId="4" type="noConversion"/>
  <printOptions horizontalCentered="1"/>
  <pageMargins left="0.51181102362204722" right="0.39370078740157483" top="0.74803149606299213" bottom="0.3937007874015748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7"/>
  <sheetViews>
    <sheetView view="pageBreakPreview" zoomScale="70" zoomScaleNormal="70" zoomScaleSheetLayoutView="70" workbookViewId="0">
      <selection activeCell="O43" sqref="O43"/>
    </sheetView>
  </sheetViews>
  <sheetFormatPr defaultRowHeight="13.5"/>
  <cols>
    <col min="1" max="11" width="8.88671875" style="2"/>
    <col min="12" max="12" width="14.6640625" style="2" customWidth="1"/>
    <col min="13" max="16384" width="8.88671875" style="2"/>
  </cols>
  <sheetData>
    <row r="1" spans="1:14" s="7" customFormat="1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4" s="7" customFormat="1">
      <c r="A2" s="20"/>
      <c r="B2" s="12"/>
      <c r="C2" s="12"/>
      <c r="D2" s="12"/>
      <c r="E2" s="12"/>
      <c r="F2" s="12"/>
      <c r="G2" s="12"/>
      <c r="H2" s="12"/>
      <c r="I2" s="12"/>
      <c r="J2" s="12"/>
      <c r="K2" s="12"/>
      <c r="L2" s="13"/>
    </row>
    <row r="3" spans="1:14" s="7" customForma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1:14" s="7" customFormat="1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3"/>
      <c r="N4" s="17"/>
    </row>
    <row r="5" spans="1:14" s="7" customFormat="1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1:14" s="7" customFormat="1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3"/>
    </row>
    <row r="7" spans="1:14" s="7" customFormat="1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3"/>
    </row>
    <row r="8" spans="1:14" s="7" customFormat="1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3"/>
    </row>
    <row r="9" spans="1:14" s="7" customFormat="1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3"/>
    </row>
    <row r="10" spans="1:14" s="7" customFormat="1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3"/>
    </row>
    <row r="11" spans="1:14" s="7" customFormat="1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3"/>
    </row>
    <row r="12" spans="1:14" s="7" customFormat="1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3"/>
    </row>
    <row r="13" spans="1:14" s="7" customForma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3"/>
    </row>
    <row r="14" spans="1:14" s="7" customFormat="1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3"/>
    </row>
    <row r="15" spans="1:14" s="7" customFormat="1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3"/>
    </row>
    <row r="16" spans="1:14" s="7" customFormat="1" ht="19.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3"/>
      <c r="M16" s="30"/>
    </row>
    <row r="17" spans="1:13" s="7" customFormat="1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3"/>
      <c r="M17" s="20"/>
    </row>
    <row r="18" spans="1:13" s="7" customFormat="1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3"/>
      <c r="M18" s="20"/>
    </row>
    <row r="19" spans="1:13" s="7" customFormat="1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20"/>
    </row>
    <row r="20" spans="1:13" s="7" customForma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3"/>
      <c r="M20" s="20"/>
    </row>
    <row r="21" spans="1:13" s="7" customFormat="1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20"/>
    </row>
    <row r="22" spans="1:13" s="7" customFormat="1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3"/>
      <c r="M22" s="20"/>
    </row>
    <row r="23" spans="1:13" s="7" customFormat="1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3"/>
      <c r="M23" s="20"/>
    </row>
    <row r="24" spans="1:13" s="7" customFormat="1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20"/>
    </row>
    <row r="25" spans="1:13" s="7" customFormat="1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20"/>
    </row>
    <row r="26" spans="1:13" s="7" customFormat="1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3"/>
    </row>
    <row r="27" spans="1:13" s="7" customFormat="1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3"/>
    </row>
    <row r="28" spans="1:13" s="7" customFormat="1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3"/>
    </row>
    <row r="29" spans="1:13" s="7" customFormat="1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3"/>
    </row>
    <row r="30" spans="1:13" s="7" customFormat="1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3"/>
    </row>
    <row r="31" spans="1:13" s="7" customFormat="1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3"/>
    </row>
    <row r="32" spans="1:13" s="7" customFormat="1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3"/>
    </row>
    <row r="33" spans="1:16" s="7" customFormat="1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3"/>
      <c r="P33" s="47"/>
    </row>
    <row r="34" spans="1:16" s="7" customFormat="1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3"/>
    </row>
    <row r="35" spans="1:16" s="7" customFormat="1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3"/>
    </row>
    <row r="36" spans="1:16" s="7" customFormat="1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3"/>
    </row>
    <row r="37" spans="1:16" s="7" customFormat="1" ht="14.25" thickBot="1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6"/>
    </row>
  </sheetData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O1:AR98"/>
  <sheetViews>
    <sheetView view="pageBreakPreview" zoomScale="70" zoomScaleNormal="100" zoomScaleSheetLayoutView="70" workbookViewId="0">
      <selection activeCell="R62" sqref="R62"/>
    </sheetView>
  </sheetViews>
  <sheetFormatPr defaultRowHeight="13.5"/>
  <cols>
    <col min="1" max="11" width="8.88671875" style="2"/>
    <col min="12" max="12" width="14.109375" style="2" customWidth="1"/>
    <col min="13" max="16384" width="8.88671875" style="2"/>
  </cols>
  <sheetData>
    <row r="1" spans="15:15" s="7" customFormat="1"/>
    <row r="2" spans="15:15" s="7" customFormat="1"/>
    <row r="3" spans="15:15" s="7" customFormat="1"/>
    <row r="4" spans="15:15" s="7" customFormat="1"/>
    <row r="5" spans="15:15" s="7" customFormat="1"/>
    <row r="6" spans="15:15" s="7" customFormat="1">
      <c r="O6" s="17" t="s">
        <v>110</v>
      </c>
    </row>
    <row r="7" spans="15:15" s="7" customFormat="1"/>
    <row r="8" spans="15:15" s="7" customFormat="1"/>
    <row r="9" spans="15:15" s="7" customFormat="1"/>
    <row r="10" spans="15:15" s="7" customFormat="1"/>
    <row r="11" spans="15:15" s="7" customFormat="1"/>
    <row r="12" spans="15:15" s="7" customFormat="1"/>
    <row r="13" spans="15:15" s="7" customFormat="1"/>
    <row r="14" spans="15:15" s="7" customFormat="1"/>
    <row r="15" spans="15:15" s="7" customFormat="1"/>
    <row r="16" spans="15:15" s="7" customFormat="1"/>
    <row r="17" s="7" customFormat="1"/>
    <row r="18" s="7" customFormat="1"/>
    <row r="19" s="7" customFormat="1"/>
    <row r="20" s="7" customFormat="1"/>
    <row r="21" s="7" customFormat="1"/>
    <row r="22" s="7" customFormat="1"/>
    <row r="23" s="7" customFormat="1"/>
    <row r="24" s="7" customFormat="1"/>
    <row r="25" s="7" customFormat="1"/>
    <row r="26" s="7" customFormat="1"/>
    <row r="27" s="7" customFormat="1"/>
    <row r="28" s="7" customFormat="1"/>
    <row r="29" s="7" customFormat="1"/>
    <row r="30" s="7" customFormat="1"/>
    <row r="31" s="7" customFormat="1"/>
    <row r="32" s="7" customFormat="1"/>
    <row r="33" spans="15:15" s="7" customFormat="1"/>
    <row r="39" spans="15:15" s="7" customFormat="1"/>
    <row r="40" spans="15:15" s="7" customFormat="1"/>
    <row r="41" spans="15:15" s="7" customFormat="1"/>
    <row r="42" spans="15:15" s="7" customFormat="1"/>
    <row r="43" spans="15:15" s="7" customFormat="1"/>
    <row r="44" spans="15:15" s="7" customFormat="1">
      <c r="O44" s="17" t="s">
        <v>125</v>
      </c>
    </row>
    <row r="45" spans="15:15" s="7" customFormat="1"/>
    <row r="46" spans="15:15" s="7" customFormat="1"/>
    <row r="47" spans="15:15" s="7" customFormat="1"/>
    <row r="48" spans="15:15" s="7" customFormat="1"/>
    <row r="49" s="7" customFormat="1"/>
    <row r="50" s="7" customFormat="1"/>
    <row r="51" s="7" customFormat="1"/>
    <row r="52" s="7" customFormat="1"/>
    <row r="53" s="7" customFormat="1"/>
    <row r="54" s="7" customFormat="1"/>
    <row r="55" s="7" customFormat="1"/>
    <row r="56" s="7" customFormat="1"/>
    <row r="57" s="7" customFormat="1"/>
    <row r="58" s="7" customFormat="1"/>
    <row r="59" s="7" customFormat="1"/>
    <row r="60" s="7" customFormat="1"/>
    <row r="61" s="7" customFormat="1"/>
    <row r="62" s="7" customFormat="1"/>
    <row r="63" s="7" customFormat="1"/>
    <row r="64" s="7" customFormat="1"/>
    <row r="65" s="7" customFormat="1"/>
    <row r="66" s="7" customFormat="1"/>
    <row r="67" s="7" customFormat="1"/>
    <row r="68" s="7" customFormat="1"/>
    <row r="69" s="7" customFormat="1"/>
    <row r="70" s="7" customFormat="1"/>
    <row r="71" s="7" customFormat="1"/>
    <row r="98" spans="44:44">
      <c r="AR98" s="2">
        <v>0</v>
      </c>
    </row>
  </sheetData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N86"/>
  <sheetViews>
    <sheetView view="pageBreakPreview" zoomScale="85" zoomScaleNormal="100" zoomScaleSheetLayoutView="85" workbookViewId="0">
      <pane ySplit="5" topLeftCell="A39" activePane="bottomLeft" state="frozen"/>
      <selection activeCell="B18" sqref="B18:H18"/>
      <selection pane="bottomLeft" activeCell="C79" sqref="C79"/>
    </sheetView>
  </sheetViews>
  <sheetFormatPr defaultRowHeight="13.5"/>
  <cols>
    <col min="1" max="1" width="9.6640625" style="95" customWidth="1"/>
    <col min="2" max="2" width="15.21875" style="46" customWidth="1"/>
    <col min="3" max="3" width="8.109375" style="46" bestFit="1" customWidth="1"/>
    <col min="4" max="4" width="4" style="46" customWidth="1"/>
    <col min="5" max="6" width="11.5546875" style="46" bestFit="1" customWidth="1"/>
    <col min="7" max="7" width="12.44140625" style="46" bestFit="1" customWidth="1"/>
    <col min="8" max="8" width="10" style="46" customWidth="1"/>
    <col min="9" max="9" width="11.109375" style="46" customWidth="1"/>
    <col min="10" max="10" width="13.21875" style="46" customWidth="1"/>
    <col min="11" max="11" width="9.88671875" style="46" bestFit="1" customWidth="1"/>
    <col min="12" max="12" width="9.5546875" style="46" customWidth="1"/>
    <col min="13" max="13" width="7.5546875" style="46" customWidth="1"/>
    <col min="14" max="17" width="8.88671875" style="43"/>
    <col min="18" max="18" width="10.6640625" style="43" bestFit="1" customWidth="1"/>
    <col min="19" max="16384" width="8.88671875" style="43"/>
  </cols>
  <sheetData>
    <row r="2" spans="1:13" ht="35.25">
      <c r="A2" s="181" t="s">
        <v>20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</row>
    <row r="3" spans="1:13" ht="13.5" customHeight="1"/>
    <row r="4" spans="1:13" ht="19.5" customHeight="1">
      <c r="A4" s="170" t="s">
        <v>21</v>
      </c>
      <c r="B4" s="182" t="s">
        <v>22</v>
      </c>
      <c r="C4" s="170" t="s">
        <v>23</v>
      </c>
      <c r="D4" s="170" t="s">
        <v>24</v>
      </c>
      <c r="E4" s="170" t="s">
        <v>25</v>
      </c>
      <c r="F4" s="170"/>
      <c r="G4" s="170" t="s">
        <v>145</v>
      </c>
      <c r="H4" s="170"/>
      <c r="I4" s="170" t="s">
        <v>146</v>
      </c>
      <c r="J4" s="170"/>
      <c r="K4" s="170" t="s">
        <v>147</v>
      </c>
      <c r="L4" s="170"/>
      <c r="M4" s="170" t="s">
        <v>26</v>
      </c>
    </row>
    <row r="5" spans="1:13" ht="19.5" customHeight="1">
      <c r="A5" s="170"/>
      <c r="B5" s="182"/>
      <c r="C5" s="170"/>
      <c r="D5" s="170"/>
      <c r="E5" s="82" t="s">
        <v>27</v>
      </c>
      <c r="F5" s="82" t="s">
        <v>28</v>
      </c>
      <c r="G5" s="82" t="s">
        <v>27</v>
      </c>
      <c r="H5" s="82" t="s">
        <v>28</v>
      </c>
      <c r="I5" s="82" t="s">
        <v>27</v>
      </c>
      <c r="J5" s="82" t="s">
        <v>28</v>
      </c>
      <c r="K5" s="82" t="s">
        <v>27</v>
      </c>
      <c r="L5" s="82" t="s">
        <v>28</v>
      </c>
      <c r="M5" s="170"/>
    </row>
    <row r="6" spans="1:13" ht="17.45" customHeight="1">
      <c r="A6" s="34"/>
      <c r="B6" s="180"/>
      <c r="C6" s="180"/>
      <c r="D6" s="180"/>
      <c r="E6" s="180"/>
      <c r="F6" s="180"/>
      <c r="G6" s="180"/>
      <c r="H6" s="180"/>
      <c r="I6" s="40"/>
      <c r="J6" s="40"/>
      <c r="K6" s="40"/>
      <c r="L6" s="40"/>
      <c r="M6" s="40"/>
    </row>
    <row r="7" spans="1:13" ht="17.45" customHeight="1">
      <c r="A7" s="34"/>
      <c r="B7" s="73" t="s">
        <v>167</v>
      </c>
      <c r="C7" s="74"/>
      <c r="D7" s="74"/>
      <c r="E7" s="74"/>
      <c r="F7" s="74"/>
      <c r="G7" s="75"/>
      <c r="H7" s="35"/>
      <c r="I7" s="74"/>
      <c r="J7" s="74"/>
      <c r="K7" s="35"/>
      <c r="L7" s="35"/>
      <c r="M7" s="42"/>
    </row>
    <row r="8" spans="1:13" ht="17.45" customHeight="1">
      <c r="A8" s="90" t="s">
        <v>164</v>
      </c>
      <c r="B8" s="88" t="s">
        <v>168</v>
      </c>
      <c r="C8" s="40">
        <v>1</v>
      </c>
      <c r="D8" s="40" t="s">
        <v>112</v>
      </c>
      <c r="E8" s="96">
        <f>G8+I8+K8</f>
        <v>2064</v>
      </c>
      <c r="F8" s="96">
        <f>H8+J8+L8</f>
        <v>2064</v>
      </c>
      <c r="G8" s="96">
        <v>390</v>
      </c>
      <c r="H8" s="96">
        <f>$C$8*G8</f>
        <v>390</v>
      </c>
      <c r="I8" s="250">
        <v>1182</v>
      </c>
      <c r="J8" s="96">
        <f>INT($C$8*I8)</f>
        <v>1182</v>
      </c>
      <c r="K8" s="96">
        <v>492</v>
      </c>
      <c r="L8" s="96">
        <f>$C$8*K8</f>
        <v>492</v>
      </c>
      <c r="M8" s="42"/>
    </row>
    <row r="9" spans="1:13" ht="17.45" customHeight="1">
      <c r="A9" s="34" t="s">
        <v>29</v>
      </c>
      <c r="B9" s="40"/>
      <c r="C9" s="40"/>
      <c r="D9" s="40"/>
      <c r="E9" s="96"/>
      <c r="F9" s="96">
        <f>H9+J9+L9</f>
        <v>2064</v>
      </c>
      <c r="G9" s="97"/>
      <c r="H9" s="96">
        <f>H8</f>
        <v>390</v>
      </c>
      <c r="I9" s="251"/>
      <c r="J9" s="96">
        <f>J8</f>
        <v>1182</v>
      </c>
      <c r="K9" s="96"/>
      <c r="L9" s="96">
        <f>L8</f>
        <v>492</v>
      </c>
      <c r="M9" s="42"/>
    </row>
    <row r="10" spans="1:13" ht="17.45" customHeight="1">
      <c r="A10" s="34"/>
      <c r="B10" s="180"/>
      <c r="C10" s="180"/>
      <c r="D10" s="180"/>
      <c r="E10" s="180"/>
      <c r="F10" s="180"/>
      <c r="G10" s="180"/>
      <c r="H10" s="180"/>
      <c r="I10" s="252"/>
      <c r="J10" s="40"/>
      <c r="K10" s="40"/>
      <c r="L10" s="40"/>
      <c r="M10" s="40"/>
    </row>
    <row r="11" spans="1:13" ht="17.45" customHeight="1">
      <c r="A11" s="34"/>
      <c r="B11" s="73" t="s">
        <v>202</v>
      </c>
      <c r="C11" s="74"/>
      <c r="D11" s="74"/>
      <c r="E11" s="74"/>
      <c r="F11" s="74"/>
      <c r="G11" s="75"/>
      <c r="H11" s="35"/>
      <c r="I11" s="253"/>
      <c r="J11" s="74"/>
      <c r="K11" s="35"/>
      <c r="L11" s="35"/>
      <c r="M11" s="42"/>
    </row>
    <row r="12" spans="1:13" ht="17.45" customHeight="1">
      <c r="A12" s="90" t="s">
        <v>113</v>
      </c>
      <c r="B12" s="88" t="s">
        <v>168</v>
      </c>
      <c r="C12" s="40">
        <v>1</v>
      </c>
      <c r="D12" s="40" t="s">
        <v>112</v>
      </c>
      <c r="E12" s="96">
        <f>G12+I12+K12</f>
        <v>1980</v>
      </c>
      <c r="F12" s="96">
        <f>H12+J12+L12</f>
        <v>1980</v>
      </c>
      <c r="G12" s="96">
        <v>357</v>
      </c>
      <c r="H12" s="96">
        <f>$C$12*G12</f>
        <v>357</v>
      </c>
      <c r="I12" s="250">
        <v>1143</v>
      </c>
      <c r="J12" s="96">
        <f>INT($C$12*I12)</f>
        <v>1143</v>
      </c>
      <c r="K12" s="96">
        <v>480</v>
      </c>
      <c r="L12" s="96">
        <f>$C$8*K12</f>
        <v>480</v>
      </c>
      <c r="M12" s="42"/>
    </row>
    <row r="13" spans="1:13" ht="17.45" customHeight="1">
      <c r="A13" s="34" t="s">
        <v>29</v>
      </c>
      <c r="B13" s="40"/>
      <c r="C13" s="40"/>
      <c r="D13" s="40"/>
      <c r="E13" s="96"/>
      <c r="F13" s="96">
        <f>H13+J13+L13</f>
        <v>1980</v>
      </c>
      <c r="G13" s="97"/>
      <c r="H13" s="96">
        <f>H12</f>
        <v>357</v>
      </c>
      <c r="I13" s="251"/>
      <c r="J13" s="96">
        <f>J12</f>
        <v>1143</v>
      </c>
      <c r="K13" s="96"/>
      <c r="L13" s="96">
        <f>L12</f>
        <v>480</v>
      </c>
      <c r="M13" s="42"/>
    </row>
    <row r="14" spans="1:13" ht="17.45" customHeight="1">
      <c r="A14" s="34"/>
      <c r="B14" s="91"/>
      <c r="C14" s="92"/>
      <c r="D14" s="92"/>
      <c r="E14" s="92"/>
      <c r="F14" s="92"/>
      <c r="G14" s="93"/>
      <c r="H14" s="109"/>
      <c r="I14" s="254"/>
      <c r="J14" s="89"/>
      <c r="K14" s="40"/>
      <c r="L14" s="40"/>
      <c r="M14" s="42"/>
    </row>
    <row r="15" spans="1:13" ht="17.45" customHeight="1">
      <c r="A15" s="34"/>
      <c r="B15" s="73" t="s">
        <v>203</v>
      </c>
      <c r="C15" s="74"/>
      <c r="D15" s="74"/>
      <c r="E15" s="74"/>
      <c r="F15" s="74"/>
      <c r="G15" s="75"/>
      <c r="H15" s="35"/>
      <c r="I15" s="253"/>
      <c r="J15" s="74"/>
      <c r="K15" s="35"/>
      <c r="L15" s="35"/>
      <c r="M15" s="42"/>
    </row>
    <row r="16" spans="1:13" ht="17.45" customHeight="1">
      <c r="A16" s="90" t="s">
        <v>200</v>
      </c>
      <c r="B16" s="88" t="s">
        <v>168</v>
      </c>
      <c r="C16" s="40">
        <v>1</v>
      </c>
      <c r="D16" s="40" t="s">
        <v>112</v>
      </c>
      <c r="E16" s="96">
        <f>G16+I16+K16</f>
        <v>1980</v>
      </c>
      <c r="F16" s="96">
        <f>H16+J16+L16</f>
        <v>1980</v>
      </c>
      <c r="G16" s="96">
        <v>357</v>
      </c>
      <c r="H16" s="96">
        <f>$C$16*G16</f>
        <v>357</v>
      </c>
      <c r="I16" s="250">
        <v>1143</v>
      </c>
      <c r="J16" s="96">
        <f>INT($C$16*I16)</f>
        <v>1143</v>
      </c>
      <c r="K16" s="96">
        <v>480</v>
      </c>
      <c r="L16" s="96">
        <f>$C$16*K16</f>
        <v>480</v>
      </c>
      <c r="M16" s="42"/>
    </row>
    <row r="17" spans="1:13" ht="17.45" customHeight="1">
      <c r="A17" s="90"/>
      <c r="B17" s="88"/>
      <c r="C17" s="40"/>
      <c r="D17" s="40"/>
      <c r="E17" s="96"/>
      <c r="F17" s="96"/>
      <c r="G17" s="108"/>
      <c r="H17" s="96"/>
      <c r="I17" s="128"/>
      <c r="J17" s="96"/>
      <c r="K17" s="96"/>
      <c r="L17" s="96"/>
      <c r="M17" s="42"/>
    </row>
    <row r="18" spans="1:13" ht="17.45" customHeight="1">
      <c r="A18" s="34" t="s">
        <v>29</v>
      </c>
      <c r="B18" s="40"/>
      <c r="C18" s="40"/>
      <c r="D18" s="40"/>
      <c r="E18" s="96"/>
      <c r="F18" s="96">
        <f>H18+J18+L18</f>
        <v>1980</v>
      </c>
      <c r="G18" s="97"/>
      <c r="H18" s="96">
        <f>H16</f>
        <v>357</v>
      </c>
      <c r="I18" s="98"/>
      <c r="J18" s="96">
        <f>J16</f>
        <v>1143</v>
      </c>
      <c r="K18" s="96"/>
      <c r="L18" s="96">
        <f>L16</f>
        <v>480</v>
      </c>
      <c r="M18" s="42"/>
    </row>
    <row r="19" spans="1:13" ht="17.45" customHeight="1">
      <c r="A19" s="34"/>
      <c r="B19" s="91"/>
      <c r="C19" s="92"/>
      <c r="D19" s="92"/>
      <c r="E19" s="92"/>
      <c r="F19" s="92"/>
      <c r="G19" s="93"/>
      <c r="H19" s="109"/>
      <c r="I19" s="89"/>
      <c r="J19" s="89"/>
      <c r="K19" s="40"/>
      <c r="L19" s="40"/>
      <c r="M19" s="42"/>
    </row>
    <row r="20" spans="1:13" ht="17.45" customHeight="1">
      <c r="A20" s="34"/>
      <c r="B20" s="73" t="s">
        <v>213</v>
      </c>
      <c r="C20" s="74"/>
      <c r="D20" s="74"/>
      <c r="E20" s="74"/>
      <c r="F20" s="74"/>
      <c r="G20" s="75"/>
      <c r="H20" s="35"/>
      <c r="I20" s="74"/>
      <c r="J20" s="74"/>
      <c r="K20" s="35"/>
      <c r="L20" s="35"/>
      <c r="M20" s="42"/>
    </row>
    <row r="21" spans="1:13" ht="17.45" customHeight="1">
      <c r="A21" s="133" t="s">
        <v>209</v>
      </c>
      <c r="B21" s="131" t="s">
        <v>204</v>
      </c>
      <c r="C21" s="130">
        <v>3.7999999999999999E-2</v>
      </c>
      <c r="D21" s="134" t="s">
        <v>210</v>
      </c>
      <c r="E21" s="96">
        <f>G21+I21+K21</f>
        <v>226529</v>
      </c>
      <c r="F21" s="96">
        <f>H21+J21+L21</f>
        <v>8607</v>
      </c>
      <c r="G21" s="96"/>
      <c r="H21" s="96">
        <f>INT(C21*G21)</f>
        <v>0</v>
      </c>
      <c r="I21" s="96">
        <v>226122</v>
      </c>
      <c r="J21" s="96">
        <f>INT(C21*I21)</f>
        <v>8592</v>
      </c>
      <c r="K21" s="96">
        <v>407</v>
      </c>
      <c r="L21" s="96">
        <f>INT(C21*K21)</f>
        <v>15</v>
      </c>
      <c r="M21" s="42"/>
    </row>
    <row r="22" spans="1:13" ht="17.45" customHeight="1">
      <c r="A22" s="129"/>
      <c r="B22" s="131" t="s">
        <v>205</v>
      </c>
      <c r="C22" s="130">
        <v>1.9E-2</v>
      </c>
      <c r="D22" s="134" t="s">
        <v>210</v>
      </c>
      <c r="E22" s="96">
        <f t="shared" ref="E22:E25" si="0">G22+I22+K22</f>
        <v>172068</v>
      </c>
      <c r="F22" s="96">
        <f t="shared" ref="F22:F25" si="1">H22+J22+L22</f>
        <v>3269</v>
      </c>
      <c r="G22" s="97"/>
      <c r="H22" s="96">
        <f t="shared" ref="H22:H25" si="2">INT(C22*G22)</f>
        <v>0</v>
      </c>
      <c r="I22" s="98">
        <v>172068</v>
      </c>
      <c r="J22" s="96">
        <f t="shared" ref="J22:J25" si="3">INT(C22*I22)</f>
        <v>3269</v>
      </c>
      <c r="K22" s="96"/>
      <c r="L22" s="96">
        <f t="shared" ref="L22:L25" si="4">INT(C22*K22)</f>
        <v>0</v>
      </c>
      <c r="M22" s="42"/>
    </row>
    <row r="23" spans="1:13" ht="17.45" customHeight="1">
      <c r="A23" s="129"/>
      <c r="B23" s="132" t="s">
        <v>206</v>
      </c>
      <c r="C23" s="130">
        <v>2.06</v>
      </c>
      <c r="D23" s="134" t="s">
        <v>211</v>
      </c>
      <c r="E23" s="96">
        <f t="shared" si="0"/>
        <v>36950</v>
      </c>
      <c r="F23" s="96">
        <f t="shared" si="1"/>
        <v>76117</v>
      </c>
      <c r="G23" s="97">
        <v>36950</v>
      </c>
      <c r="H23" s="96">
        <f t="shared" si="2"/>
        <v>76117</v>
      </c>
      <c r="I23" s="98"/>
      <c r="J23" s="96">
        <f t="shared" si="3"/>
        <v>0</v>
      </c>
      <c r="K23" s="96"/>
      <c r="L23" s="96">
        <f t="shared" si="4"/>
        <v>0</v>
      </c>
      <c r="M23" s="42"/>
    </row>
    <row r="24" spans="1:13" ht="17.45" customHeight="1">
      <c r="A24" s="129"/>
      <c r="B24" s="132" t="s">
        <v>207</v>
      </c>
      <c r="C24" s="130">
        <v>8</v>
      </c>
      <c r="D24" s="134" t="s">
        <v>212</v>
      </c>
      <c r="E24" s="96">
        <f t="shared" si="0"/>
        <v>948.88</v>
      </c>
      <c r="F24" s="96">
        <f t="shared" si="1"/>
        <v>7591</v>
      </c>
      <c r="G24" s="97">
        <f>(J21+J22)*C24/100</f>
        <v>948.88</v>
      </c>
      <c r="H24" s="96">
        <f t="shared" si="2"/>
        <v>7591</v>
      </c>
      <c r="I24" s="98"/>
      <c r="J24" s="96">
        <f t="shared" si="3"/>
        <v>0</v>
      </c>
      <c r="K24" s="96"/>
      <c r="L24" s="96">
        <f t="shared" si="4"/>
        <v>0</v>
      </c>
      <c r="M24" s="42"/>
    </row>
    <row r="25" spans="1:13" ht="17.45" customHeight="1">
      <c r="A25" s="129"/>
      <c r="B25" s="131" t="s">
        <v>208</v>
      </c>
      <c r="C25" s="130">
        <v>0.154</v>
      </c>
      <c r="D25" s="134" t="s">
        <v>148</v>
      </c>
      <c r="E25" s="96">
        <f t="shared" si="0"/>
        <v>99565</v>
      </c>
      <c r="F25" s="96">
        <f t="shared" si="1"/>
        <v>15332</v>
      </c>
      <c r="G25" s="97">
        <v>17122</v>
      </c>
      <c r="H25" s="96">
        <f t="shared" si="2"/>
        <v>2636</v>
      </c>
      <c r="I25" s="98">
        <v>59020</v>
      </c>
      <c r="J25" s="96">
        <f t="shared" si="3"/>
        <v>9089</v>
      </c>
      <c r="K25" s="96">
        <v>23423</v>
      </c>
      <c r="L25" s="96">
        <f t="shared" si="4"/>
        <v>3607</v>
      </c>
      <c r="M25" s="42"/>
    </row>
    <row r="26" spans="1:13" ht="17.45" customHeight="1">
      <c r="A26" s="34" t="s">
        <v>29</v>
      </c>
      <c r="B26" s="40"/>
      <c r="C26" s="40"/>
      <c r="D26" s="40"/>
      <c r="E26" s="96"/>
      <c r="F26" s="96">
        <f>H26+J26+L26</f>
        <v>110916</v>
      </c>
      <c r="G26" s="97"/>
      <c r="H26" s="96">
        <f>SUM(H21:H25)</f>
        <v>86344</v>
      </c>
      <c r="I26" s="98"/>
      <c r="J26" s="96">
        <f>SUM(J21:J25)</f>
        <v>20950</v>
      </c>
      <c r="K26" s="96"/>
      <c r="L26" s="96">
        <f>SUM(L21:L25)</f>
        <v>3622</v>
      </c>
      <c r="M26" s="42"/>
    </row>
    <row r="27" spans="1:13" ht="17.45" customHeight="1">
      <c r="A27" s="34"/>
      <c r="B27" s="180"/>
      <c r="C27" s="180"/>
      <c r="D27" s="180"/>
      <c r="E27" s="180"/>
      <c r="F27" s="180"/>
      <c r="G27" s="180"/>
      <c r="H27" s="180"/>
      <c r="I27" s="40"/>
      <c r="J27" s="40"/>
      <c r="K27" s="40"/>
      <c r="L27" s="40"/>
      <c r="M27" s="40"/>
    </row>
    <row r="28" spans="1:13" ht="17.45" customHeight="1">
      <c r="A28" s="34"/>
      <c r="B28" s="73" t="s">
        <v>174</v>
      </c>
      <c r="C28" s="74"/>
      <c r="D28" s="74"/>
      <c r="E28" s="74"/>
      <c r="F28" s="74"/>
      <c r="G28" s="75"/>
      <c r="H28" s="35"/>
      <c r="I28" s="74"/>
      <c r="J28" s="74"/>
      <c r="K28" s="35"/>
      <c r="L28" s="35"/>
      <c r="M28" s="42"/>
    </row>
    <row r="29" spans="1:13" s="46" customFormat="1" ht="17.45" customHeight="1">
      <c r="A29" s="34" t="s">
        <v>175</v>
      </c>
      <c r="B29" s="91" t="s">
        <v>177</v>
      </c>
      <c r="C29" s="92">
        <v>1</v>
      </c>
      <c r="D29" s="92" t="s">
        <v>109</v>
      </c>
      <c r="E29" s="96">
        <f t="shared" ref="E29:F31" si="5">G29+I29+K29</f>
        <v>44200</v>
      </c>
      <c r="F29" s="96">
        <f t="shared" si="5"/>
        <v>44200</v>
      </c>
      <c r="G29" s="99">
        <v>39200</v>
      </c>
      <c r="H29" s="96">
        <f>INT($C$29*G29)</f>
        <v>39200</v>
      </c>
      <c r="I29" s="100"/>
      <c r="J29" s="96">
        <f t="shared" ref="J29:J31" si="6">C29*I29</f>
        <v>0</v>
      </c>
      <c r="K29" s="96">
        <v>5000</v>
      </c>
      <c r="L29" s="96">
        <f t="shared" ref="L29:L31" si="7">C29*K29</f>
        <v>5000</v>
      </c>
      <c r="M29" s="42"/>
    </row>
    <row r="30" spans="1:13" ht="17.45" customHeight="1">
      <c r="A30" s="34"/>
      <c r="B30" s="91" t="s">
        <v>176</v>
      </c>
      <c r="C30" s="92">
        <v>2.7E-2</v>
      </c>
      <c r="D30" s="92" t="s">
        <v>155</v>
      </c>
      <c r="E30" s="96">
        <f t="shared" si="5"/>
        <v>95559</v>
      </c>
      <c r="F30" s="96">
        <f t="shared" si="5"/>
        <v>2579.4359999999997</v>
      </c>
      <c r="G30" s="99">
        <v>15691</v>
      </c>
      <c r="H30" s="96">
        <f>INT($C$30*G30)</f>
        <v>423</v>
      </c>
      <c r="I30" s="100">
        <v>57077</v>
      </c>
      <c r="J30" s="96">
        <f t="shared" si="6"/>
        <v>1541.079</v>
      </c>
      <c r="K30" s="96">
        <v>22791</v>
      </c>
      <c r="L30" s="96">
        <f t="shared" si="7"/>
        <v>615.35699999999997</v>
      </c>
      <c r="M30" s="42"/>
    </row>
    <row r="31" spans="1:13" ht="17.45" customHeight="1">
      <c r="A31" s="34"/>
      <c r="B31" s="91" t="s">
        <v>115</v>
      </c>
      <c r="C31" s="92">
        <v>4.0000000000000001E-3</v>
      </c>
      <c r="D31" s="92" t="s">
        <v>30</v>
      </c>
      <c r="E31" s="96">
        <f t="shared" si="5"/>
        <v>172068</v>
      </c>
      <c r="F31" s="96">
        <f t="shared" si="5"/>
        <v>688.27200000000005</v>
      </c>
      <c r="G31" s="99"/>
      <c r="H31" s="96">
        <f>INT($C$31*G31)</f>
        <v>0</v>
      </c>
      <c r="I31" s="100">
        <v>172068</v>
      </c>
      <c r="J31" s="96">
        <f t="shared" si="6"/>
        <v>688.27200000000005</v>
      </c>
      <c r="K31" s="96"/>
      <c r="L31" s="96">
        <f t="shared" si="7"/>
        <v>0</v>
      </c>
      <c r="M31" s="42"/>
    </row>
    <row r="32" spans="1:13" ht="17.45" customHeight="1">
      <c r="A32" s="34"/>
      <c r="B32" s="91"/>
      <c r="C32" s="92"/>
      <c r="D32" s="92"/>
      <c r="E32" s="100"/>
      <c r="F32" s="96">
        <f>H32+J32+L32</f>
        <v>47467.707999999999</v>
      </c>
      <c r="G32" s="99"/>
      <c r="H32" s="96">
        <f>H30+H31+H29</f>
        <v>39623</v>
      </c>
      <c r="I32" s="100"/>
      <c r="J32" s="96">
        <f>J30+J31+J29</f>
        <v>2229.3510000000001</v>
      </c>
      <c r="K32" s="96"/>
      <c r="L32" s="96">
        <f>L30+L31+L29</f>
        <v>5615.357</v>
      </c>
      <c r="M32" s="42"/>
    </row>
    <row r="33" spans="1:13" s="46" customFormat="1" ht="17.45" customHeight="1">
      <c r="A33" s="34"/>
      <c r="B33" s="180"/>
      <c r="C33" s="180"/>
      <c r="D33" s="180"/>
      <c r="E33" s="180"/>
      <c r="F33" s="180"/>
      <c r="G33" s="180"/>
      <c r="H33" s="180"/>
      <c r="I33" s="40"/>
      <c r="J33" s="40"/>
      <c r="K33" s="40"/>
      <c r="L33" s="40"/>
      <c r="M33" s="40"/>
    </row>
    <row r="34" spans="1:13" s="46" customFormat="1" ht="17.45" customHeight="1">
      <c r="A34" s="34"/>
      <c r="B34" s="73" t="s">
        <v>184</v>
      </c>
      <c r="C34" s="74"/>
      <c r="D34" s="74"/>
      <c r="E34" s="74"/>
      <c r="F34" s="74"/>
      <c r="G34" s="75"/>
      <c r="H34" s="35"/>
      <c r="I34" s="74"/>
      <c r="J34" s="74"/>
      <c r="K34" s="35"/>
      <c r="L34" s="35"/>
      <c r="M34" s="42"/>
    </row>
    <row r="35" spans="1:13" s="46" customFormat="1" ht="17.45" customHeight="1">
      <c r="A35" s="34" t="s">
        <v>172</v>
      </c>
      <c r="B35" s="40" t="s">
        <v>149</v>
      </c>
      <c r="C35" s="40">
        <v>1</v>
      </c>
      <c r="D35" s="40" t="s">
        <v>112</v>
      </c>
      <c r="E35" s="96">
        <f>G35+I35+K35</f>
        <v>10040</v>
      </c>
      <c r="F35" s="96">
        <f>H35+J35+L35</f>
        <v>10040</v>
      </c>
      <c r="G35" s="96">
        <v>4000</v>
      </c>
      <c r="H35" s="96">
        <f>C35*G35</f>
        <v>4000</v>
      </c>
      <c r="I35" s="96">
        <v>3860</v>
      </c>
      <c r="J35" s="96">
        <f>C35*I35</f>
        <v>3860</v>
      </c>
      <c r="K35" s="96">
        <v>2180</v>
      </c>
      <c r="L35" s="96">
        <f>C35*K35</f>
        <v>2180</v>
      </c>
      <c r="M35" s="42"/>
    </row>
    <row r="36" spans="1:13" s="46" customFormat="1" ht="17.45" customHeight="1">
      <c r="A36" s="34" t="s">
        <v>171</v>
      </c>
      <c r="B36" s="40" t="s">
        <v>194</v>
      </c>
      <c r="C36" s="40">
        <v>1</v>
      </c>
      <c r="D36" s="40" t="str">
        <f>D35</f>
        <v>㎥</v>
      </c>
      <c r="E36" s="96">
        <f>G36+I36+K36</f>
        <v>1357</v>
      </c>
      <c r="F36" s="96">
        <f>H36+J36+L36</f>
        <v>1357</v>
      </c>
      <c r="G36" s="108">
        <v>275</v>
      </c>
      <c r="H36" s="96">
        <f>C36*G36</f>
        <v>275</v>
      </c>
      <c r="I36" s="100">
        <v>762</v>
      </c>
      <c r="J36" s="96">
        <f>C36*I36</f>
        <v>762</v>
      </c>
      <c r="K36" s="96">
        <v>320</v>
      </c>
      <c r="L36" s="96">
        <f>C36*K36</f>
        <v>320</v>
      </c>
      <c r="M36" s="42"/>
    </row>
    <row r="37" spans="1:13" ht="17.45" customHeight="1">
      <c r="A37" s="34" t="s">
        <v>29</v>
      </c>
      <c r="B37" s="40"/>
      <c r="C37" s="40"/>
      <c r="D37" s="40"/>
      <c r="E37" s="96"/>
      <c r="F37" s="96">
        <f>H37+J37+L37</f>
        <v>11397</v>
      </c>
      <c r="G37" s="97"/>
      <c r="H37" s="96">
        <f>H35+H36</f>
        <v>4275</v>
      </c>
      <c r="I37" s="98"/>
      <c r="J37" s="96">
        <f>J35+J36</f>
        <v>4622</v>
      </c>
      <c r="K37" s="96"/>
      <c r="L37" s="96">
        <f>L35+L36</f>
        <v>2500</v>
      </c>
      <c r="M37" s="42"/>
    </row>
    <row r="38" spans="1:13" ht="17.45" customHeight="1">
      <c r="A38" s="34"/>
      <c r="B38" s="180"/>
      <c r="C38" s="180"/>
      <c r="D38" s="180"/>
      <c r="E38" s="180"/>
      <c r="F38" s="180"/>
      <c r="G38" s="180"/>
      <c r="H38" s="180"/>
      <c r="I38" s="40"/>
      <c r="J38" s="40"/>
      <c r="K38" s="40"/>
      <c r="L38" s="40"/>
      <c r="M38" s="40"/>
    </row>
    <row r="39" spans="1:13" ht="17.45" customHeight="1">
      <c r="A39" s="34"/>
      <c r="B39" s="73" t="s">
        <v>185</v>
      </c>
      <c r="C39" s="74"/>
      <c r="D39" s="74"/>
      <c r="E39" s="74"/>
      <c r="F39" s="74"/>
      <c r="G39" s="75"/>
      <c r="H39" s="35"/>
      <c r="I39" s="74"/>
      <c r="J39" s="74"/>
      <c r="K39" s="35"/>
      <c r="L39" s="35"/>
      <c r="M39" s="42"/>
    </row>
    <row r="40" spans="1:13" ht="17.45" customHeight="1">
      <c r="A40" s="34" t="s">
        <v>178</v>
      </c>
      <c r="B40" s="40" t="s">
        <v>156</v>
      </c>
      <c r="C40" s="40">
        <v>1</v>
      </c>
      <c r="D40" s="40" t="s">
        <v>112</v>
      </c>
      <c r="E40" s="96">
        <f>G40+I40+K40</f>
        <v>451</v>
      </c>
      <c r="F40" s="96">
        <f>H40+J40+L40</f>
        <v>451</v>
      </c>
      <c r="G40" s="96">
        <v>66</v>
      </c>
      <c r="H40" s="96">
        <f>C40*G40</f>
        <v>66</v>
      </c>
      <c r="I40" s="96">
        <v>291</v>
      </c>
      <c r="J40" s="96">
        <f>$C$40*I40</f>
        <v>291</v>
      </c>
      <c r="K40" s="96">
        <v>94</v>
      </c>
      <c r="L40" s="96">
        <f>$C$40*K40</f>
        <v>94</v>
      </c>
      <c r="M40" s="42"/>
    </row>
    <row r="41" spans="1:13" ht="17.45" customHeight="1">
      <c r="A41" s="34" t="s">
        <v>29</v>
      </c>
      <c r="B41" s="40"/>
      <c r="C41" s="40"/>
      <c r="D41" s="40"/>
      <c r="E41" s="96"/>
      <c r="F41" s="96">
        <f>H41+J41+L41</f>
        <v>451</v>
      </c>
      <c r="G41" s="97"/>
      <c r="H41" s="96">
        <f>H40</f>
        <v>66</v>
      </c>
      <c r="I41" s="98"/>
      <c r="J41" s="96">
        <f>J40</f>
        <v>291</v>
      </c>
      <c r="K41" s="96"/>
      <c r="L41" s="96">
        <f>L40</f>
        <v>94</v>
      </c>
      <c r="M41" s="42"/>
    </row>
    <row r="42" spans="1:13" ht="17.45" customHeight="1">
      <c r="A42" s="34"/>
      <c r="B42" s="180"/>
      <c r="C42" s="180"/>
      <c r="D42" s="180"/>
      <c r="E42" s="180"/>
      <c r="F42" s="180"/>
      <c r="G42" s="180"/>
      <c r="H42" s="180"/>
      <c r="I42" s="40"/>
      <c r="J42" s="40"/>
      <c r="K42" s="40"/>
      <c r="L42" s="40"/>
      <c r="M42" s="40"/>
    </row>
    <row r="43" spans="1:13" ht="17.45" customHeight="1">
      <c r="A43" s="34"/>
      <c r="B43" s="73" t="s">
        <v>188</v>
      </c>
      <c r="C43" s="74"/>
      <c r="D43" s="74"/>
      <c r="E43" s="74"/>
      <c r="F43" s="74"/>
      <c r="G43" s="75"/>
      <c r="H43" s="35"/>
      <c r="I43" s="74"/>
      <c r="J43" s="74"/>
      <c r="K43" s="35"/>
      <c r="L43" s="35"/>
      <c r="M43" s="42"/>
    </row>
    <row r="44" spans="1:13" ht="17.45" customHeight="1">
      <c r="A44" s="34" t="s">
        <v>186</v>
      </c>
      <c r="B44" s="40" t="s">
        <v>182</v>
      </c>
      <c r="C44" s="40">
        <v>1</v>
      </c>
      <c r="D44" s="40" t="s">
        <v>155</v>
      </c>
      <c r="E44" s="96">
        <f>G44+I44+K44</f>
        <v>76362</v>
      </c>
      <c r="F44" s="96">
        <f>H44+J44+L44</f>
        <v>76362</v>
      </c>
      <c r="G44" s="96">
        <v>17118</v>
      </c>
      <c r="H44" s="96">
        <f>C44*G44</f>
        <v>17118</v>
      </c>
      <c r="I44" s="96">
        <v>49479</v>
      </c>
      <c r="J44" s="96">
        <f>C44*I44</f>
        <v>49479</v>
      </c>
      <c r="K44" s="96">
        <v>9765</v>
      </c>
      <c r="L44" s="96">
        <f>$C$44*K44</f>
        <v>9765</v>
      </c>
      <c r="M44" s="42"/>
    </row>
    <row r="45" spans="1:13" ht="17.45" customHeight="1">
      <c r="A45" s="34" t="s">
        <v>29</v>
      </c>
      <c r="B45" s="40"/>
      <c r="C45" s="40"/>
      <c r="D45" s="40"/>
      <c r="E45" s="96"/>
      <c r="F45" s="96">
        <f>H45+J45+L45</f>
        <v>76362</v>
      </c>
      <c r="G45" s="97"/>
      <c r="H45" s="96">
        <f>H44</f>
        <v>17118</v>
      </c>
      <c r="I45" s="98"/>
      <c r="J45" s="96">
        <f>J44</f>
        <v>49479</v>
      </c>
      <c r="K45" s="96"/>
      <c r="L45" s="96">
        <f>L44</f>
        <v>9765</v>
      </c>
      <c r="M45" s="42"/>
    </row>
    <row r="46" spans="1:13" ht="17.45" customHeight="1">
      <c r="A46" s="34"/>
      <c r="B46" s="180"/>
      <c r="C46" s="180"/>
      <c r="D46" s="180"/>
      <c r="E46" s="180"/>
      <c r="F46" s="180"/>
      <c r="G46" s="180"/>
      <c r="H46" s="180"/>
      <c r="I46" s="40"/>
      <c r="J46" s="40"/>
      <c r="K46" s="40"/>
      <c r="L46" s="40"/>
      <c r="M46" s="40"/>
    </row>
    <row r="47" spans="1:13" ht="17.45" customHeight="1">
      <c r="A47" s="34"/>
      <c r="B47" s="73" t="s">
        <v>190</v>
      </c>
      <c r="C47" s="74"/>
      <c r="D47" s="74"/>
      <c r="E47" s="74"/>
      <c r="F47" s="74"/>
      <c r="G47" s="75"/>
      <c r="H47" s="35"/>
      <c r="I47" s="74"/>
      <c r="J47" s="74"/>
      <c r="K47" s="35"/>
      <c r="L47" s="35"/>
      <c r="M47" s="42"/>
    </row>
    <row r="48" spans="1:13" ht="17.45" customHeight="1">
      <c r="A48" s="34" t="s">
        <v>191</v>
      </c>
      <c r="B48" s="40" t="s">
        <v>192</v>
      </c>
      <c r="C48" s="40">
        <v>1</v>
      </c>
      <c r="D48" s="40" t="s">
        <v>183</v>
      </c>
      <c r="E48" s="96">
        <f>G48+I48+K48</f>
        <v>173784</v>
      </c>
      <c r="F48" s="96">
        <f>H48+J48+L48</f>
        <v>173784</v>
      </c>
      <c r="G48" s="96">
        <v>0</v>
      </c>
      <c r="H48" s="96">
        <f>C48*G48</f>
        <v>0</v>
      </c>
      <c r="I48" s="96">
        <v>173784</v>
      </c>
      <c r="J48" s="96">
        <f>C48*I48</f>
        <v>173784</v>
      </c>
      <c r="K48" s="96">
        <v>0</v>
      </c>
      <c r="L48" s="96">
        <f t="shared" ref="L48" si="8">C48*K48</f>
        <v>0</v>
      </c>
      <c r="M48" s="42"/>
    </row>
    <row r="49" spans="1:14" ht="17.45" customHeight="1">
      <c r="A49" s="34" t="s">
        <v>29</v>
      </c>
      <c r="B49" s="40"/>
      <c r="C49" s="40"/>
      <c r="D49" s="40"/>
      <c r="E49" s="96"/>
      <c r="F49" s="96">
        <f>H49+J49+L49</f>
        <v>173784</v>
      </c>
      <c r="G49" s="97"/>
      <c r="H49" s="96">
        <f>H48</f>
        <v>0</v>
      </c>
      <c r="I49" s="98"/>
      <c r="J49" s="96">
        <f>J48</f>
        <v>173784</v>
      </c>
      <c r="K49" s="96"/>
      <c r="L49" s="96">
        <f>L48</f>
        <v>0</v>
      </c>
      <c r="M49" s="42"/>
    </row>
    <row r="50" spans="1:14" ht="17.45" customHeight="1"/>
    <row r="51" spans="1:14" s="209" customFormat="1" ht="17.45" customHeight="1">
      <c r="A51" s="205"/>
      <c r="B51" s="206" t="s">
        <v>276</v>
      </c>
      <c r="C51" s="206"/>
      <c r="D51" s="206"/>
      <c r="E51" s="206"/>
      <c r="F51" s="206"/>
      <c r="G51" s="206"/>
      <c r="H51" s="207"/>
      <c r="I51" s="207"/>
      <c r="J51" s="207"/>
      <c r="K51" s="207"/>
      <c r="L51" s="207"/>
      <c r="M51" s="208"/>
    </row>
    <row r="52" spans="1:14" s="209" customFormat="1" ht="17.45" customHeight="1">
      <c r="A52" s="210" t="s">
        <v>239</v>
      </c>
      <c r="B52" s="211" t="s">
        <v>240</v>
      </c>
      <c r="C52" s="212">
        <v>1</v>
      </c>
      <c r="D52" s="213" t="s">
        <v>111</v>
      </c>
      <c r="E52" s="207">
        <f>G52+I52+K52</f>
        <v>2942</v>
      </c>
      <c r="F52" s="214">
        <f>H52+J52+L52</f>
        <v>2942</v>
      </c>
      <c r="G52" s="214">
        <v>1214</v>
      </c>
      <c r="H52" s="96">
        <f>C52*G52</f>
        <v>1214</v>
      </c>
      <c r="I52" s="214">
        <v>1619</v>
      </c>
      <c r="J52" s="96">
        <f>C52*I52</f>
        <v>1619</v>
      </c>
      <c r="K52" s="215">
        <v>109</v>
      </c>
      <c r="L52" s="96">
        <f t="shared" ref="L52" si="9">C52*K52</f>
        <v>109</v>
      </c>
      <c r="M52" s="208"/>
      <c r="N52" s="216"/>
    </row>
    <row r="53" spans="1:14" s="209" customFormat="1" ht="17.45" customHeight="1">
      <c r="A53" s="213" t="s">
        <v>12</v>
      </c>
      <c r="B53" s="205"/>
      <c r="C53" s="217"/>
      <c r="D53" s="213"/>
      <c r="E53" s="207"/>
      <c r="F53" s="214">
        <f>H53+J53+L53</f>
        <v>2942</v>
      </c>
      <c r="G53" s="214"/>
      <c r="H53" s="214">
        <f>SUM(H52:H52)</f>
        <v>1214</v>
      </c>
      <c r="I53" s="214"/>
      <c r="J53" s="214">
        <f>SUM(J52:J52)</f>
        <v>1619</v>
      </c>
      <c r="K53" s="214"/>
      <c r="L53" s="214">
        <f>SUM(L52:L52)</f>
        <v>109</v>
      </c>
      <c r="M53" s="218"/>
      <c r="N53" s="216"/>
    </row>
    <row r="54" spans="1:14" s="209" customFormat="1" ht="17.45" customHeight="1">
      <c r="A54" s="219"/>
      <c r="B54" s="220"/>
      <c r="C54" s="220"/>
      <c r="D54" s="220"/>
      <c r="E54" s="220"/>
      <c r="F54" s="220"/>
      <c r="G54" s="220"/>
      <c r="H54" s="220"/>
      <c r="I54" s="219"/>
      <c r="J54" s="219"/>
      <c r="K54" s="219"/>
      <c r="L54" s="219"/>
      <c r="M54" s="221"/>
      <c r="N54" s="216"/>
    </row>
    <row r="55" spans="1:14" s="209" customFormat="1" ht="17.45" customHeight="1">
      <c r="A55" s="205"/>
      <c r="B55" s="206" t="s">
        <v>277</v>
      </c>
      <c r="C55" s="206"/>
      <c r="D55" s="206"/>
      <c r="E55" s="206"/>
      <c r="F55" s="206"/>
      <c r="G55" s="206"/>
      <c r="H55" s="207"/>
      <c r="I55" s="207"/>
      <c r="J55" s="207"/>
      <c r="K55" s="207"/>
      <c r="L55" s="207"/>
      <c r="M55" s="208"/>
    </row>
    <row r="56" spans="1:14" s="209" customFormat="1" ht="17.45" customHeight="1">
      <c r="A56" s="210" t="s">
        <v>241</v>
      </c>
      <c r="B56" s="222" t="s">
        <v>243</v>
      </c>
      <c r="C56" s="212">
        <v>1</v>
      </c>
      <c r="D56" s="213" t="s">
        <v>112</v>
      </c>
      <c r="E56" s="207">
        <f>G56+I56+K56</f>
        <v>47224</v>
      </c>
      <c r="F56" s="214">
        <f>H56+J56+L56</f>
        <v>47224</v>
      </c>
      <c r="G56" s="214">
        <v>8455</v>
      </c>
      <c r="H56" s="214">
        <f>INT(C56*G56)</f>
        <v>8455</v>
      </c>
      <c r="I56" s="214">
        <v>24089</v>
      </c>
      <c r="J56" s="96">
        <f>C56*I56</f>
        <v>24089</v>
      </c>
      <c r="K56" s="215">
        <v>14680</v>
      </c>
      <c r="L56" s="96">
        <f t="shared" ref="L56" si="10">C56*K56</f>
        <v>14680</v>
      </c>
      <c r="M56" s="208"/>
      <c r="N56" s="216"/>
    </row>
    <row r="57" spans="1:14" s="209" customFormat="1" ht="17.45" customHeight="1">
      <c r="A57" s="213" t="s">
        <v>12</v>
      </c>
      <c r="B57" s="205"/>
      <c r="C57" s="217"/>
      <c r="D57" s="213"/>
      <c r="E57" s="207"/>
      <c r="F57" s="214">
        <f>H57+J57+L57</f>
        <v>47224</v>
      </c>
      <c r="G57" s="214"/>
      <c r="H57" s="214">
        <f>SUM(H56:H56)</f>
        <v>8455</v>
      </c>
      <c r="I57" s="214"/>
      <c r="J57" s="214">
        <f>SUM(J56:J56)</f>
        <v>24089</v>
      </c>
      <c r="K57" s="214"/>
      <c r="L57" s="214">
        <f>SUM(L56:L56)</f>
        <v>14680</v>
      </c>
      <c r="M57" s="218"/>
      <c r="N57" s="216"/>
    </row>
    <row r="58" spans="1:14" s="209" customFormat="1" ht="17.45" customHeight="1">
      <c r="A58" s="219"/>
      <c r="B58" s="220"/>
      <c r="C58" s="220"/>
      <c r="D58" s="220"/>
      <c r="E58" s="220"/>
      <c r="F58" s="220"/>
      <c r="G58" s="220"/>
      <c r="H58" s="220"/>
      <c r="I58" s="219"/>
      <c r="J58" s="219"/>
      <c r="K58" s="219"/>
      <c r="L58" s="219"/>
      <c r="M58" s="221"/>
      <c r="N58" s="216"/>
    </row>
    <row r="59" spans="1:14" s="41" customFormat="1" ht="17.45" customHeight="1">
      <c r="A59" s="223"/>
      <c r="B59" s="224" t="s">
        <v>278</v>
      </c>
      <c r="C59" s="224"/>
      <c r="D59" s="224"/>
      <c r="E59" s="224"/>
      <c r="F59" s="224"/>
      <c r="G59" s="224"/>
      <c r="H59" s="224"/>
      <c r="I59" s="224"/>
      <c r="J59" s="225"/>
      <c r="K59" s="225"/>
      <c r="L59" s="225"/>
      <c r="M59" s="226"/>
    </row>
    <row r="60" spans="1:14" s="41" customFormat="1" ht="17.45" customHeight="1">
      <c r="A60" s="227" t="s">
        <v>244</v>
      </c>
      <c r="B60" s="228"/>
      <c r="C60" s="229">
        <v>1</v>
      </c>
      <c r="D60" s="230" t="s">
        <v>245</v>
      </c>
      <c r="E60" s="231">
        <f>G60+I60+K60</f>
        <v>43818</v>
      </c>
      <c r="F60" s="231">
        <f>H60+J60+L60</f>
        <v>43818</v>
      </c>
      <c r="G60" s="231">
        <v>5168</v>
      </c>
      <c r="H60" s="231">
        <f>G60*C60</f>
        <v>5168</v>
      </c>
      <c r="I60" s="231">
        <v>7911</v>
      </c>
      <c r="J60" s="96">
        <f>C60*I60</f>
        <v>7911</v>
      </c>
      <c r="K60" s="231">
        <v>30739</v>
      </c>
      <c r="L60" s="96">
        <f t="shared" ref="L60" si="11">C60*K60</f>
        <v>30739</v>
      </c>
      <c r="M60" s="232" t="s">
        <v>246</v>
      </c>
    </row>
    <row r="61" spans="1:14" s="41" customFormat="1" ht="17.45" customHeight="1">
      <c r="A61" s="233" t="s">
        <v>29</v>
      </c>
      <c r="B61" s="228"/>
      <c r="C61" s="228"/>
      <c r="D61" s="228"/>
      <c r="E61" s="231"/>
      <c r="F61" s="231">
        <f>H61+J61+L61</f>
        <v>43818</v>
      </c>
      <c r="G61" s="231"/>
      <c r="H61" s="231">
        <f>H60</f>
        <v>5168</v>
      </c>
      <c r="I61" s="231"/>
      <c r="J61" s="231">
        <f>J60</f>
        <v>7911</v>
      </c>
      <c r="K61" s="228"/>
      <c r="L61" s="231">
        <f>L60</f>
        <v>30739</v>
      </c>
      <c r="M61" s="232"/>
    </row>
    <row r="62" spans="1:14" s="209" customFormat="1" ht="17.45" customHeight="1">
      <c r="A62" s="205"/>
      <c r="B62" s="240"/>
      <c r="C62" s="240"/>
      <c r="D62" s="240"/>
      <c r="E62" s="240"/>
      <c r="F62" s="240"/>
      <c r="G62" s="240"/>
      <c r="H62" s="240"/>
      <c r="I62" s="205"/>
      <c r="J62" s="205"/>
      <c r="K62" s="205"/>
      <c r="L62" s="205"/>
      <c r="M62" s="208"/>
      <c r="N62" s="216"/>
    </row>
    <row r="63" spans="1:14" s="41" customFormat="1" ht="17.45" customHeight="1">
      <c r="A63" s="223"/>
      <c r="B63" s="224" t="s">
        <v>279</v>
      </c>
      <c r="C63" s="224"/>
      <c r="D63" s="224"/>
      <c r="E63" s="224"/>
      <c r="F63" s="224"/>
      <c r="G63" s="224"/>
      <c r="H63" s="224"/>
      <c r="I63" s="224"/>
      <c r="J63" s="225"/>
      <c r="K63" s="225"/>
      <c r="L63" s="225"/>
      <c r="M63" s="226"/>
    </row>
    <row r="64" spans="1:14" s="41" customFormat="1" ht="17.45" customHeight="1">
      <c r="A64" s="242" t="s">
        <v>255</v>
      </c>
      <c r="B64" s="243" t="s">
        <v>256</v>
      </c>
      <c r="C64" s="241">
        <v>1</v>
      </c>
      <c r="D64" s="241" t="s">
        <v>199</v>
      </c>
      <c r="E64" s="244">
        <f t="shared" ref="E64:E65" si="12">G64+I64+K64</f>
        <v>135200</v>
      </c>
      <c r="F64" s="245">
        <f t="shared" ref="F64:F65" si="13">H64+J64+L64</f>
        <v>135200</v>
      </c>
      <c r="G64" s="246">
        <f>33800*4</f>
        <v>135200</v>
      </c>
      <c r="H64" s="244">
        <f>G64*C64</f>
        <v>135200</v>
      </c>
      <c r="I64" s="246"/>
      <c r="J64" s="247"/>
      <c r="K64" s="247"/>
      <c r="L64" s="247"/>
      <c r="M64" s="226"/>
    </row>
    <row r="65" spans="1:13" s="41" customFormat="1" ht="17.45" customHeight="1">
      <c r="A65" s="242" t="s">
        <v>254</v>
      </c>
      <c r="B65" s="241" t="s">
        <v>257</v>
      </c>
      <c r="C65" s="241">
        <v>1</v>
      </c>
      <c r="D65" s="241" t="s">
        <v>252</v>
      </c>
      <c r="E65" s="244">
        <f t="shared" si="12"/>
        <v>29320</v>
      </c>
      <c r="F65" s="245">
        <f t="shared" si="13"/>
        <v>29320</v>
      </c>
      <c r="G65" s="246">
        <v>29320</v>
      </c>
      <c r="H65" s="244">
        <f>G65*C65</f>
        <v>29320</v>
      </c>
      <c r="I65" s="246"/>
      <c r="J65" s="247"/>
      <c r="K65" s="247"/>
      <c r="L65" s="247"/>
      <c r="M65" s="226"/>
    </row>
    <row r="66" spans="1:13" s="20" customFormat="1" ht="17.45" customHeight="1">
      <c r="A66" s="210" t="s">
        <v>249</v>
      </c>
      <c r="B66" s="211" t="s">
        <v>250</v>
      </c>
      <c r="C66" s="237">
        <v>5</v>
      </c>
      <c r="D66" s="213" t="s">
        <v>251</v>
      </c>
      <c r="E66" s="244">
        <f t="shared" ref="E66" si="14">G66+I66+K66</f>
        <v>8226</v>
      </c>
      <c r="F66" s="245">
        <f t="shared" ref="F66" si="15">H66+J66+L66</f>
        <v>41130</v>
      </c>
      <c r="G66" s="245">
        <v>0</v>
      </c>
      <c r="H66" s="244">
        <f>G66*C66</f>
        <v>0</v>
      </c>
      <c r="I66" s="245">
        <f>(H64+H65)*C66/100</f>
        <v>8226</v>
      </c>
      <c r="J66" s="96">
        <f>C66*I66</f>
        <v>41130</v>
      </c>
      <c r="K66" s="245"/>
      <c r="L66" s="245">
        <f>INT(K66*C66)</f>
        <v>0</v>
      </c>
      <c r="M66" s="208"/>
    </row>
    <row r="67" spans="1:13" s="41" customFormat="1" ht="17.45" customHeight="1">
      <c r="A67" s="233" t="s">
        <v>29</v>
      </c>
      <c r="B67" s="228"/>
      <c r="C67" s="228"/>
      <c r="D67" s="228"/>
      <c r="E67" s="244"/>
      <c r="F67" s="244">
        <f>H67+J67+L67</f>
        <v>205650</v>
      </c>
      <c r="G67" s="244"/>
      <c r="H67" s="245">
        <f>SUM(H64:H66)</f>
        <v>164520</v>
      </c>
      <c r="I67" s="244"/>
      <c r="J67" s="244">
        <f>J66</f>
        <v>41130</v>
      </c>
      <c r="K67" s="244"/>
      <c r="L67" s="244">
        <f>L66</f>
        <v>0</v>
      </c>
      <c r="M67" s="232"/>
    </row>
    <row r="68" spans="1:13" s="41" customFormat="1" ht="17.45" customHeight="1">
      <c r="A68" s="233"/>
      <c r="B68" s="234"/>
      <c r="C68" s="235"/>
      <c r="D68" s="235"/>
      <c r="E68" s="248"/>
      <c r="F68" s="248"/>
      <c r="G68" s="249"/>
      <c r="H68" s="244"/>
      <c r="I68" s="248"/>
      <c r="J68" s="248"/>
      <c r="K68" s="244"/>
      <c r="L68" s="244"/>
      <c r="M68" s="232"/>
    </row>
    <row r="69" spans="1:13" s="20" customFormat="1" ht="17.45" customHeight="1">
      <c r="A69" s="205"/>
      <c r="B69" s="206" t="s">
        <v>280</v>
      </c>
      <c r="C69" s="206"/>
      <c r="D69" s="206"/>
      <c r="E69" s="206"/>
      <c r="F69" s="206"/>
      <c r="G69" s="206"/>
      <c r="H69" s="207"/>
      <c r="I69" s="207"/>
      <c r="J69" s="207"/>
      <c r="K69" s="207"/>
      <c r="L69" s="207"/>
      <c r="M69" s="208"/>
    </row>
    <row r="70" spans="1:13" s="20" customFormat="1" ht="17.45" customHeight="1">
      <c r="A70" s="210" t="s">
        <v>247</v>
      </c>
      <c r="B70" s="211" t="s">
        <v>248</v>
      </c>
      <c r="C70" s="236">
        <v>6</v>
      </c>
      <c r="D70" s="213" t="s">
        <v>111</v>
      </c>
      <c r="E70" s="207">
        <f t="shared" ref="E70:F73" si="16">G70+I70+K70</f>
        <v>31717.5</v>
      </c>
      <c r="F70" s="214">
        <f t="shared" si="16"/>
        <v>190305</v>
      </c>
      <c r="G70" s="214">
        <f>126870/4</f>
        <v>31717.5</v>
      </c>
      <c r="H70" s="214">
        <f>INT(C70*G70)</f>
        <v>190305</v>
      </c>
      <c r="I70" s="214">
        <v>0</v>
      </c>
      <c r="J70" s="96">
        <f t="shared" ref="J70:J71" si="17">C70*I70</f>
        <v>0</v>
      </c>
      <c r="K70" s="215">
        <v>0</v>
      </c>
      <c r="L70" s="214">
        <f>INT(K70*C70)</f>
        <v>0</v>
      </c>
      <c r="M70" s="208"/>
    </row>
    <row r="71" spans="1:13" s="20" customFormat="1" ht="17.45" customHeight="1">
      <c r="A71" s="210" t="s">
        <v>214</v>
      </c>
      <c r="B71" s="211" t="s">
        <v>248</v>
      </c>
      <c r="C71" s="236">
        <v>1</v>
      </c>
      <c r="D71" s="213" t="s">
        <v>252</v>
      </c>
      <c r="E71" s="207">
        <f t="shared" ref="E71" si="18">G71+I71+K71</f>
        <v>0</v>
      </c>
      <c r="F71" s="214">
        <f t="shared" ref="F71" si="19">H71+J71+L71</f>
        <v>0</v>
      </c>
      <c r="G71" s="214"/>
      <c r="H71" s="214">
        <f>INT(C71*G71)</f>
        <v>0</v>
      </c>
      <c r="I71" s="214"/>
      <c r="J71" s="96">
        <f t="shared" si="17"/>
        <v>0</v>
      </c>
      <c r="K71" s="215"/>
      <c r="L71" s="214"/>
      <c r="M71" s="208"/>
    </row>
    <row r="72" spans="1:13" s="20" customFormat="1" ht="17.45" customHeight="1">
      <c r="A72" s="210" t="s">
        <v>249</v>
      </c>
      <c r="B72" s="211" t="s">
        <v>250</v>
      </c>
      <c r="C72" s="237">
        <v>5</v>
      </c>
      <c r="D72" s="213" t="s">
        <v>251</v>
      </c>
      <c r="E72" s="207">
        <f t="shared" si="16"/>
        <v>9515.25</v>
      </c>
      <c r="F72" s="214">
        <f t="shared" si="16"/>
        <v>475.76249999999999</v>
      </c>
      <c r="G72" s="214">
        <v>0</v>
      </c>
      <c r="H72" s="214">
        <f>INT(C72*G72)</f>
        <v>0</v>
      </c>
      <c r="I72" s="214">
        <f>H70*C72/100</f>
        <v>9515.25</v>
      </c>
      <c r="J72" s="96">
        <f>C72*I72/100</f>
        <v>475.76249999999999</v>
      </c>
      <c r="K72" s="215"/>
      <c r="L72" s="214">
        <f>INT(K72*C72)</f>
        <v>0</v>
      </c>
      <c r="M72" s="208"/>
    </row>
    <row r="73" spans="1:13" s="20" customFormat="1" ht="17.45" customHeight="1">
      <c r="A73" s="213" t="s">
        <v>12</v>
      </c>
      <c r="B73" s="205"/>
      <c r="C73" s="217"/>
      <c r="D73" s="213"/>
      <c r="E73" s="207"/>
      <c r="F73" s="214">
        <f t="shared" si="16"/>
        <v>190780.76250000001</v>
      </c>
      <c r="G73" s="214"/>
      <c r="H73" s="214">
        <f>SUM(H70:H72)</f>
        <v>190305</v>
      </c>
      <c r="I73" s="214"/>
      <c r="J73" s="214">
        <f>SUM(J70:J72)</f>
        <v>475.76249999999999</v>
      </c>
      <c r="K73" s="214"/>
      <c r="L73" s="214">
        <f>SUM(L70:L72)</f>
        <v>0</v>
      </c>
      <c r="M73" s="218"/>
    </row>
    <row r="74" spans="1:13" s="20" customFormat="1" ht="17.45" customHeight="1">
      <c r="A74" s="213"/>
      <c r="B74" s="205"/>
      <c r="C74" s="205"/>
      <c r="D74" s="205"/>
      <c r="E74" s="207"/>
      <c r="F74" s="207"/>
      <c r="G74" s="238"/>
      <c r="H74" s="207"/>
      <c r="I74" s="239"/>
      <c r="J74" s="207"/>
      <c r="K74" s="207"/>
      <c r="L74" s="207"/>
      <c r="M74" s="208"/>
    </row>
    <row r="75" spans="1:13" s="20" customFormat="1" ht="17.45" customHeight="1">
      <c r="A75" s="233"/>
      <c r="B75" s="255" t="s">
        <v>281</v>
      </c>
      <c r="C75" s="256"/>
      <c r="D75" s="256"/>
      <c r="E75" s="256"/>
      <c r="F75" s="256"/>
      <c r="G75" s="257"/>
      <c r="H75" s="231"/>
      <c r="I75" s="256"/>
      <c r="J75" s="96"/>
      <c r="K75" s="231"/>
      <c r="L75" s="231"/>
      <c r="M75" s="232"/>
    </row>
    <row r="76" spans="1:13" s="20" customFormat="1" ht="17.45" customHeight="1">
      <c r="A76" s="258" t="s">
        <v>258</v>
      </c>
      <c r="B76" s="259" t="s">
        <v>259</v>
      </c>
      <c r="C76" s="259">
        <v>1</v>
      </c>
      <c r="D76" s="259" t="s">
        <v>260</v>
      </c>
      <c r="E76" s="260"/>
      <c r="F76" s="261">
        <f t="shared" ref="F76:F79" si="20">H76+J76+L76</f>
        <v>31880</v>
      </c>
      <c r="G76" s="262"/>
      <c r="H76" s="261">
        <f t="shared" ref="H76:H79" si="21">C76*G76</f>
        <v>0</v>
      </c>
      <c r="I76" s="263">
        <v>31880</v>
      </c>
      <c r="J76" s="261">
        <f t="shared" ref="J76:J79" si="22">C76*I76</f>
        <v>31880</v>
      </c>
      <c r="K76" s="261"/>
      <c r="L76" s="261">
        <f t="shared" ref="L76:L79" si="23">C76*K76</f>
        <v>0</v>
      </c>
      <c r="M76" s="232"/>
    </row>
    <row r="77" spans="1:13" s="20" customFormat="1" ht="17.45" customHeight="1">
      <c r="A77" s="258" t="s">
        <v>261</v>
      </c>
      <c r="B77" s="259" t="s">
        <v>262</v>
      </c>
      <c r="C77" s="259">
        <v>3</v>
      </c>
      <c r="D77" s="259" t="s">
        <v>212</v>
      </c>
      <c r="E77" s="260"/>
      <c r="F77" s="261">
        <f t="shared" si="20"/>
        <v>956.4</v>
      </c>
      <c r="G77" s="262">
        <f>J76</f>
        <v>31880</v>
      </c>
      <c r="H77" s="261">
        <f>C77*G77/100</f>
        <v>956.4</v>
      </c>
      <c r="I77" s="263"/>
      <c r="J77" s="261">
        <f t="shared" si="22"/>
        <v>0</v>
      </c>
      <c r="K77" s="261"/>
      <c r="L77" s="261">
        <f t="shared" si="23"/>
        <v>0</v>
      </c>
      <c r="M77" s="232"/>
    </row>
    <row r="78" spans="1:13" s="20" customFormat="1" ht="17.45" customHeight="1">
      <c r="A78" s="258" t="s">
        <v>263</v>
      </c>
      <c r="B78" s="259" t="s">
        <v>264</v>
      </c>
      <c r="C78" s="259">
        <v>1</v>
      </c>
      <c r="D78" s="259" t="s">
        <v>260</v>
      </c>
      <c r="E78" s="260"/>
      <c r="F78" s="261">
        <f t="shared" si="20"/>
        <v>4140</v>
      </c>
      <c r="G78" s="262">
        <v>4140</v>
      </c>
      <c r="H78" s="261">
        <f t="shared" si="21"/>
        <v>4140</v>
      </c>
      <c r="I78" s="263"/>
      <c r="J78" s="261">
        <f t="shared" si="22"/>
        <v>0</v>
      </c>
      <c r="K78" s="261"/>
      <c r="L78" s="261">
        <f t="shared" si="23"/>
        <v>0</v>
      </c>
      <c r="M78" s="232"/>
    </row>
    <row r="79" spans="1:13" s="20" customFormat="1" ht="17.45" customHeight="1">
      <c r="A79" s="258" t="s">
        <v>265</v>
      </c>
      <c r="B79" s="264"/>
      <c r="C79" s="259">
        <v>2.7200000000000002E-3</v>
      </c>
      <c r="D79" s="259" t="s">
        <v>226</v>
      </c>
      <c r="E79" s="260"/>
      <c r="F79" s="261">
        <f t="shared" si="20"/>
        <v>18.474240000000002</v>
      </c>
      <c r="G79" s="262"/>
      <c r="H79" s="261">
        <f t="shared" si="21"/>
        <v>0</v>
      </c>
      <c r="I79" s="263"/>
      <c r="J79" s="261">
        <f t="shared" si="22"/>
        <v>0</v>
      </c>
      <c r="K79" s="261">
        <v>6792</v>
      </c>
      <c r="L79" s="261">
        <f t="shared" si="23"/>
        <v>18.474240000000002</v>
      </c>
      <c r="M79" s="232"/>
    </row>
    <row r="80" spans="1:13" s="20" customFormat="1" ht="17.45" customHeight="1">
      <c r="A80" s="230" t="s">
        <v>29</v>
      </c>
      <c r="B80" s="265"/>
      <c r="C80" s="265"/>
      <c r="D80" s="265"/>
      <c r="E80" s="261"/>
      <c r="F80" s="261">
        <f>H80+J80+L80</f>
        <v>36994.874240000005</v>
      </c>
      <c r="G80" s="266"/>
      <c r="H80" s="261">
        <f>SUM(H76:H79)</f>
        <v>5096.3999999999996</v>
      </c>
      <c r="I80" s="267"/>
      <c r="J80" s="261">
        <f>SUM(J76:J79)</f>
        <v>31880</v>
      </c>
      <c r="K80" s="261"/>
      <c r="L80" s="261">
        <f>SUM(L76:L79)</f>
        <v>18.474240000000002</v>
      </c>
      <c r="M80" s="232"/>
    </row>
    <row r="81" spans="1:13" s="20" customFormat="1" ht="17.45" customHeight="1">
      <c r="A81" s="230"/>
      <c r="B81" s="268"/>
      <c r="C81" s="269"/>
      <c r="D81" s="269"/>
      <c r="E81" s="263"/>
      <c r="F81" s="263"/>
      <c r="G81" s="266"/>
      <c r="H81" s="261"/>
      <c r="I81" s="267"/>
      <c r="J81" s="263"/>
      <c r="K81" s="261"/>
      <c r="L81" s="261"/>
      <c r="M81" s="232"/>
    </row>
    <row r="82" spans="1:13" s="209" customFormat="1" ht="17.45" customHeight="1">
      <c r="A82" s="233"/>
      <c r="B82" s="255" t="s">
        <v>282</v>
      </c>
      <c r="C82" s="256"/>
      <c r="D82" s="256"/>
      <c r="E82" s="256"/>
      <c r="F82" s="256"/>
      <c r="G82" s="257"/>
      <c r="H82" s="231"/>
      <c r="I82" s="256"/>
      <c r="J82" s="96"/>
      <c r="K82" s="231"/>
      <c r="L82" s="231"/>
      <c r="M82" s="232"/>
    </row>
    <row r="83" spans="1:13" s="209" customFormat="1" ht="17.45" customHeight="1">
      <c r="A83" s="265" t="s">
        <v>266</v>
      </c>
      <c r="B83" s="270" t="s">
        <v>267</v>
      </c>
      <c r="C83" s="270">
        <v>1.02</v>
      </c>
      <c r="D83" s="270" t="s">
        <v>242</v>
      </c>
      <c r="E83" s="271"/>
      <c r="F83" s="261">
        <f t="shared" ref="F83:F85" si="24">H83+J83+L83</f>
        <v>101173.8</v>
      </c>
      <c r="G83" s="262">
        <v>99190</v>
      </c>
      <c r="H83" s="261">
        <f>C83*G83</f>
        <v>101173.8</v>
      </c>
      <c r="I83" s="263"/>
      <c r="J83" s="261">
        <f t="shared" ref="J83:J85" si="25">C83*I83</f>
        <v>0</v>
      </c>
      <c r="K83" s="261"/>
      <c r="L83" s="261">
        <f t="shared" ref="L83:L85" si="26">C83*K83</f>
        <v>0</v>
      </c>
      <c r="M83" s="232"/>
    </row>
    <row r="84" spans="1:13" s="209" customFormat="1" ht="17.45" customHeight="1">
      <c r="A84" s="272" t="s">
        <v>268</v>
      </c>
      <c r="B84" s="270" t="s">
        <v>269</v>
      </c>
      <c r="C84" s="270">
        <v>1</v>
      </c>
      <c r="D84" s="270" t="s">
        <v>242</v>
      </c>
      <c r="E84" s="271"/>
      <c r="F84" s="261">
        <f t="shared" si="24"/>
        <v>64916</v>
      </c>
      <c r="G84" s="273">
        <v>5913</v>
      </c>
      <c r="H84" s="261">
        <f t="shared" ref="H84:H85" si="27">C84*G84</f>
        <v>5913</v>
      </c>
      <c r="I84" s="273">
        <v>52619</v>
      </c>
      <c r="J84" s="261">
        <f t="shared" si="25"/>
        <v>52619</v>
      </c>
      <c r="K84" s="273">
        <v>6384</v>
      </c>
      <c r="L84" s="261">
        <f t="shared" si="26"/>
        <v>6384</v>
      </c>
      <c r="M84" s="232"/>
    </row>
    <row r="85" spans="1:13" s="209" customFormat="1" ht="17.45" customHeight="1">
      <c r="A85" s="265" t="s">
        <v>270</v>
      </c>
      <c r="B85" s="270" t="s">
        <v>271</v>
      </c>
      <c r="C85" s="274">
        <v>1</v>
      </c>
      <c r="D85" s="270" t="s">
        <v>272</v>
      </c>
      <c r="E85" s="271"/>
      <c r="F85" s="261">
        <f t="shared" si="24"/>
        <v>27681</v>
      </c>
      <c r="G85" s="273">
        <v>0</v>
      </c>
      <c r="H85" s="261">
        <f t="shared" si="27"/>
        <v>0</v>
      </c>
      <c r="I85" s="263"/>
      <c r="J85" s="261">
        <f t="shared" si="25"/>
        <v>0</v>
      </c>
      <c r="K85" s="273">
        <v>27681</v>
      </c>
      <c r="L85" s="261">
        <f t="shared" si="26"/>
        <v>27681</v>
      </c>
      <c r="M85" s="232"/>
    </row>
    <row r="86" spans="1:13" s="209" customFormat="1" ht="17.45" customHeight="1">
      <c r="A86" s="230" t="s">
        <v>29</v>
      </c>
      <c r="B86" s="265"/>
      <c r="C86" s="265"/>
      <c r="D86" s="265"/>
      <c r="E86" s="261"/>
      <c r="F86" s="261">
        <f>H86+J86+L86</f>
        <v>193770.8</v>
      </c>
      <c r="G86" s="266"/>
      <c r="H86" s="261">
        <f>SUM(H83:H85)</f>
        <v>107086.8</v>
      </c>
      <c r="I86" s="267"/>
      <c r="J86" s="261">
        <f>SUM(J83:J85)</f>
        <v>52619</v>
      </c>
      <c r="K86" s="261"/>
      <c r="L86" s="261">
        <f>SUM(L83:L85)</f>
        <v>34065</v>
      </c>
      <c r="M86" s="232"/>
    </row>
  </sheetData>
  <mergeCells count="22">
    <mergeCell ref="B51:G51"/>
    <mergeCell ref="B55:G55"/>
    <mergeCell ref="B59:I59"/>
    <mergeCell ref="B69:G69"/>
    <mergeCell ref="B63:I63"/>
    <mergeCell ref="B6:H6"/>
    <mergeCell ref="B10:H10"/>
    <mergeCell ref="A2:M2"/>
    <mergeCell ref="M4:M5"/>
    <mergeCell ref="G4:H4"/>
    <mergeCell ref="E4:F4"/>
    <mergeCell ref="I4:J4"/>
    <mergeCell ref="K4:L4"/>
    <mergeCell ref="A4:A5"/>
    <mergeCell ref="B4:B5"/>
    <mergeCell ref="C4:C5"/>
    <mergeCell ref="D4:D5"/>
    <mergeCell ref="B27:H27"/>
    <mergeCell ref="B42:H42"/>
    <mergeCell ref="B33:H33"/>
    <mergeCell ref="B38:H38"/>
    <mergeCell ref="B46:H46"/>
  </mergeCells>
  <phoneticPr fontId="4" type="noConversion"/>
  <printOptions horizontalCentered="1" verticalCentered="1"/>
  <pageMargins left="0.94488188976377963" right="0.55118110236220474" top="0.98425196850393704" bottom="0.98425196850393704" header="0.51181102362204722" footer="0.51181102362204722"/>
  <pageSetup paperSize="9" scale="58" orientation="landscape" r:id="rId1"/>
  <headerFooter alignWithMargins="0"/>
  <rowBreaks count="1" manualBreakCount="1">
    <brk id="42" max="1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5"/>
  <sheetViews>
    <sheetView view="pageBreakPreview" zoomScaleNormal="100" zoomScaleSheetLayoutView="100" workbookViewId="0">
      <selection activeCell="N8" sqref="N8:R24"/>
    </sheetView>
  </sheetViews>
  <sheetFormatPr defaultRowHeight="13.5"/>
  <cols>
    <col min="1" max="9" width="10.77734375" style="20" customWidth="1"/>
    <col min="10" max="10" width="9.5546875" style="20" customWidth="1"/>
    <col min="11" max="11" width="11.6640625" style="20" customWidth="1"/>
    <col min="12" max="256" width="8.88671875" style="20"/>
    <col min="257" max="265" width="10.77734375" style="20" customWidth="1"/>
    <col min="266" max="266" width="9.5546875" style="20" customWidth="1"/>
    <col min="267" max="267" width="11.6640625" style="20" customWidth="1"/>
    <col min="268" max="512" width="8.88671875" style="20"/>
    <col min="513" max="521" width="10.77734375" style="20" customWidth="1"/>
    <col min="522" max="522" width="9.5546875" style="20" customWidth="1"/>
    <col min="523" max="523" width="11.6640625" style="20" customWidth="1"/>
    <col min="524" max="768" width="8.88671875" style="20"/>
    <col min="769" max="777" width="10.77734375" style="20" customWidth="1"/>
    <col min="778" max="778" width="9.5546875" style="20" customWidth="1"/>
    <col min="779" max="779" width="11.6640625" style="20" customWidth="1"/>
    <col min="780" max="1024" width="8.88671875" style="20"/>
    <col min="1025" max="1033" width="10.77734375" style="20" customWidth="1"/>
    <col min="1034" max="1034" width="9.5546875" style="20" customWidth="1"/>
    <col min="1035" max="1035" width="11.6640625" style="20" customWidth="1"/>
    <col min="1036" max="1280" width="8.88671875" style="20"/>
    <col min="1281" max="1289" width="10.77734375" style="20" customWidth="1"/>
    <col min="1290" max="1290" width="9.5546875" style="20" customWidth="1"/>
    <col min="1291" max="1291" width="11.6640625" style="20" customWidth="1"/>
    <col min="1292" max="1536" width="8.88671875" style="20"/>
    <col min="1537" max="1545" width="10.77734375" style="20" customWidth="1"/>
    <col min="1546" max="1546" width="9.5546875" style="20" customWidth="1"/>
    <col min="1547" max="1547" width="11.6640625" style="20" customWidth="1"/>
    <col min="1548" max="1792" width="8.88671875" style="20"/>
    <col min="1793" max="1801" width="10.77734375" style="20" customWidth="1"/>
    <col min="1802" max="1802" width="9.5546875" style="20" customWidth="1"/>
    <col min="1803" max="1803" width="11.6640625" style="20" customWidth="1"/>
    <col min="1804" max="2048" width="8.88671875" style="20"/>
    <col min="2049" max="2057" width="10.77734375" style="20" customWidth="1"/>
    <col min="2058" max="2058" width="9.5546875" style="20" customWidth="1"/>
    <col min="2059" max="2059" width="11.6640625" style="20" customWidth="1"/>
    <col min="2060" max="2304" width="8.88671875" style="20"/>
    <col min="2305" max="2313" width="10.77734375" style="20" customWidth="1"/>
    <col min="2314" max="2314" width="9.5546875" style="20" customWidth="1"/>
    <col min="2315" max="2315" width="11.6640625" style="20" customWidth="1"/>
    <col min="2316" max="2560" width="8.88671875" style="20"/>
    <col min="2561" max="2569" width="10.77734375" style="20" customWidth="1"/>
    <col min="2570" max="2570" width="9.5546875" style="20" customWidth="1"/>
    <col min="2571" max="2571" width="11.6640625" style="20" customWidth="1"/>
    <col min="2572" max="2816" width="8.88671875" style="20"/>
    <col min="2817" max="2825" width="10.77734375" style="20" customWidth="1"/>
    <col min="2826" max="2826" width="9.5546875" style="20" customWidth="1"/>
    <col min="2827" max="2827" width="11.6640625" style="20" customWidth="1"/>
    <col min="2828" max="3072" width="8.88671875" style="20"/>
    <col min="3073" max="3081" width="10.77734375" style="20" customWidth="1"/>
    <col min="3082" max="3082" width="9.5546875" style="20" customWidth="1"/>
    <col min="3083" max="3083" width="11.6640625" style="20" customWidth="1"/>
    <col min="3084" max="3328" width="8.88671875" style="20"/>
    <col min="3329" max="3337" width="10.77734375" style="20" customWidth="1"/>
    <col min="3338" max="3338" width="9.5546875" style="20" customWidth="1"/>
    <col min="3339" max="3339" width="11.6640625" style="20" customWidth="1"/>
    <col min="3340" max="3584" width="8.88671875" style="20"/>
    <col min="3585" max="3593" width="10.77734375" style="20" customWidth="1"/>
    <col min="3594" max="3594" width="9.5546875" style="20" customWidth="1"/>
    <col min="3595" max="3595" width="11.6640625" style="20" customWidth="1"/>
    <col min="3596" max="3840" width="8.88671875" style="20"/>
    <col min="3841" max="3849" width="10.77734375" style="20" customWidth="1"/>
    <col min="3850" max="3850" width="9.5546875" style="20" customWidth="1"/>
    <col min="3851" max="3851" width="11.6640625" style="20" customWidth="1"/>
    <col min="3852" max="4096" width="8.88671875" style="20"/>
    <col min="4097" max="4105" width="10.77734375" style="20" customWidth="1"/>
    <col min="4106" max="4106" width="9.5546875" style="20" customWidth="1"/>
    <col min="4107" max="4107" width="11.6640625" style="20" customWidth="1"/>
    <col min="4108" max="4352" width="8.88671875" style="20"/>
    <col min="4353" max="4361" width="10.77734375" style="20" customWidth="1"/>
    <col min="4362" max="4362" width="9.5546875" style="20" customWidth="1"/>
    <col min="4363" max="4363" width="11.6640625" style="20" customWidth="1"/>
    <col min="4364" max="4608" width="8.88671875" style="20"/>
    <col min="4609" max="4617" width="10.77734375" style="20" customWidth="1"/>
    <col min="4618" max="4618" width="9.5546875" style="20" customWidth="1"/>
    <col min="4619" max="4619" width="11.6640625" style="20" customWidth="1"/>
    <col min="4620" max="4864" width="8.88671875" style="20"/>
    <col min="4865" max="4873" width="10.77734375" style="20" customWidth="1"/>
    <col min="4874" max="4874" width="9.5546875" style="20" customWidth="1"/>
    <col min="4875" max="4875" width="11.6640625" style="20" customWidth="1"/>
    <col min="4876" max="5120" width="8.88671875" style="20"/>
    <col min="5121" max="5129" width="10.77734375" style="20" customWidth="1"/>
    <col min="5130" max="5130" width="9.5546875" style="20" customWidth="1"/>
    <col min="5131" max="5131" width="11.6640625" style="20" customWidth="1"/>
    <col min="5132" max="5376" width="8.88671875" style="20"/>
    <col min="5377" max="5385" width="10.77734375" style="20" customWidth="1"/>
    <col min="5386" max="5386" width="9.5546875" style="20" customWidth="1"/>
    <col min="5387" max="5387" width="11.6640625" style="20" customWidth="1"/>
    <col min="5388" max="5632" width="8.88671875" style="20"/>
    <col min="5633" max="5641" width="10.77734375" style="20" customWidth="1"/>
    <col min="5642" max="5642" width="9.5546875" style="20" customWidth="1"/>
    <col min="5643" max="5643" width="11.6640625" style="20" customWidth="1"/>
    <col min="5644" max="5888" width="8.88671875" style="20"/>
    <col min="5889" max="5897" width="10.77734375" style="20" customWidth="1"/>
    <col min="5898" max="5898" width="9.5546875" style="20" customWidth="1"/>
    <col min="5899" max="5899" width="11.6640625" style="20" customWidth="1"/>
    <col min="5900" max="6144" width="8.88671875" style="20"/>
    <col min="6145" max="6153" width="10.77734375" style="20" customWidth="1"/>
    <col min="6154" max="6154" width="9.5546875" style="20" customWidth="1"/>
    <col min="6155" max="6155" width="11.6640625" style="20" customWidth="1"/>
    <col min="6156" max="6400" width="8.88671875" style="20"/>
    <col min="6401" max="6409" width="10.77734375" style="20" customWidth="1"/>
    <col min="6410" max="6410" width="9.5546875" style="20" customWidth="1"/>
    <col min="6411" max="6411" width="11.6640625" style="20" customWidth="1"/>
    <col min="6412" max="6656" width="8.88671875" style="20"/>
    <col min="6657" max="6665" width="10.77734375" style="20" customWidth="1"/>
    <col min="6666" max="6666" width="9.5546875" style="20" customWidth="1"/>
    <col min="6667" max="6667" width="11.6640625" style="20" customWidth="1"/>
    <col min="6668" max="6912" width="8.88671875" style="20"/>
    <col min="6913" max="6921" width="10.77734375" style="20" customWidth="1"/>
    <col min="6922" max="6922" width="9.5546875" style="20" customWidth="1"/>
    <col min="6923" max="6923" width="11.6640625" style="20" customWidth="1"/>
    <col min="6924" max="7168" width="8.88671875" style="20"/>
    <col min="7169" max="7177" width="10.77734375" style="20" customWidth="1"/>
    <col min="7178" max="7178" width="9.5546875" style="20" customWidth="1"/>
    <col min="7179" max="7179" width="11.6640625" style="20" customWidth="1"/>
    <col min="7180" max="7424" width="8.88671875" style="20"/>
    <col min="7425" max="7433" width="10.77734375" style="20" customWidth="1"/>
    <col min="7434" max="7434" width="9.5546875" style="20" customWidth="1"/>
    <col min="7435" max="7435" width="11.6640625" style="20" customWidth="1"/>
    <col min="7436" max="7680" width="8.88671875" style="20"/>
    <col min="7681" max="7689" width="10.77734375" style="20" customWidth="1"/>
    <col min="7690" max="7690" width="9.5546875" style="20" customWidth="1"/>
    <col min="7691" max="7691" width="11.6640625" style="20" customWidth="1"/>
    <col min="7692" max="7936" width="8.88671875" style="20"/>
    <col min="7937" max="7945" width="10.77734375" style="20" customWidth="1"/>
    <col min="7946" max="7946" width="9.5546875" style="20" customWidth="1"/>
    <col min="7947" max="7947" width="11.6640625" style="20" customWidth="1"/>
    <col min="7948" max="8192" width="8.88671875" style="20"/>
    <col min="8193" max="8201" width="10.77734375" style="20" customWidth="1"/>
    <col min="8202" max="8202" width="9.5546875" style="20" customWidth="1"/>
    <col min="8203" max="8203" width="11.6640625" style="20" customWidth="1"/>
    <col min="8204" max="8448" width="8.88671875" style="20"/>
    <col min="8449" max="8457" width="10.77734375" style="20" customWidth="1"/>
    <col min="8458" max="8458" width="9.5546875" style="20" customWidth="1"/>
    <col min="8459" max="8459" width="11.6640625" style="20" customWidth="1"/>
    <col min="8460" max="8704" width="8.88671875" style="20"/>
    <col min="8705" max="8713" width="10.77734375" style="20" customWidth="1"/>
    <col min="8714" max="8714" width="9.5546875" style="20" customWidth="1"/>
    <col min="8715" max="8715" width="11.6640625" style="20" customWidth="1"/>
    <col min="8716" max="8960" width="8.88671875" style="20"/>
    <col min="8961" max="8969" width="10.77734375" style="20" customWidth="1"/>
    <col min="8970" max="8970" width="9.5546875" style="20" customWidth="1"/>
    <col min="8971" max="8971" width="11.6640625" style="20" customWidth="1"/>
    <col min="8972" max="9216" width="8.88671875" style="20"/>
    <col min="9217" max="9225" width="10.77734375" style="20" customWidth="1"/>
    <col min="9226" max="9226" width="9.5546875" style="20" customWidth="1"/>
    <col min="9227" max="9227" width="11.6640625" style="20" customWidth="1"/>
    <col min="9228" max="9472" width="8.88671875" style="20"/>
    <col min="9473" max="9481" width="10.77734375" style="20" customWidth="1"/>
    <col min="9482" max="9482" width="9.5546875" style="20" customWidth="1"/>
    <col min="9483" max="9483" width="11.6640625" style="20" customWidth="1"/>
    <col min="9484" max="9728" width="8.88671875" style="20"/>
    <col min="9729" max="9737" width="10.77734375" style="20" customWidth="1"/>
    <col min="9738" max="9738" width="9.5546875" style="20" customWidth="1"/>
    <col min="9739" max="9739" width="11.6640625" style="20" customWidth="1"/>
    <col min="9740" max="9984" width="8.88671875" style="20"/>
    <col min="9985" max="9993" width="10.77734375" style="20" customWidth="1"/>
    <col min="9994" max="9994" width="9.5546875" style="20" customWidth="1"/>
    <col min="9995" max="9995" width="11.6640625" style="20" customWidth="1"/>
    <col min="9996" max="10240" width="8.88671875" style="20"/>
    <col min="10241" max="10249" width="10.77734375" style="20" customWidth="1"/>
    <col min="10250" max="10250" width="9.5546875" style="20" customWidth="1"/>
    <col min="10251" max="10251" width="11.6640625" style="20" customWidth="1"/>
    <col min="10252" max="10496" width="8.88671875" style="20"/>
    <col min="10497" max="10505" width="10.77734375" style="20" customWidth="1"/>
    <col min="10506" max="10506" width="9.5546875" style="20" customWidth="1"/>
    <col min="10507" max="10507" width="11.6640625" style="20" customWidth="1"/>
    <col min="10508" max="10752" width="8.88671875" style="20"/>
    <col min="10753" max="10761" width="10.77734375" style="20" customWidth="1"/>
    <col min="10762" max="10762" width="9.5546875" style="20" customWidth="1"/>
    <col min="10763" max="10763" width="11.6640625" style="20" customWidth="1"/>
    <col min="10764" max="11008" width="8.88671875" style="20"/>
    <col min="11009" max="11017" width="10.77734375" style="20" customWidth="1"/>
    <col min="11018" max="11018" width="9.5546875" style="20" customWidth="1"/>
    <col min="11019" max="11019" width="11.6640625" style="20" customWidth="1"/>
    <col min="11020" max="11264" width="8.88671875" style="20"/>
    <col min="11265" max="11273" width="10.77734375" style="20" customWidth="1"/>
    <col min="11274" max="11274" width="9.5546875" style="20" customWidth="1"/>
    <col min="11275" max="11275" width="11.6640625" style="20" customWidth="1"/>
    <col min="11276" max="11520" width="8.88671875" style="20"/>
    <col min="11521" max="11529" width="10.77734375" style="20" customWidth="1"/>
    <col min="11530" max="11530" width="9.5546875" style="20" customWidth="1"/>
    <col min="11531" max="11531" width="11.6640625" style="20" customWidth="1"/>
    <col min="11532" max="11776" width="8.88671875" style="20"/>
    <col min="11777" max="11785" width="10.77734375" style="20" customWidth="1"/>
    <col min="11786" max="11786" width="9.5546875" style="20" customWidth="1"/>
    <col min="11787" max="11787" width="11.6640625" style="20" customWidth="1"/>
    <col min="11788" max="12032" width="8.88671875" style="20"/>
    <col min="12033" max="12041" width="10.77734375" style="20" customWidth="1"/>
    <col min="12042" max="12042" width="9.5546875" style="20" customWidth="1"/>
    <col min="12043" max="12043" width="11.6640625" style="20" customWidth="1"/>
    <col min="12044" max="12288" width="8.88671875" style="20"/>
    <col min="12289" max="12297" width="10.77734375" style="20" customWidth="1"/>
    <col min="12298" max="12298" width="9.5546875" style="20" customWidth="1"/>
    <col min="12299" max="12299" width="11.6640625" style="20" customWidth="1"/>
    <col min="12300" max="12544" width="8.88671875" style="20"/>
    <col min="12545" max="12553" width="10.77734375" style="20" customWidth="1"/>
    <col min="12554" max="12554" width="9.5546875" style="20" customWidth="1"/>
    <col min="12555" max="12555" width="11.6640625" style="20" customWidth="1"/>
    <col min="12556" max="12800" width="8.88671875" style="20"/>
    <col min="12801" max="12809" width="10.77734375" style="20" customWidth="1"/>
    <col min="12810" max="12810" width="9.5546875" style="20" customWidth="1"/>
    <col min="12811" max="12811" width="11.6640625" style="20" customWidth="1"/>
    <col min="12812" max="13056" width="8.88671875" style="20"/>
    <col min="13057" max="13065" width="10.77734375" style="20" customWidth="1"/>
    <col min="13066" max="13066" width="9.5546875" style="20" customWidth="1"/>
    <col min="13067" max="13067" width="11.6640625" style="20" customWidth="1"/>
    <col min="13068" max="13312" width="8.88671875" style="20"/>
    <col min="13313" max="13321" width="10.77734375" style="20" customWidth="1"/>
    <col min="13322" max="13322" width="9.5546875" style="20" customWidth="1"/>
    <col min="13323" max="13323" width="11.6640625" style="20" customWidth="1"/>
    <col min="13324" max="13568" width="8.88671875" style="20"/>
    <col min="13569" max="13577" width="10.77734375" style="20" customWidth="1"/>
    <col min="13578" max="13578" width="9.5546875" style="20" customWidth="1"/>
    <col min="13579" max="13579" width="11.6640625" style="20" customWidth="1"/>
    <col min="13580" max="13824" width="8.88671875" style="20"/>
    <col min="13825" max="13833" width="10.77734375" style="20" customWidth="1"/>
    <col min="13834" max="13834" width="9.5546875" style="20" customWidth="1"/>
    <col min="13835" max="13835" width="11.6640625" style="20" customWidth="1"/>
    <col min="13836" max="14080" width="8.88671875" style="20"/>
    <col min="14081" max="14089" width="10.77734375" style="20" customWidth="1"/>
    <col min="14090" max="14090" width="9.5546875" style="20" customWidth="1"/>
    <col min="14091" max="14091" width="11.6640625" style="20" customWidth="1"/>
    <col min="14092" max="14336" width="8.88671875" style="20"/>
    <col min="14337" max="14345" width="10.77734375" style="20" customWidth="1"/>
    <col min="14346" max="14346" width="9.5546875" style="20" customWidth="1"/>
    <col min="14347" max="14347" width="11.6640625" style="20" customWidth="1"/>
    <col min="14348" max="14592" width="8.88671875" style="20"/>
    <col min="14593" max="14601" width="10.77734375" style="20" customWidth="1"/>
    <col min="14602" max="14602" width="9.5546875" style="20" customWidth="1"/>
    <col min="14603" max="14603" width="11.6640625" style="20" customWidth="1"/>
    <col min="14604" max="14848" width="8.88671875" style="20"/>
    <col min="14849" max="14857" width="10.77734375" style="20" customWidth="1"/>
    <col min="14858" max="14858" width="9.5546875" style="20" customWidth="1"/>
    <col min="14859" max="14859" width="11.6640625" style="20" customWidth="1"/>
    <col min="14860" max="15104" width="8.88671875" style="20"/>
    <col min="15105" max="15113" width="10.77734375" style="20" customWidth="1"/>
    <col min="15114" max="15114" width="9.5546875" style="20" customWidth="1"/>
    <col min="15115" max="15115" width="11.6640625" style="20" customWidth="1"/>
    <col min="15116" max="15360" width="8.88671875" style="20"/>
    <col min="15361" max="15369" width="10.77734375" style="20" customWidth="1"/>
    <col min="15370" max="15370" width="9.5546875" style="20" customWidth="1"/>
    <col min="15371" max="15371" width="11.6640625" style="20" customWidth="1"/>
    <col min="15372" max="15616" width="8.88671875" style="20"/>
    <col min="15617" max="15625" width="10.77734375" style="20" customWidth="1"/>
    <col min="15626" max="15626" width="9.5546875" style="20" customWidth="1"/>
    <col min="15627" max="15627" width="11.6640625" style="20" customWidth="1"/>
    <col min="15628" max="15872" width="8.88671875" style="20"/>
    <col min="15873" max="15881" width="10.77734375" style="20" customWidth="1"/>
    <col min="15882" max="15882" width="9.5546875" style="20" customWidth="1"/>
    <col min="15883" max="15883" width="11.6640625" style="20" customWidth="1"/>
    <col min="15884" max="16128" width="8.88671875" style="20"/>
    <col min="16129" max="16137" width="10.77734375" style="20" customWidth="1"/>
    <col min="16138" max="16138" width="9.5546875" style="20" customWidth="1"/>
    <col min="16139" max="16139" width="11.6640625" style="20" customWidth="1"/>
    <col min="16140" max="16384" width="8.88671875" style="20"/>
  </cols>
  <sheetData>
    <row r="1" spans="1:11" ht="3" customHeight="1">
      <c r="K1" s="20" t="s">
        <v>116</v>
      </c>
    </row>
    <row r="2" spans="1:11" ht="3" customHeight="1"/>
    <row r="3" spans="1:11" ht="31.5">
      <c r="A3" s="21" t="s">
        <v>31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6" customHeight="1">
      <c r="C4" s="23"/>
      <c r="D4" s="23"/>
    </row>
    <row r="6" spans="1:11">
      <c r="A6" s="24" t="s">
        <v>124</v>
      </c>
      <c r="B6" s="24"/>
      <c r="C6" s="24"/>
      <c r="D6" s="24"/>
      <c r="E6" s="24"/>
      <c r="F6" s="24"/>
      <c r="G6" s="24"/>
      <c r="H6" s="24"/>
    </row>
    <row r="7" spans="1:11">
      <c r="A7" s="24"/>
      <c r="B7" s="24"/>
      <c r="C7" s="24"/>
      <c r="D7" s="24"/>
      <c r="E7" s="24"/>
      <c r="F7" s="24"/>
      <c r="G7" s="24"/>
      <c r="H7" s="24"/>
    </row>
    <row r="8" spans="1:11" ht="16.5">
      <c r="A8" s="25" t="s">
        <v>32</v>
      </c>
      <c r="B8" s="26"/>
    </row>
    <row r="9" spans="1:11" ht="16.5">
      <c r="A9" s="25"/>
      <c r="B9" s="26"/>
      <c r="C9" s="24"/>
      <c r="D9" s="24"/>
      <c r="E9" s="24"/>
      <c r="F9" s="24"/>
      <c r="G9" s="24"/>
      <c r="H9" s="24"/>
    </row>
    <row r="10" spans="1:11" ht="16.5">
      <c r="A10" s="25" t="s">
        <v>33</v>
      </c>
    </row>
    <row r="11" spans="1:11" ht="7.5" customHeight="1"/>
    <row r="12" spans="1:11" ht="7.5" customHeight="1"/>
    <row r="13" spans="1:11">
      <c r="A13" s="24"/>
      <c r="B13" s="24"/>
      <c r="C13" s="24"/>
      <c r="D13" s="24"/>
      <c r="E13" s="24"/>
      <c r="F13" s="24"/>
      <c r="G13" s="24"/>
      <c r="H13" s="24"/>
    </row>
    <row r="14" spans="1:11" ht="16.5">
      <c r="A14" s="27" t="s">
        <v>34</v>
      </c>
    </row>
    <row r="15" spans="1:11">
      <c r="A15" s="24" t="s">
        <v>35</v>
      </c>
    </row>
    <row r="16" spans="1:11" ht="16.5">
      <c r="A16" s="27" t="s">
        <v>36</v>
      </c>
    </row>
    <row r="17" spans="1:11" ht="16.5">
      <c r="A17" s="27" t="s">
        <v>37</v>
      </c>
      <c r="B17" s="24"/>
      <c r="C17" s="24"/>
      <c r="D17" s="24"/>
      <c r="E17" s="24"/>
      <c r="F17" s="24"/>
      <c r="G17" s="24"/>
      <c r="H17" s="24"/>
    </row>
    <row r="18" spans="1:11">
      <c r="A18" s="24" t="s">
        <v>38</v>
      </c>
      <c r="B18" s="83"/>
      <c r="C18" s="83"/>
      <c r="D18" s="83"/>
      <c r="E18" s="83"/>
      <c r="F18" s="83"/>
      <c r="G18" s="83"/>
      <c r="H18" s="83"/>
    </row>
    <row r="19" spans="1:11">
      <c r="A19" s="24"/>
      <c r="B19" s="24"/>
      <c r="C19" s="24"/>
      <c r="D19" s="24"/>
      <c r="E19" s="24"/>
      <c r="F19" s="24"/>
      <c r="G19" s="24"/>
      <c r="H19" s="24"/>
    </row>
    <row r="20" spans="1:11">
      <c r="A20" s="24" t="s">
        <v>39</v>
      </c>
      <c r="B20" s="28"/>
    </row>
    <row r="21" spans="1:11">
      <c r="A21" s="28"/>
      <c r="B21" s="28"/>
    </row>
    <row r="22" spans="1:11">
      <c r="A22" s="24" t="s">
        <v>40</v>
      </c>
      <c r="B22" s="28"/>
    </row>
    <row r="23" spans="1:11">
      <c r="A23" s="28"/>
      <c r="B23" s="28"/>
    </row>
    <row r="26" spans="1:11" ht="16.5">
      <c r="A26" s="27" t="s">
        <v>41</v>
      </c>
    </row>
    <row r="28" spans="1:11">
      <c r="A28" s="24" t="s">
        <v>42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</row>
    <row r="29" spans="1:11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</row>
    <row r="30" spans="1:11">
      <c r="A30" s="24" t="s">
        <v>43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</row>
    <row r="31" spans="1:11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</row>
    <row r="32" spans="1:11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</row>
    <row r="33" spans="1:11">
      <c r="A33" s="24" t="s">
        <v>44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</row>
    <row r="34" spans="1:11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</row>
    <row r="35" spans="1:11">
      <c r="A35" s="24" t="s">
        <v>45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</row>
    <row r="36" spans="1:11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</row>
    <row r="37" spans="1:11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>
      <c r="A38" s="24" t="s">
        <v>46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</row>
    <row r="40" spans="1:11">
      <c r="A40" s="24" t="s">
        <v>47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>
      <c r="A41" s="24" t="s">
        <v>48</v>
      </c>
      <c r="B41" s="24"/>
      <c r="C41" s="28"/>
      <c r="D41" s="28"/>
      <c r="E41" s="28"/>
      <c r="F41" s="28"/>
      <c r="G41" s="28"/>
      <c r="H41" s="28"/>
      <c r="I41" s="28"/>
      <c r="J41" s="28"/>
      <c r="K41" s="28"/>
    </row>
    <row r="42" spans="1:11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1:11">
      <c r="A43" s="24" t="s">
        <v>49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1:11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</row>
    <row r="45" spans="1:11">
      <c r="A45" s="24" t="s">
        <v>50</v>
      </c>
      <c r="B45" s="28"/>
      <c r="C45" s="28"/>
      <c r="D45" s="28"/>
      <c r="E45" s="28"/>
      <c r="F45" s="28"/>
      <c r="G45" s="28"/>
      <c r="H45" s="28"/>
      <c r="I45" s="28"/>
      <c r="J45" s="28"/>
      <c r="K45" s="28"/>
    </row>
    <row r="46" spans="1:1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>
      <c r="A48" s="24" t="s">
        <v>51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  <row r="50" spans="1:11">
      <c r="A50" s="24" t="s">
        <v>52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</row>
    <row r="51" spans="1:11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</row>
    <row r="52" spans="1:11">
      <c r="A52" s="24" t="s">
        <v>53</v>
      </c>
      <c r="B52" s="28"/>
      <c r="C52" s="28"/>
      <c r="D52" s="28"/>
      <c r="E52" s="28"/>
      <c r="F52" s="28"/>
      <c r="G52" s="28"/>
      <c r="H52" s="28"/>
      <c r="I52" s="28"/>
      <c r="J52" s="28"/>
      <c r="K52" s="28"/>
    </row>
    <row r="53" spans="1:11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</row>
    <row r="54" spans="1:11">
      <c r="A54" s="24" t="s">
        <v>54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</row>
    <row r="55" spans="1:11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</row>
    <row r="56" spans="1:11">
      <c r="A56" s="24" t="s">
        <v>55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</row>
    <row r="57" spans="1:11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</row>
    <row r="58" spans="1:11">
      <c r="A58" s="24" t="s">
        <v>56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</row>
    <row r="59" spans="1:11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</row>
    <row r="60" spans="1:11">
      <c r="A60" s="24" t="s">
        <v>57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</row>
    <row r="61" spans="1:11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</row>
    <row r="62" spans="1:11">
      <c r="A62" s="24" t="s">
        <v>58</v>
      </c>
      <c r="B62" s="28"/>
      <c r="C62" s="28"/>
      <c r="D62" s="28"/>
      <c r="E62" s="28"/>
      <c r="F62" s="28"/>
      <c r="G62" s="28"/>
      <c r="H62" s="28"/>
      <c r="I62" s="28"/>
      <c r="J62" s="28"/>
      <c r="K62" s="28"/>
    </row>
    <row r="63" spans="1:11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</row>
    <row r="64" spans="1:11">
      <c r="A64" s="24" t="s">
        <v>59</v>
      </c>
      <c r="B64" s="28"/>
      <c r="C64" s="28"/>
      <c r="D64" s="28"/>
      <c r="E64" s="28"/>
      <c r="F64" s="28"/>
      <c r="G64" s="28"/>
      <c r="H64" s="28"/>
      <c r="I64" s="28"/>
      <c r="J64" s="28"/>
      <c r="K64" s="28"/>
    </row>
    <row r="65" spans="1:11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</row>
    <row r="66" spans="1:11">
      <c r="A66" s="24" t="s">
        <v>60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</row>
    <row r="67" spans="1:11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</row>
    <row r="68" spans="1:11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</row>
    <row r="69" spans="1:11" ht="16.5">
      <c r="A69" s="27" t="s">
        <v>61</v>
      </c>
    </row>
    <row r="71" spans="1:11">
      <c r="A71" s="24" t="s">
        <v>62</v>
      </c>
      <c r="B71" s="28"/>
      <c r="C71" s="28"/>
      <c r="D71" s="28"/>
    </row>
    <row r="72" spans="1:11">
      <c r="A72" s="28"/>
      <c r="B72" s="28"/>
      <c r="C72" s="28"/>
      <c r="D72" s="28"/>
    </row>
    <row r="73" spans="1:11">
      <c r="A73" s="183" t="s">
        <v>63</v>
      </c>
      <c r="B73" s="183"/>
      <c r="C73" s="183"/>
      <c r="D73" s="28"/>
    </row>
    <row r="74" spans="1:11">
      <c r="A74" s="28"/>
      <c r="B74" s="28"/>
      <c r="C74" s="28"/>
      <c r="D74" s="28"/>
    </row>
    <row r="75" spans="1:11">
      <c r="A75" s="28"/>
      <c r="B75" s="28"/>
      <c r="C75" s="28"/>
      <c r="D75" s="28"/>
    </row>
    <row r="77" spans="1:11" ht="16.5">
      <c r="A77" s="27" t="s">
        <v>64</v>
      </c>
    </row>
    <row r="79" spans="1:11">
      <c r="A79" s="24" t="s">
        <v>65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</row>
    <row r="80" spans="1:11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</row>
    <row r="81" spans="1:11">
      <c r="A81" s="24" t="s">
        <v>66</v>
      </c>
      <c r="B81" s="28"/>
      <c r="C81" s="28"/>
      <c r="D81" s="28"/>
      <c r="E81" s="28"/>
      <c r="F81" s="28"/>
      <c r="G81" s="28"/>
      <c r="H81" s="28"/>
      <c r="I81" s="28"/>
      <c r="J81" s="28"/>
      <c r="K81" s="28"/>
    </row>
    <row r="82" spans="1:11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</row>
    <row r="83" spans="1:11">
      <c r="A83" s="24" t="s">
        <v>67</v>
      </c>
      <c r="B83" s="28"/>
      <c r="C83" s="28"/>
      <c r="D83" s="28"/>
      <c r="E83" s="28"/>
      <c r="F83" s="28"/>
      <c r="G83" s="28"/>
      <c r="H83" s="28"/>
      <c r="I83" s="28"/>
      <c r="J83" s="28"/>
      <c r="K83" s="28"/>
    </row>
    <row r="84" spans="1:11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</row>
    <row r="85" spans="1:11">
      <c r="A85" s="24" t="s">
        <v>68</v>
      </c>
      <c r="B85" s="28"/>
      <c r="C85" s="28"/>
      <c r="D85" s="28"/>
      <c r="E85" s="28"/>
      <c r="F85" s="28"/>
      <c r="G85" s="28"/>
      <c r="H85" s="28"/>
      <c r="I85" s="28"/>
      <c r="J85" s="28"/>
      <c r="K85" s="28"/>
    </row>
    <row r="86" spans="1:11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</row>
    <row r="87" spans="1:11">
      <c r="A87" s="24" t="s">
        <v>69</v>
      </c>
      <c r="B87" s="28"/>
      <c r="C87" s="28"/>
      <c r="D87" s="28"/>
      <c r="E87" s="28"/>
      <c r="F87" s="28"/>
      <c r="G87" s="28"/>
      <c r="H87" s="28"/>
      <c r="I87" s="28"/>
      <c r="J87" s="28"/>
      <c r="K87" s="28"/>
    </row>
    <row r="88" spans="1:11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</row>
    <row r="89" spans="1:11">
      <c r="A89" s="24" t="s">
        <v>70</v>
      </c>
      <c r="B89" s="28"/>
      <c r="C89" s="28"/>
      <c r="D89" s="28"/>
      <c r="E89" s="28"/>
      <c r="F89" s="28"/>
      <c r="G89" s="28"/>
      <c r="H89" s="28"/>
      <c r="I89" s="28"/>
      <c r="J89" s="28"/>
      <c r="K89" s="28"/>
    </row>
    <row r="90" spans="1:11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</row>
    <row r="91" spans="1:11">
      <c r="A91" s="24" t="s">
        <v>71</v>
      </c>
      <c r="B91" s="28"/>
      <c r="C91" s="28"/>
      <c r="D91" s="28"/>
      <c r="E91" s="28"/>
      <c r="F91" s="28"/>
      <c r="G91" s="28"/>
      <c r="H91" s="28"/>
      <c r="I91" s="28"/>
      <c r="J91" s="28"/>
      <c r="K91" s="28"/>
    </row>
    <row r="92" spans="1:11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</row>
    <row r="93" spans="1:11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</row>
    <row r="94" spans="1:11">
      <c r="A94" s="24" t="s">
        <v>72</v>
      </c>
      <c r="B94" s="28"/>
      <c r="C94" s="28"/>
      <c r="D94" s="28"/>
      <c r="E94" s="28"/>
      <c r="F94" s="28"/>
      <c r="G94" s="28"/>
      <c r="H94" s="28"/>
      <c r="I94" s="28"/>
      <c r="J94" s="28"/>
      <c r="K94" s="28"/>
    </row>
    <row r="95" spans="1:11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</row>
    <row r="96" spans="1:11">
      <c r="A96" s="24" t="s">
        <v>73</v>
      </c>
      <c r="B96" s="28"/>
      <c r="C96" s="28"/>
      <c r="D96" s="28"/>
      <c r="E96" s="28"/>
      <c r="F96" s="28"/>
      <c r="G96" s="28"/>
      <c r="H96" s="28"/>
      <c r="I96" s="28"/>
      <c r="J96" s="28"/>
      <c r="K96" s="28"/>
    </row>
    <row r="97" spans="1:11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</row>
    <row r="98" spans="1:11">
      <c r="A98" s="24" t="s">
        <v>74</v>
      </c>
      <c r="B98" s="28"/>
      <c r="C98" s="28"/>
      <c r="D98" s="28"/>
      <c r="E98" s="28"/>
      <c r="F98" s="28"/>
      <c r="G98" s="28"/>
      <c r="H98" s="28"/>
      <c r="I98" s="28"/>
      <c r="J98" s="28"/>
      <c r="K98" s="28"/>
    </row>
    <row r="99" spans="1:11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</row>
    <row r="100" spans="1:11">
      <c r="A100" s="24" t="s">
        <v>75</v>
      </c>
      <c r="B100" s="28"/>
      <c r="C100" s="28"/>
      <c r="D100" s="28"/>
      <c r="E100" s="28"/>
      <c r="F100" s="28"/>
      <c r="G100" s="28"/>
      <c r="H100" s="28"/>
      <c r="I100" s="28"/>
      <c r="J100" s="28"/>
      <c r="K100" s="28"/>
    </row>
    <row r="101" spans="1:11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</row>
    <row r="102" spans="1:11">
      <c r="A102" s="24" t="s">
        <v>76</v>
      </c>
      <c r="B102" s="28"/>
      <c r="C102" s="28"/>
      <c r="D102" s="28"/>
      <c r="E102" s="28"/>
      <c r="F102" s="28"/>
      <c r="G102" s="28"/>
      <c r="H102" s="28"/>
      <c r="I102" s="28"/>
      <c r="J102" s="28"/>
      <c r="K102" s="28"/>
    </row>
    <row r="103" spans="1:11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</row>
    <row r="104" spans="1:11">
      <c r="A104" s="28" t="s">
        <v>77</v>
      </c>
      <c r="B104" s="24"/>
      <c r="C104" s="28"/>
      <c r="D104" s="28"/>
      <c r="E104" s="28"/>
      <c r="F104" s="28"/>
      <c r="G104" s="28"/>
      <c r="H104" s="28"/>
      <c r="I104" s="28"/>
      <c r="J104" s="28"/>
      <c r="K104" s="28"/>
    </row>
    <row r="105" spans="1:11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</row>
    <row r="106" spans="1:11">
      <c r="A106" s="24" t="s">
        <v>78</v>
      </c>
      <c r="B106" s="28"/>
      <c r="C106" s="28"/>
      <c r="D106" s="28"/>
      <c r="E106" s="28"/>
      <c r="F106" s="28"/>
      <c r="G106" s="28"/>
      <c r="H106" s="28"/>
      <c r="I106" s="28"/>
      <c r="J106" s="28"/>
      <c r="K106" s="28"/>
    </row>
    <row r="107" spans="1:11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</row>
    <row r="108" spans="1:11">
      <c r="A108" s="24" t="s">
        <v>79</v>
      </c>
      <c r="B108" s="28"/>
      <c r="C108" s="28"/>
      <c r="D108" s="28"/>
      <c r="E108" s="28"/>
      <c r="F108" s="28"/>
      <c r="G108" s="28"/>
      <c r="H108" s="28"/>
      <c r="I108" s="28"/>
      <c r="J108" s="28"/>
      <c r="K108" s="28"/>
    </row>
    <row r="109" spans="1:11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</row>
    <row r="110" spans="1:11">
      <c r="A110" s="24" t="s">
        <v>80</v>
      </c>
      <c r="B110" s="28"/>
      <c r="C110" s="28"/>
      <c r="D110" s="28"/>
      <c r="E110" s="28"/>
      <c r="F110" s="28"/>
      <c r="G110" s="28"/>
      <c r="H110" s="28"/>
      <c r="I110" s="28"/>
      <c r="J110" s="28"/>
      <c r="K110" s="28"/>
    </row>
    <row r="111" spans="1:11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</row>
    <row r="112" spans="1:11">
      <c r="A112" s="24" t="s">
        <v>81</v>
      </c>
      <c r="B112" s="28"/>
      <c r="C112" s="28"/>
      <c r="D112" s="28"/>
      <c r="E112" s="28"/>
      <c r="F112" s="28"/>
      <c r="G112" s="28"/>
      <c r="H112" s="28"/>
      <c r="I112" s="28"/>
      <c r="J112" s="28"/>
      <c r="K112" s="28"/>
    </row>
    <row r="113" spans="1:11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</row>
    <row r="114" spans="1:11">
      <c r="A114" s="24" t="s">
        <v>82</v>
      </c>
      <c r="B114" s="28"/>
      <c r="C114" s="28"/>
      <c r="D114" s="28"/>
      <c r="E114" s="28"/>
      <c r="F114" s="28"/>
      <c r="G114" s="28"/>
      <c r="H114" s="28"/>
      <c r="I114" s="28"/>
      <c r="J114" s="28"/>
      <c r="K114" s="28"/>
    </row>
    <row r="115" spans="1:11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</row>
    <row r="116" spans="1:11">
      <c r="A116" s="24" t="s">
        <v>83</v>
      </c>
      <c r="B116" s="28"/>
      <c r="C116" s="28"/>
      <c r="D116" s="28"/>
      <c r="E116" s="28"/>
      <c r="F116" s="28"/>
      <c r="G116" s="28"/>
      <c r="H116" s="28"/>
      <c r="I116" s="28"/>
      <c r="J116" s="28"/>
      <c r="K116" s="28"/>
    </row>
    <row r="117" spans="1:11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</row>
    <row r="118" spans="1:11">
      <c r="A118" s="24" t="s">
        <v>121</v>
      </c>
      <c r="B118" s="44"/>
      <c r="C118" s="44"/>
      <c r="D118" s="44"/>
      <c r="E118" s="44"/>
      <c r="F118" s="44"/>
      <c r="G118" s="44"/>
      <c r="H118" s="44"/>
      <c r="I118" s="44"/>
      <c r="J118" s="28"/>
      <c r="K118" s="28"/>
    </row>
    <row r="119" spans="1:11">
      <c r="A119" s="44"/>
      <c r="B119" s="44"/>
      <c r="C119" s="44"/>
      <c r="D119" s="44"/>
      <c r="E119" s="44"/>
      <c r="F119" s="44"/>
      <c r="G119" s="44"/>
      <c r="H119" s="44"/>
      <c r="I119" s="44"/>
      <c r="J119" s="28"/>
      <c r="K119" s="28"/>
    </row>
    <row r="120" spans="1:11" s="45" customFormat="1">
      <c r="A120" s="24" t="s">
        <v>122</v>
      </c>
      <c r="B120" s="28"/>
      <c r="C120" s="28"/>
      <c r="D120" s="28"/>
      <c r="E120" s="28"/>
      <c r="F120" s="28"/>
      <c r="G120" s="28"/>
      <c r="H120" s="28"/>
      <c r="I120" s="28"/>
      <c r="J120" s="28"/>
      <c r="K120" s="28"/>
    </row>
    <row r="121" spans="1:11" s="45" customFormat="1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</row>
    <row r="122" spans="1:11" s="45" customFormat="1">
      <c r="A122" s="24" t="s">
        <v>123</v>
      </c>
      <c r="B122" s="28"/>
      <c r="C122" s="28"/>
      <c r="D122" s="28"/>
      <c r="E122" s="28"/>
      <c r="F122" s="28"/>
      <c r="G122" s="28"/>
      <c r="H122" s="28"/>
      <c r="I122" s="28"/>
      <c r="J122" s="28"/>
      <c r="K122" s="28"/>
    </row>
    <row r="123" spans="1:11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</row>
    <row r="124" spans="1:11">
      <c r="A124" s="24" t="s">
        <v>84</v>
      </c>
      <c r="B124" s="28"/>
      <c r="C124" s="28"/>
      <c r="D124" s="28"/>
      <c r="E124" s="28"/>
      <c r="F124" s="28"/>
      <c r="G124" s="28"/>
      <c r="H124" s="28"/>
      <c r="I124" s="28"/>
      <c r="J124" s="28"/>
      <c r="K124" s="28"/>
    </row>
    <row r="125" spans="1:11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</row>
    <row r="126" spans="1:11">
      <c r="A126" s="24" t="s">
        <v>85</v>
      </c>
      <c r="B126" s="28"/>
      <c r="C126" s="28"/>
      <c r="D126" s="28"/>
      <c r="E126" s="28"/>
      <c r="F126" s="28"/>
      <c r="G126" s="28"/>
      <c r="H126" s="28"/>
      <c r="I126" s="28"/>
      <c r="J126" s="28"/>
      <c r="K126" s="28"/>
    </row>
    <row r="127" spans="1:11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</row>
    <row r="128" spans="1:11">
      <c r="A128" s="24" t="s">
        <v>86</v>
      </c>
      <c r="B128" s="28"/>
      <c r="C128" s="28"/>
      <c r="D128" s="28"/>
      <c r="E128" s="28"/>
      <c r="F128" s="28"/>
      <c r="G128" s="28"/>
      <c r="H128" s="28"/>
      <c r="I128" s="28"/>
      <c r="J128" s="28"/>
      <c r="K128" s="28"/>
    </row>
    <row r="129" spans="1:1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</row>
    <row r="130" spans="1:11">
      <c r="A130" s="24" t="s">
        <v>87</v>
      </c>
      <c r="B130" s="28"/>
      <c r="C130" s="28"/>
      <c r="D130" s="28"/>
      <c r="E130" s="28"/>
      <c r="F130" s="28"/>
      <c r="G130" s="28"/>
      <c r="H130" s="28"/>
      <c r="I130" s="28"/>
      <c r="J130" s="28"/>
      <c r="K130" s="28"/>
    </row>
    <row r="131" spans="1:11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</row>
    <row r="132" spans="1:11">
      <c r="A132" s="24" t="s">
        <v>88</v>
      </c>
      <c r="B132" s="28"/>
      <c r="C132" s="28"/>
      <c r="D132" s="28"/>
      <c r="E132" s="28"/>
      <c r="F132" s="28"/>
      <c r="G132" s="28"/>
      <c r="H132" s="28"/>
      <c r="I132" s="28"/>
      <c r="J132" s="28"/>
      <c r="K132" s="28"/>
    </row>
    <row r="133" spans="1:11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</row>
    <row r="134" spans="1:11">
      <c r="A134" s="183" t="s">
        <v>89</v>
      </c>
      <c r="B134" s="183"/>
      <c r="C134" s="183"/>
      <c r="D134" s="183"/>
      <c r="E134" s="183"/>
      <c r="F134" s="183"/>
      <c r="G134" s="28"/>
      <c r="H134" s="28"/>
      <c r="I134" s="28"/>
      <c r="J134" s="28"/>
      <c r="K134" s="28"/>
    </row>
    <row r="135" spans="1:11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</row>
    <row r="136" spans="1:11">
      <c r="A136" s="24" t="s">
        <v>90</v>
      </c>
      <c r="B136" s="28"/>
      <c r="C136" s="28"/>
      <c r="D136" s="28"/>
      <c r="E136" s="28"/>
      <c r="F136" s="28"/>
      <c r="G136" s="28"/>
      <c r="H136" s="28"/>
      <c r="I136" s="28"/>
      <c r="J136" s="28"/>
      <c r="K136" s="28"/>
    </row>
    <row r="137" spans="1:11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</row>
    <row r="138" spans="1:11">
      <c r="A138" s="24" t="s">
        <v>91</v>
      </c>
      <c r="B138" s="28"/>
      <c r="C138" s="28"/>
      <c r="D138" s="28"/>
      <c r="E138" s="28"/>
      <c r="F138" s="28"/>
      <c r="G138" s="28"/>
      <c r="H138" s="28"/>
      <c r="I138" s="28"/>
      <c r="J138" s="28"/>
      <c r="K138" s="28"/>
    </row>
    <row r="139" spans="1:11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</row>
    <row r="140" spans="1:11">
      <c r="A140" s="24" t="s">
        <v>92</v>
      </c>
      <c r="B140" s="28"/>
      <c r="C140" s="28"/>
      <c r="D140" s="28"/>
      <c r="E140" s="28"/>
      <c r="F140" s="28"/>
      <c r="G140" s="28"/>
      <c r="H140" s="28"/>
      <c r="I140" s="28"/>
      <c r="J140" s="28"/>
      <c r="K140" s="28"/>
    </row>
    <row r="141" spans="1:11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</row>
    <row r="142" spans="1:11">
      <c r="A142" s="24" t="s">
        <v>93</v>
      </c>
      <c r="B142" s="28"/>
      <c r="C142" s="28"/>
      <c r="D142" s="28"/>
      <c r="E142" s="28"/>
      <c r="F142" s="28"/>
      <c r="G142" s="28"/>
      <c r="H142" s="28"/>
      <c r="I142" s="28"/>
      <c r="J142" s="28"/>
      <c r="K142" s="28"/>
    </row>
    <row r="143" spans="1:11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</row>
    <row r="144" spans="1:11">
      <c r="A144" s="24" t="s">
        <v>94</v>
      </c>
      <c r="B144" s="28"/>
      <c r="C144" s="28"/>
      <c r="D144" s="28"/>
      <c r="E144" s="28"/>
      <c r="F144" s="28"/>
      <c r="G144" s="28"/>
      <c r="H144" s="28"/>
      <c r="I144" s="28"/>
      <c r="J144" s="28"/>
      <c r="K144" s="28"/>
    </row>
    <row r="145" spans="1:11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</row>
    <row r="146" spans="1:11">
      <c r="A146" s="24" t="s">
        <v>95</v>
      </c>
      <c r="B146" s="28"/>
      <c r="C146" s="28"/>
      <c r="D146" s="28"/>
      <c r="E146" s="28"/>
      <c r="F146" s="28"/>
      <c r="G146" s="28"/>
      <c r="H146" s="28"/>
      <c r="I146" s="28"/>
      <c r="J146" s="28"/>
      <c r="K146" s="28"/>
    </row>
    <row r="147" spans="1:11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</row>
    <row r="148" spans="1:11">
      <c r="A148" s="24" t="s">
        <v>96</v>
      </c>
      <c r="B148" s="28"/>
      <c r="C148" s="28"/>
      <c r="D148" s="28"/>
      <c r="E148" s="28"/>
      <c r="F148" s="28"/>
      <c r="G148" s="28"/>
      <c r="H148" s="28"/>
      <c r="I148" s="28"/>
      <c r="J148" s="28"/>
      <c r="K148" s="28"/>
    </row>
    <row r="149" spans="1:11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</row>
    <row r="150" spans="1:11">
      <c r="A150" s="28"/>
      <c r="B150" s="24" t="s">
        <v>97</v>
      </c>
      <c r="C150" s="28"/>
      <c r="D150" s="28"/>
      <c r="E150" s="28"/>
      <c r="F150" s="28"/>
      <c r="G150" s="28"/>
      <c r="H150" s="28"/>
      <c r="I150" s="28"/>
      <c r="J150" s="28"/>
      <c r="K150" s="28"/>
    </row>
    <row r="151" spans="1:11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</row>
    <row r="152" spans="1:11">
      <c r="A152" s="28"/>
      <c r="B152" s="24" t="s">
        <v>98</v>
      </c>
      <c r="C152" s="28"/>
      <c r="D152" s="28"/>
      <c r="E152" s="28"/>
      <c r="F152" s="28"/>
      <c r="G152" s="28"/>
      <c r="H152" s="28"/>
      <c r="I152" s="28"/>
      <c r="J152" s="28"/>
      <c r="K152" s="28"/>
    </row>
    <row r="153" spans="1:11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</row>
    <row r="154" spans="1:11">
      <c r="A154" s="28"/>
      <c r="B154" s="24" t="s">
        <v>99</v>
      </c>
      <c r="C154" s="28"/>
      <c r="D154" s="28"/>
      <c r="E154" s="28"/>
      <c r="F154" s="28"/>
      <c r="G154" s="28"/>
      <c r="H154" s="28"/>
      <c r="I154" s="28"/>
      <c r="J154" s="28"/>
      <c r="K154" s="28"/>
    </row>
    <row r="155" spans="1:11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</row>
    <row r="156" spans="1:11">
      <c r="A156" s="28"/>
      <c r="B156" s="24" t="s">
        <v>100</v>
      </c>
      <c r="C156" s="28"/>
      <c r="D156" s="28"/>
      <c r="E156" s="28"/>
      <c r="F156" s="28"/>
      <c r="G156" s="28"/>
      <c r="H156" s="28"/>
      <c r="I156" s="28"/>
      <c r="J156" s="28"/>
      <c r="K156" s="28"/>
    </row>
    <row r="157" spans="1:11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</row>
    <row r="158" spans="1:11">
      <c r="A158" s="28"/>
      <c r="B158" s="24" t="s">
        <v>101</v>
      </c>
      <c r="C158" s="28"/>
      <c r="D158" s="28"/>
      <c r="E158" s="28"/>
      <c r="F158" s="28"/>
      <c r="G158" s="28"/>
      <c r="H158" s="28"/>
      <c r="I158" s="28"/>
      <c r="J158" s="28"/>
      <c r="K158" s="28"/>
    </row>
    <row r="159" spans="1:11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</row>
    <row r="160" spans="1:11">
      <c r="A160" s="24" t="s">
        <v>102</v>
      </c>
      <c r="B160" s="28"/>
      <c r="C160" s="28"/>
      <c r="D160" s="28"/>
      <c r="E160" s="28"/>
      <c r="F160" s="28"/>
      <c r="G160" s="28"/>
      <c r="H160" s="28"/>
      <c r="I160" s="28"/>
      <c r="J160" s="28"/>
      <c r="K160" s="28"/>
    </row>
    <row r="161" spans="1:11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</row>
    <row r="162" spans="1:11">
      <c r="A162" s="184" t="s">
        <v>103</v>
      </c>
      <c r="B162" s="184"/>
      <c r="C162" s="184"/>
      <c r="D162" s="184"/>
      <c r="E162" s="184"/>
      <c r="F162" s="28"/>
      <c r="G162" s="28"/>
      <c r="H162" s="28"/>
      <c r="I162" s="28"/>
      <c r="J162" s="28"/>
      <c r="K162" s="28"/>
    </row>
    <row r="163" spans="1:11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</row>
    <row r="164" spans="1:11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</row>
    <row r="166" spans="1:11" ht="16.5">
      <c r="A166" s="27" t="s">
        <v>104</v>
      </c>
    </row>
    <row r="168" spans="1:11">
      <c r="A168" s="24" t="s">
        <v>105</v>
      </c>
    </row>
    <row r="170" spans="1:11">
      <c r="A170" s="29" t="s">
        <v>106</v>
      </c>
    </row>
    <row r="171" spans="1:11">
      <c r="A171" s="29"/>
    </row>
    <row r="173" spans="1:11">
      <c r="D173" s="24" t="s">
        <v>107</v>
      </c>
    </row>
    <row r="175" spans="1:11">
      <c r="B175" s="24" t="s">
        <v>108</v>
      </c>
    </row>
  </sheetData>
  <mergeCells count="3">
    <mergeCell ref="A73:C73"/>
    <mergeCell ref="A134:F134"/>
    <mergeCell ref="A162:E16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  <rowBreaks count="4" manualBreakCount="4">
    <brk id="37" max="10" man="1"/>
    <brk id="68" max="10" man="1"/>
    <brk id="107" max="10" man="1"/>
    <brk id="147" max="10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8:H18"/>
  <sheetViews>
    <sheetView view="pageBreakPreview" zoomScale="115" zoomScaleNormal="100" zoomScaleSheetLayoutView="115" workbookViewId="0">
      <selection activeCell="I37" sqref="I37"/>
    </sheetView>
  </sheetViews>
  <sheetFormatPr defaultRowHeight="13.5"/>
  <sheetData>
    <row r="18" spans="2:8">
      <c r="B18" s="83"/>
      <c r="C18" s="83"/>
      <c r="D18" s="83"/>
      <c r="E18" s="83"/>
      <c r="F18" s="83"/>
      <c r="G18" s="83"/>
      <c r="H18" s="83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8</vt:i4>
      </vt:variant>
    </vt:vector>
  </HeadingPairs>
  <TitlesOfParts>
    <vt:vector size="17" baseType="lpstr">
      <vt:lpstr>표지</vt:lpstr>
      <vt:lpstr>총괄표 </vt:lpstr>
      <vt:lpstr>공사비명세서</vt:lpstr>
      <vt:lpstr>재료계산서</vt:lpstr>
      <vt:lpstr>위치도</vt:lpstr>
      <vt:lpstr>도면</vt:lpstr>
      <vt:lpstr>단가표</vt:lpstr>
      <vt:lpstr>시방서</vt:lpstr>
      <vt:lpstr>공사기간 적정성 검토</vt:lpstr>
      <vt:lpstr>공사비명세서!Print_Area</vt:lpstr>
      <vt:lpstr>단가표!Print_Area</vt:lpstr>
      <vt:lpstr>도면!Print_Area</vt:lpstr>
      <vt:lpstr>시방서!Print_Area</vt:lpstr>
      <vt:lpstr>위치도!Print_Area</vt:lpstr>
      <vt:lpstr>재료계산서!Print_Area</vt:lpstr>
      <vt:lpstr>'총괄표 '!Print_Area</vt:lpstr>
      <vt:lpstr>재료계산서!Print_Titles</vt:lpstr>
    </vt:vector>
  </TitlesOfParts>
  <Company>LG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2025-09-22T02:30:51Z</cp:lastPrinted>
  <dcterms:created xsi:type="dcterms:W3CDTF">2000-01-20T16:16:35Z</dcterms:created>
  <dcterms:modified xsi:type="dcterms:W3CDTF">2026-08-24T07:34:48Z</dcterms:modified>
</cp:coreProperties>
</file>