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새 폴더\사무실 이전\통신공사\계약의뢰2\"/>
    </mc:Choice>
  </mc:AlternateContent>
  <xr:revisionPtr revIDLastSave="0" documentId="8_{B6E6194B-CC21-4DAC-BCAB-BF4C3B9FCD7D}" xr6:coauthVersionLast="47" xr6:coauthVersionMax="47" xr10:uidLastSave="{00000000-0000-0000-0000-000000000000}"/>
  <bookViews>
    <workbookView xWindow="28680" yWindow="-120" windowWidth="24240" windowHeight="13020" tabRatio="642" xr2:uid="{A0D87E57-9D8A-4C42-B43C-4B4C24D7AC58}"/>
  </bookViews>
  <sheets>
    <sheet name="산출서용지" sheetId="66" r:id="rId1"/>
    <sheet name="원가계산서" sheetId="82" r:id="rId2"/>
    <sheet name="목차" sheetId="81" r:id="rId3"/>
    <sheet name="내역서표지" sheetId="80" r:id="rId4"/>
    <sheet name="총괄집계표" sheetId="79" r:id="rId5"/>
    <sheet name="공사비내역서" sheetId="4" r:id="rId6"/>
    <sheet name="수량산출서표지" sheetId="77" r:id="rId7"/>
    <sheet name="수량산출서(통신선로)" sheetId="6" r:id="rId8"/>
    <sheet name="수량산출서 (운영설비)" sheetId="83" r:id="rId9"/>
    <sheet name="일위대가표지" sheetId="75" r:id="rId10"/>
    <sheet name="일위대가집계표" sheetId="69" r:id="rId11"/>
    <sheet name="일위대가" sheetId="7" r:id="rId12"/>
    <sheet name="단가비교표지" sheetId="74" r:id="rId13"/>
    <sheet name="단가비교표" sheetId="8" r:id="rId14"/>
    <sheet name="노임산출표지" sheetId="72" r:id="rId15"/>
    <sheet name="노무비 근거" sheetId="12" r:id="rId16"/>
  </sheets>
  <externalReferences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</externalReferences>
  <definedNames>
    <definedName name="_" hidden="1">#REF!</definedName>
    <definedName name="_1________0_F" localSheetId="3" hidden="1">[3]합천내역!#REF!</definedName>
    <definedName name="_2________0_F" localSheetId="14" hidden="1">[3]합천내역!#REF!</definedName>
    <definedName name="_3________0_F" localSheetId="12" hidden="1">[3]합천내역!#REF!</definedName>
    <definedName name="_4________0_F" localSheetId="2" hidden="1">[3]합천내역!#REF!</definedName>
    <definedName name="_5________0_F" localSheetId="8" hidden="1">[3]합천내역!#REF!</definedName>
    <definedName name="_6________0_F" localSheetId="6" hidden="1">[3]합천내역!#REF!</definedName>
    <definedName name="_7________0_F" localSheetId="9" hidden="1">[3]합천내역!#REF!</definedName>
    <definedName name="_8________0_F" hidden="1">[3]합천내역!#REF!</definedName>
    <definedName name="_9_______0_F" localSheetId="3" hidden="1">[3]합천내역!#REF!</definedName>
    <definedName name="_10_______0_F" localSheetId="14" hidden="1">[3]합천내역!#REF!</definedName>
    <definedName name="_11_______0_F" localSheetId="12" hidden="1">[3]합천내역!#REF!</definedName>
    <definedName name="_12_______0_F" localSheetId="2" hidden="1">[3]합천내역!#REF!</definedName>
    <definedName name="_13_______0_F" localSheetId="8" hidden="1">[3]합천내역!#REF!</definedName>
    <definedName name="_14_______0_F" localSheetId="6" hidden="1">[3]합천내역!#REF!</definedName>
    <definedName name="_15_______0_F" localSheetId="9" hidden="1">[3]합천내역!#REF!</definedName>
    <definedName name="_16_______0_F" hidden="1">[3]합천내역!#REF!</definedName>
    <definedName name="_17_____0_F" localSheetId="3" hidden="1">[3]합천내역!#REF!</definedName>
    <definedName name="_18_____0_F" localSheetId="14" hidden="1">[3]합천내역!#REF!</definedName>
    <definedName name="_19_____0_F" localSheetId="12" hidden="1">[3]합천내역!#REF!</definedName>
    <definedName name="_20_____0_F" localSheetId="2" hidden="1">[3]합천내역!#REF!</definedName>
    <definedName name="_21_____0_F" localSheetId="8" hidden="1">[3]합천내역!#REF!</definedName>
    <definedName name="_22_____0_F" localSheetId="6" hidden="1">[3]합천내역!#REF!</definedName>
    <definedName name="_23_____0_F" localSheetId="9" hidden="1">[3]합천내역!#REF!</definedName>
    <definedName name="_24_____0_F" hidden="1">[3]합천내역!#REF!</definedName>
    <definedName name="__123Graph_AA" hidden="1">[4]Sheet13!$S$50:$AV$50</definedName>
    <definedName name="__123Graph_AB" hidden="1">[4]Sheet13!$S$51:$AV$51</definedName>
    <definedName name="__123Graph_AC" hidden="1">[4]Sheet13!$S$47:$AV$47</definedName>
    <definedName name="__123Graph_AD" hidden="1">[4]Sheet13!$O$64:$O$131</definedName>
    <definedName name="__123Graph_AE" hidden="1">[4]Sheet13!$O$131:$O$201</definedName>
    <definedName name="__123Graph_AF" hidden="1">[4]Sheet13!$O$202:$O$271</definedName>
    <definedName name="__123Graph_AG" hidden="1">[4]Sheet13!$O$272:$O$341</definedName>
    <definedName name="__123Graph_XA" hidden="1">[4]Sheet13!$S$48:$AV$48</definedName>
    <definedName name="__123Graph_XB" hidden="1">[4]Sheet13!$S$48:$AV$48</definedName>
    <definedName name="__123Graph_XC" hidden="1">[4]Sheet13!$S$48:$AV$48</definedName>
    <definedName name="__123Graph_XD" hidden="1">[4]Sheet13!$N$64:$N$131</definedName>
    <definedName name="__123Graph_XE" hidden="1">[4]Sheet13!$N$131:$N$201</definedName>
    <definedName name="__123Graph_XF" hidden="1">[4]Sheet13!$N$202:$N$271</definedName>
    <definedName name="__123Graph_XG" hidden="1">[4]Sheet13!$N$272:$N$341</definedName>
    <definedName name="_25___0_F" localSheetId="3" hidden="1">[3]합천내역!#REF!</definedName>
    <definedName name="_26___0_F" localSheetId="14" hidden="1">[3]합천내역!#REF!</definedName>
    <definedName name="_27___0_F" localSheetId="12" hidden="1">[3]합천내역!#REF!</definedName>
    <definedName name="_28___0_F" localSheetId="2" hidden="1">[3]합천내역!#REF!</definedName>
    <definedName name="_29___0_F" localSheetId="8" hidden="1">[3]합천내역!#REF!</definedName>
    <definedName name="_30___0_F" localSheetId="6" hidden="1">[3]합천내역!#REF!</definedName>
    <definedName name="_31___0_F" localSheetId="9" hidden="1">[3]합천내역!#REF!</definedName>
    <definedName name="_32___0_F" hidden="1">[3]합천내역!#REF!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Key1" localSheetId="3" hidden="1">#REF!</definedName>
    <definedName name="_Key1" localSheetId="14" hidden="1">#REF!</definedName>
    <definedName name="_Key1" localSheetId="12" hidden="1">#REF!</definedName>
    <definedName name="_Key1" localSheetId="2" hidden="1">#REF!</definedName>
    <definedName name="_Key1" localSheetId="0" hidden="1">#REF!</definedName>
    <definedName name="_Key1" localSheetId="8" hidden="1">#REF!</definedName>
    <definedName name="_Key1" localSheetId="6" hidden="1">#REF!</definedName>
    <definedName name="_Key1" localSheetId="9" hidden="1">#REF!</definedName>
    <definedName name="_Key1" hidden="1">#REF!</definedName>
    <definedName name="_Key2" localSheetId="3" hidden="1">#REF!</definedName>
    <definedName name="_Key2" localSheetId="14" hidden="1">#REF!</definedName>
    <definedName name="_Key2" localSheetId="12" hidden="1">#REF!</definedName>
    <definedName name="_Key2" localSheetId="2" hidden="1">#REF!</definedName>
    <definedName name="_Key2" localSheetId="0" hidden="1">#REF!</definedName>
    <definedName name="_Key2" localSheetId="8" hidden="1">#REF!</definedName>
    <definedName name="_Key2" localSheetId="6" hidden="1">#REF!</definedName>
    <definedName name="_Key2" localSheetId="9" hidden="1">#REF!</definedName>
    <definedName name="_Key2" hidden="1">#REF!</definedName>
    <definedName name="_kfkf" hidden="1">#REF!</definedName>
    <definedName name="_Order1" hidden="1">255</definedName>
    <definedName name="_Order2" hidden="1">255</definedName>
    <definedName name="_Regression_Int" hidden="1">1</definedName>
    <definedName name="_Sort" localSheetId="3" hidden="1">#REF!</definedName>
    <definedName name="_Sort" localSheetId="14" hidden="1">#REF!</definedName>
    <definedName name="_Sort" localSheetId="12" hidden="1">#REF!</definedName>
    <definedName name="_Sort" localSheetId="2" hidden="1">#REF!</definedName>
    <definedName name="_Sort" localSheetId="0" hidden="1">'[39]D-경비1'!#REF!</definedName>
    <definedName name="_Sort" localSheetId="8" hidden="1">#REF!</definedName>
    <definedName name="_Sort" localSheetId="6" hidden="1">#REF!</definedName>
    <definedName name="_Sort" localSheetId="9" hidden="1">#REF!</definedName>
    <definedName name="_Sort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재ㅐ햐" hidden="1">#REF!</definedName>
    <definedName name="_33_0_F" localSheetId="3" hidden="1">[3]합천내역!#REF!</definedName>
    <definedName name="_34_0_F" localSheetId="14" hidden="1">[3]합천내역!#REF!</definedName>
    <definedName name="_35_0_F" localSheetId="12" hidden="1">[3]합천내역!#REF!</definedName>
    <definedName name="_36_0_F" localSheetId="2" hidden="1">[3]합천내역!#REF!</definedName>
    <definedName name="_37_0_F" localSheetId="8" hidden="1">[3]합천내역!#REF!</definedName>
    <definedName name="_38_0_F" localSheetId="6" hidden="1">[3]합천내역!#REF!</definedName>
    <definedName name="_39_0_F" localSheetId="9" hidden="1">[3]합천내역!#REF!</definedName>
    <definedName name="_40_0_F" hidden="1">[3]합천내역!#REF!</definedName>
    <definedName name="a">[183]단가비교표!$O$6:$P$412</definedName>
    <definedName name="abc" localSheetId="3" hidden="1">{"'자리배치도'!$AG$1:$CI$28"}</definedName>
    <definedName name="abc" localSheetId="14" hidden="1">{"'자리배치도'!$AG$1:$CI$28"}</definedName>
    <definedName name="abc" localSheetId="12" hidden="1">{"'자리배치도'!$AG$1:$CI$28"}</definedName>
    <definedName name="abc" localSheetId="2" hidden="1">{"'자리배치도'!$AG$1:$CI$28"}</definedName>
    <definedName name="abc" localSheetId="6" hidden="1">{"'자리배치도'!$AG$1:$CI$28"}</definedName>
    <definedName name="abc" localSheetId="1" hidden="1">{"'자리배치도'!$AG$1:$CI$28"}</definedName>
    <definedName name="abc" localSheetId="10" hidden="1">{"'자리배치도'!$AG$1:$CI$28"}</definedName>
    <definedName name="abc" localSheetId="9" hidden="1">{"'자리배치도'!$AG$1:$CI$28"}</definedName>
    <definedName name="abc" localSheetId="4" hidden="1">{"'자리배치도'!$AG$1:$CI$28"}</definedName>
    <definedName name="abc" hidden="1">{"'자리배치도'!$AG$1:$CI$28"}</definedName>
    <definedName name="abcd" localSheetId="3" hidden="1">{"'자리배치도'!$AG$1:$CI$28"}</definedName>
    <definedName name="abcd" localSheetId="14" hidden="1">{"'자리배치도'!$AG$1:$CI$28"}</definedName>
    <definedName name="abcd" localSheetId="12" hidden="1">{"'자리배치도'!$AG$1:$CI$28"}</definedName>
    <definedName name="abcd" localSheetId="2" hidden="1">{"'자리배치도'!$AG$1:$CI$28"}</definedName>
    <definedName name="abcd" localSheetId="6" hidden="1">{"'자리배치도'!$AG$1:$CI$28"}</definedName>
    <definedName name="abcd" localSheetId="1" hidden="1">{"'자리배치도'!$AG$1:$CI$28"}</definedName>
    <definedName name="abcd" localSheetId="10" hidden="1">{"'자리배치도'!$AG$1:$CI$28"}</definedName>
    <definedName name="abcd" localSheetId="9" hidden="1">{"'자리배치도'!$AG$1:$CI$28"}</definedName>
    <definedName name="abcd" localSheetId="4" hidden="1">{"'자리배치도'!$AG$1:$CI$28"}</definedName>
    <definedName name="abcd" hidden="1">{"'자리배치도'!$AG$1:$CI$28"}</definedName>
    <definedName name="ABS" localSheetId="3" hidden="1">{#N/A,#N/A,FALSE,"전력간선"}</definedName>
    <definedName name="ABS" localSheetId="14" hidden="1">{#N/A,#N/A,FALSE,"전력간선"}</definedName>
    <definedName name="ABS" localSheetId="12" hidden="1">{#N/A,#N/A,FALSE,"전력간선"}</definedName>
    <definedName name="ABS" localSheetId="2" hidden="1">{#N/A,#N/A,FALSE,"전력간선"}</definedName>
    <definedName name="ABS" localSheetId="6" hidden="1">{#N/A,#N/A,FALSE,"전력간선"}</definedName>
    <definedName name="ABS" localSheetId="1" hidden="1">{#N/A,#N/A,FALSE,"전력간선"}</definedName>
    <definedName name="ABS" localSheetId="10" hidden="1">{#N/A,#N/A,FALSE,"전력간선"}</definedName>
    <definedName name="ABS" localSheetId="9" hidden="1">{#N/A,#N/A,FALSE,"전력간선"}</definedName>
    <definedName name="ABS" localSheetId="4" hidden="1">{#N/A,#N/A,FALSE,"전력간선"}</definedName>
    <definedName name="ABS" hidden="1">{#N/A,#N/A,FALSE,"전력간선"}</definedName>
    <definedName name="AccessDatabase" hidden="1">"C:\My Documents\북부수도사업소\전원차단장치\전원차~1\전원차단장치 내역서 03월06일.mdb"</definedName>
    <definedName name="anscount" hidden="1">1</definedName>
    <definedName name="ASAS" localSheetId="3" hidden="1">{#N/A,#N/A,FALSE,"DAOCM 2차 검토"}</definedName>
    <definedName name="ASAS" localSheetId="14" hidden="1">{#N/A,#N/A,FALSE,"DAOCM 2차 검토"}</definedName>
    <definedName name="ASAS" localSheetId="12" hidden="1">{#N/A,#N/A,FALSE,"DAOCM 2차 검토"}</definedName>
    <definedName name="ASAS" localSheetId="2" hidden="1">{#N/A,#N/A,FALSE,"DAOCM 2차 검토"}</definedName>
    <definedName name="ASAS" localSheetId="0" hidden="1">{#N/A,#N/A,FALSE,"DAOCM 2차 검토"}</definedName>
    <definedName name="ASAS" localSheetId="6" hidden="1">{#N/A,#N/A,FALSE,"DAOCM 2차 검토"}</definedName>
    <definedName name="ASAS" localSheetId="1" hidden="1">{#N/A,#N/A,FALSE,"DAOCM 2차 검토"}</definedName>
    <definedName name="ASAS" localSheetId="10" hidden="1">{#N/A,#N/A,FALSE,"DAOCM 2차 검토"}</definedName>
    <definedName name="ASAS" localSheetId="9" hidden="1">{#N/A,#N/A,FALSE,"DAOCM 2차 검토"}</definedName>
    <definedName name="ASAS" localSheetId="4" hidden="1">{#N/A,#N/A,FALSE,"DAOCM 2차 검토"}</definedName>
    <definedName name="ASAS" hidden="1">{#N/A,#N/A,FALSE,"DAOCM 2차 검토"}</definedName>
    <definedName name="CCTV" localSheetId="3" hidden="1">{#N/A,#N/A,FALSE,"전력간선"}</definedName>
    <definedName name="CCTV" localSheetId="14" hidden="1">{#N/A,#N/A,FALSE,"전력간선"}</definedName>
    <definedName name="CCTV" localSheetId="12" hidden="1">{#N/A,#N/A,FALSE,"전력간선"}</definedName>
    <definedName name="CCTV" localSheetId="2" hidden="1">{#N/A,#N/A,FALSE,"전력간선"}</definedName>
    <definedName name="CCTV" localSheetId="6" hidden="1">{#N/A,#N/A,FALSE,"전력간선"}</definedName>
    <definedName name="CCTV" localSheetId="1" hidden="1">{#N/A,#N/A,FALSE,"전력간선"}</definedName>
    <definedName name="CCTV" localSheetId="10" hidden="1">{#N/A,#N/A,FALSE,"전력간선"}</definedName>
    <definedName name="CCTV" localSheetId="9" hidden="1">{#N/A,#N/A,FALSE,"전력간선"}</definedName>
    <definedName name="CCTV" localSheetId="4" hidden="1">{#N/A,#N/A,FALSE,"전력간선"}</definedName>
    <definedName name="CCTV" hidden="1">{#N/A,#N/A,FALSE,"전력간선"}</definedName>
    <definedName name="_DAN143" localSheetId="3">#REF!</definedName>
    <definedName name="_DAN143" localSheetId="14">#REF!</definedName>
    <definedName name="_DAN143" localSheetId="12">#REF!</definedName>
    <definedName name="_DAN143" localSheetId="2">#REF!</definedName>
    <definedName name="_DAN143" localSheetId="8">#REF!</definedName>
    <definedName name="_DAN143" localSheetId="6">#REF!</definedName>
    <definedName name="_DAN143" localSheetId="1">#REF!</definedName>
    <definedName name="_DAN143" localSheetId="9">#REF!</definedName>
    <definedName name="_DAN143" localSheetId="4">#REF!</definedName>
    <definedName name="_DAN143">#REF!</definedName>
    <definedName name="_DAN144" localSheetId="3">#REF!</definedName>
    <definedName name="_DAN144" localSheetId="14">#REF!</definedName>
    <definedName name="_DAN144" localSheetId="12">#REF!</definedName>
    <definedName name="_DAN144" localSheetId="2">#REF!</definedName>
    <definedName name="_DAN144" localSheetId="8">#REF!</definedName>
    <definedName name="_DAN144" localSheetId="6">#REF!</definedName>
    <definedName name="_DAN144" localSheetId="1">#REF!</definedName>
    <definedName name="_DAN144" localSheetId="9">#REF!</definedName>
    <definedName name="_DAN144" localSheetId="4">#REF!</definedName>
    <definedName name="_DAN144">#REF!</definedName>
    <definedName name="_DAN145" localSheetId="3">#REF!</definedName>
    <definedName name="_DAN145" localSheetId="14">#REF!</definedName>
    <definedName name="_DAN145" localSheetId="12">#REF!</definedName>
    <definedName name="_DAN145" localSheetId="2">#REF!</definedName>
    <definedName name="_DAN145" localSheetId="8">#REF!</definedName>
    <definedName name="_DAN145" localSheetId="6">#REF!</definedName>
    <definedName name="_DAN145" localSheetId="1">#REF!</definedName>
    <definedName name="_DAN145" localSheetId="9">#REF!</definedName>
    <definedName name="_DAN145" localSheetId="4">#REF!</definedName>
    <definedName name="_DAN145">#REF!</definedName>
    <definedName name="_DAN146" localSheetId="3">#REF!</definedName>
    <definedName name="_DAN146" localSheetId="14">#REF!</definedName>
    <definedName name="_DAN146" localSheetId="12">#REF!</definedName>
    <definedName name="_DAN146" localSheetId="2">#REF!</definedName>
    <definedName name="_DAN146" localSheetId="8">#REF!</definedName>
    <definedName name="_DAN146" localSheetId="6">#REF!</definedName>
    <definedName name="_DAN146" localSheetId="1">#REF!</definedName>
    <definedName name="_DAN146" localSheetId="9">#REF!</definedName>
    <definedName name="_DAN146" localSheetId="4">#REF!</definedName>
    <definedName name="_DAN146">#REF!</definedName>
    <definedName name="_DAN147" localSheetId="3">#REF!</definedName>
    <definedName name="_DAN147" localSheetId="14">#REF!</definedName>
    <definedName name="_DAN147" localSheetId="12">#REF!</definedName>
    <definedName name="_DAN147" localSheetId="2">#REF!</definedName>
    <definedName name="_DAN147" localSheetId="8">#REF!</definedName>
    <definedName name="_DAN147" localSheetId="6">#REF!</definedName>
    <definedName name="_DAN147" localSheetId="1">#REF!</definedName>
    <definedName name="_DAN147" localSheetId="9">#REF!</definedName>
    <definedName name="_DAN147" localSheetId="4">#REF!</definedName>
    <definedName name="_DAN147">#REF!</definedName>
    <definedName name="_DAN148" localSheetId="3">#REF!</definedName>
    <definedName name="_DAN148" localSheetId="14">#REF!</definedName>
    <definedName name="_DAN148" localSheetId="12">#REF!</definedName>
    <definedName name="_DAN148" localSheetId="2">#REF!</definedName>
    <definedName name="_DAN148" localSheetId="8">#REF!</definedName>
    <definedName name="_DAN148" localSheetId="6">#REF!</definedName>
    <definedName name="_DAN148" localSheetId="1">#REF!</definedName>
    <definedName name="_DAN148" localSheetId="9">#REF!</definedName>
    <definedName name="_DAN148" localSheetId="4">#REF!</definedName>
    <definedName name="_DAN148">#REF!</definedName>
    <definedName name="_DAN149" localSheetId="3">#REF!</definedName>
    <definedName name="_DAN149" localSheetId="14">#REF!</definedName>
    <definedName name="_DAN149" localSheetId="12">#REF!</definedName>
    <definedName name="_DAN149" localSheetId="2">#REF!</definedName>
    <definedName name="_DAN149" localSheetId="8">#REF!</definedName>
    <definedName name="_DAN149" localSheetId="6">#REF!</definedName>
    <definedName name="_DAN149" localSheetId="1">#REF!</definedName>
    <definedName name="_DAN149" localSheetId="9">#REF!</definedName>
    <definedName name="_DAN149" localSheetId="4">#REF!</definedName>
    <definedName name="_DAN149">#REF!</definedName>
    <definedName name="_DAN15" localSheetId="3">#REF!</definedName>
    <definedName name="_DAN15" localSheetId="14">#REF!</definedName>
    <definedName name="_DAN15" localSheetId="12">#REF!</definedName>
    <definedName name="_DAN15" localSheetId="2">#REF!</definedName>
    <definedName name="_DAN15" localSheetId="6">#REF!</definedName>
    <definedName name="_DAN15" localSheetId="1">#REF!</definedName>
    <definedName name="_DAN15" localSheetId="9">#REF!</definedName>
    <definedName name="_DAN15" localSheetId="4">#REF!</definedName>
    <definedName name="_DAN15">#REF!</definedName>
    <definedName name="_DAN150" localSheetId="3">#REF!</definedName>
    <definedName name="_DAN150" localSheetId="14">#REF!</definedName>
    <definedName name="_DAN150" localSheetId="12">#REF!</definedName>
    <definedName name="_DAN150" localSheetId="2">#REF!</definedName>
    <definedName name="_DAN150" localSheetId="8">#REF!</definedName>
    <definedName name="_DAN150" localSheetId="6">#REF!</definedName>
    <definedName name="_DAN150" localSheetId="1">#REF!</definedName>
    <definedName name="_DAN150" localSheetId="9">#REF!</definedName>
    <definedName name="_DAN150" localSheetId="4">#REF!</definedName>
    <definedName name="_DAN150">#REF!</definedName>
    <definedName name="_DAN151" localSheetId="3">#REF!</definedName>
    <definedName name="_DAN151" localSheetId="14">#REF!</definedName>
    <definedName name="_DAN151" localSheetId="12">#REF!</definedName>
    <definedName name="_DAN151" localSheetId="2">#REF!</definedName>
    <definedName name="_DAN151" localSheetId="8">#REF!</definedName>
    <definedName name="_DAN151" localSheetId="6">#REF!</definedName>
    <definedName name="_DAN151" localSheetId="1">#REF!</definedName>
    <definedName name="_DAN151" localSheetId="9">#REF!</definedName>
    <definedName name="_DAN151" localSheetId="4">#REF!</definedName>
    <definedName name="_DAN151">#REF!</definedName>
    <definedName name="_DAN152" localSheetId="3">#REF!</definedName>
    <definedName name="_DAN152" localSheetId="14">#REF!</definedName>
    <definedName name="_DAN152" localSheetId="12">#REF!</definedName>
    <definedName name="_DAN152" localSheetId="2">#REF!</definedName>
    <definedName name="_DAN152" localSheetId="8">#REF!</definedName>
    <definedName name="_DAN152" localSheetId="6">#REF!</definedName>
    <definedName name="_DAN152" localSheetId="1">#REF!</definedName>
    <definedName name="_DAN152" localSheetId="9">#REF!</definedName>
    <definedName name="_DAN152" localSheetId="4">#REF!</definedName>
    <definedName name="_DAN152">#REF!</definedName>
    <definedName name="_DAN153" localSheetId="3">#REF!</definedName>
    <definedName name="_DAN153" localSheetId="14">#REF!</definedName>
    <definedName name="_DAN153" localSheetId="12">#REF!</definedName>
    <definedName name="_DAN153" localSheetId="2">#REF!</definedName>
    <definedName name="_DAN153" localSheetId="8">#REF!</definedName>
    <definedName name="_DAN153" localSheetId="6">#REF!</definedName>
    <definedName name="_DAN153" localSheetId="1">#REF!</definedName>
    <definedName name="_DAN153" localSheetId="9">#REF!</definedName>
    <definedName name="_DAN153" localSheetId="4">#REF!</definedName>
    <definedName name="_DAN153">#REF!</definedName>
    <definedName name="_DAN16" localSheetId="3">#REF!</definedName>
    <definedName name="_DAN16" localSheetId="14">#REF!</definedName>
    <definedName name="_DAN16" localSheetId="12">#REF!</definedName>
    <definedName name="_DAN16" localSheetId="2">#REF!</definedName>
    <definedName name="_DAN16" localSheetId="6">#REF!</definedName>
    <definedName name="_DAN16" localSheetId="1">#REF!</definedName>
    <definedName name="_DAN16" localSheetId="9">#REF!</definedName>
    <definedName name="_DAN16" localSheetId="4">#REF!</definedName>
    <definedName name="_DAN16">#REF!</definedName>
    <definedName name="_DAN17" localSheetId="3">#REF!</definedName>
    <definedName name="_DAN17" localSheetId="14">#REF!</definedName>
    <definedName name="_DAN17" localSheetId="12">#REF!</definedName>
    <definedName name="_DAN17" localSheetId="2">#REF!</definedName>
    <definedName name="_DAN17" localSheetId="6">#REF!</definedName>
    <definedName name="_DAN17" localSheetId="1">#REF!</definedName>
    <definedName name="_DAN17" localSheetId="9">#REF!</definedName>
    <definedName name="_DAN17" localSheetId="4">#REF!</definedName>
    <definedName name="_DAN17">#REF!</definedName>
    <definedName name="_DAN18" localSheetId="3">#REF!</definedName>
    <definedName name="_DAN18" localSheetId="14">#REF!</definedName>
    <definedName name="_DAN18" localSheetId="12">#REF!</definedName>
    <definedName name="_DAN18" localSheetId="2">#REF!</definedName>
    <definedName name="_DAN18" localSheetId="6">#REF!</definedName>
    <definedName name="_DAN18" localSheetId="1">#REF!</definedName>
    <definedName name="_DAN18" localSheetId="9">#REF!</definedName>
    <definedName name="_DAN18" localSheetId="4">#REF!</definedName>
    <definedName name="_DAN18">#REF!</definedName>
    <definedName name="_DAN19" localSheetId="3">#REF!</definedName>
    <definedName name="_DAN19" localSheetId="14">#REF!</definedName>
    <definedName name="_DAN19" localSheetId="12">#REF!</definedName>
    <definedName name="_DAN19" localSheetId="2">#REF!</definedName>
    <definedName name="_DAN19" localSheetId="6">#REF!</definedName>
    <definedName name="_DAN19" localSheetId="1">#REF!</definedName>
    <definedName name="_DAN19" localSheetId="9">#REF!</definedName>
    <definedName name="_DAN19" localSheetId="4">#REF!</definedName>
    <definedName name="_DAN19">#REF!</definedName>
    <definedName name="_DAN2" localSheetId="3">#REF!</definedName>
    <definedName name="_DAN2" localSheetId="14">#REF!</definedName>
    <definedName name="_DAN2" localSheetId="12">#REF!</definedName>
    <definedName name="_DAN2" localSheetId="2">#REF!</definedName>
    <definedName name="_DAN2" localSheetId="6">#REF!</definedName>
    <definedName name="_DAN2" localSheetId="1">#REF!</definedName>
    <definedName name="_DAN2" localSheetId="9">#REF!</definedName>
    <definedName name="_DAN2" localSheetId="4">#REF!</definedName>
    <definedName name="_DAN2">#REF!</definedName>
    <definedName name="_DAN20" localSheetId="3">#REF!</definedName>
    <definedName name="_DAN20" localSheetId="14">#REF!</definedName>
    <definedName name="_DAN20" localSheetId="12">#REF!</definedName>
    <definedName name="_DAN20" localSheetId="2">#REF!</definedName>
    <definedName name="_DAN20" localSheetId="6">#REF!</definedName>
    <definedName name="_DAN20" localSheetId="1">#REF!</definedName>
    <definedName name="_DAN20" localSheetId="9">#REF!</definedName>
    <definedName name="_DAN20" localSheetId="4">#REF!</definedName>
    <definedName name="_DAN20">#REF!</definedName>
    <definedName name="_DAN21" localSheetId="3">#REF!</definedName>
    <definedName name="_DAN21" localSheetId="14">#REF!</definedName>
    <definedName name="_DAN21" localSheetId="12">#REF!</definedName>
    <definedName name="_DAN21" localSheetId="2">#REF!</definedName>
    <definedName name="_DAN21" localSheetId="8">#REF!</definedName>
    <definedName name="_DAN21" localSheetId="6">#REF!</definedName>
    <definedName name="_DAN21" localSheetId="1">#REF!</definedName>
    <definedName name="_DAN21" localSheetId="9">#REF!</definedName>
    <definedName name="_DAN21" localSheetId="4">#REF!</definedName>
    <definedName name="_DAN21">#REF!</definedName>
    <definedName name="_DAN22" localSheetId="3">#REF!</definedName>
    <definedName name="_DAN22" localSheetId="14">#REF!</definedName>
    <definedName name="_DAN22" localSheetId="12">#REF!</definedName>
    <definedName name="_DAN22" localSheetId="2">#REF!</definedName>
    <definedName name="_DAN22" localSheetId="8">#REF!</definedName>
    <definedName name="_DAN22" localSheetId="6">#REF!</definedName>
    <definedName name="_DAN22" localSheetId="1">#REF!</definedName>
    <definedName name="_DAN22" localSheetId="9">#REF!</definedName>
    <definedName name="_DAN22" localSheetId="4">#REF!</definedName>
    <definedName name="_DAN22">#REF!</definedName>
    <definedName name="_DAN23" localSheetId="3">#REF!</definedName>
    <definedName name="_DAN23" localSheetId="14">#REF!</definedName>
    <definedName name="_DAN23" localSheetId="12">#REF!</definedName>
    <definedName name="_DAN23" localSheetId="2">#REF!</definedName>
    <definedName name="_DAN23" localSheetId="8">#REF!</definedName>
    <definedName name="_DAN23" localSheetId="6">#REF!</definedName>
    <definedName name="_DAN23" localSheetId="1">#REF!</definedName>
    <definedName name="_DAN23" localSheetId="9">#REF!</definedName>
    <definedName name="_DAN23" localSheetId="4">#REF!</definedName>
    <definedName name="_DAN23">#REF!</definedName>
    <definedName name="_DAN24" localSheetId="3">#REF!</definedName>
    <definedName name="_DAN24" localSheetId="14">#REF!</definedName>
    <definedName name="_DAN24" localSheetId="12">#REF!</definedName>
    <definedName name="_DAN24" localSheetId="2">#REF!</definedName>
    <definedName name="_DAN24" localSheetId="8">#REF!</definedName>
    <definedName name="_DAN24" localSheetId="6">#REF!</definedName>
    <definedName name="_DAN24" localSheetId="1">#REF!</definedName>
    <definedName name="_DAN24" localSheetId="9">#REF!</definedName>
    <definedName name="_DAN24" localSheetId="4">#REF!</definedName>
    <definedName name="_DAN24">#REF!</definedName>
    <definedName name="_DAN25" localSheetId="3">#REF!</definedName>
    <definedName name="_DAN25" localSheetId="14">#REF!</definedName>
    <definedName name="_DAN25" localSheetId="12">#REF!</definedName>
    <definedName name="_DAN25" localSheetId="2">#REF!</definedName>
    <definedName name="_DAN25" localSheetId="8">#REF!</definedName>
    <definedName name="_DAN25" localSheetId="6">#REF!</definedName>
    <definedName name="_DAN25" localSheetId="1">#REF!</definedName>
    <definedName name="_DAN25" localSheetId="9">#REF!</definedName>
    <definedName name="_DAN25" localSheetId="4">#REF!</definedName>
    <definedName name="_DAN25">#REF!</definedName>
    <definedName name="_DAN26" localSheetId="3">#REF!</definedName>
    <definedName name="_DAN26" localSheetId="14">#REF!</definedName>
    <definedName name="_DAN26" localSheetId="12">#REF!</definedName>
    <definedName name="_DAN26" localSheetId="2">#REF!</definedName>
    <definedName name="_DAN26" localSheetId="8">#REF!</definedName>
    <definedName name="_DAN26" localSheetId="6">#REF!</definedName>
    <definedName name="_DAN26" localSheetId="1">#REF!</definedName>
    <definedName name="_DAN26" localSheetId="9">#REF!</definedName>
    <definedName name="_DAN26" localSheetId="4">#REF!</definedName>
    <definedName name="_DAN26">#REF!</definedName>
    <definedName name="_DAN27" localSheetId="3">#REF!</definedName>
    <definedName name="_DAN27" localSheetId="14">#REF!</definedName>
    <definedName name="_DAN27" localSheetId="12">#REF!</definedName>
    <definedName name="_DAN27" localSheetId="2">#REF!</definedName>
    <definedName name="_DAN27" localSheetId="8">#REF!</definedName>
    <definedName name="_DAN27" localSheetId="6">#REF!</definedName>
    <definedName name="_DAN27" localSheetId="1">#REF!</definedName>
    <definedName name="_DAN27" localSheetId="9">#REF!</definedName>
    <definedName name="_DAN27" localSheetId="4">#REF!</definedName>
    <definedName name="_DAN27">#REF!</definedName>
    <definedName name="_DAN28" localSheetId="3">#REF!</definedName>
    <definedName name="_DAN28" localSheetId="14">#REF!</definedName>
    <definedName name="_DAN28" localSheetId="12">#REF!</definedName>
    <definedName name="_DAN28" localSheetId="2">#REF!</definedName>
    <definedName name="_DAN28" localSheetId="8">#REF!</definedName>
    <definedName name="_DAN28" localSheetId="6">#REF!</definedName>
    <definedName name="_DAN28" localSheetId="1">#REF!</definedName>
    <definedName name="_DAN28" localSheetId="9">#REF!</definedName>
    <definedName name="_DAN28" localSheetId="4">#REF!</definedName>
    <definedName name="_DAN28">#REF!</definedName>
    <definedName name="_DAN29" localSheetId="3">#REF!</definedName>
    <definedName name="_DAN29" localSheetId="14">#REF!</definedName>
    <definedName name="_DAN29" localSheetId="12">#REF!</definedName>
    <definedName name="_DAN29" localSheetId="2">#REF!</definedName>
    <definedName name="_DAN29" localSheetId="8">#REF!</definedName>
    <definedName name="_DAN29" localSheetId="6">#REF!</definedName>
    <definedName name="_DAN29" localSheetId="1">#REF!</definedName>
    <definedName name="_DAN29" localSheetId="9">#REF!</definedName>
    <definedName name="_DAN29" localSheetId="4">#REF!</definedName>
    <definedName name="_DAN29">#REF!</definedName>
    <definedName name="_DAN3" localSheetId="3">#REF!</definedName>
    <definedName name="_DAN3" localSheetId="14">#REF!</definedName>
    <definedName name="_DAN3" localSheetId="12">#REF!</definedName>
    <definedName name="_DAN3" localSheetId="2">#REF!</definedName>
    <definedName name="_DAN3" localSheetId="6">#REF!</definedName>
    <definedName name="_DAN3" localSheetId="1">#REF!</definedName>
    <definedName name="_DAN3" localSheetId="9">#REF!</definedName>
    <definedName name="_DAN3" localSheetId="4">#REF!</definedName>
    <definedName name="_DAN3">#REF!</definedName>
    <definedName name="_DAN30" localSheetId="3">#REF!</definedName>
    <definedName name="_DAN30" localSheetId="14">#REF!</definedName>
    <definedName name="_DAN30" localSheetId="12">#REF!</definedName>
    <definedName name="_DAN30" localSheetId="2">#REF!</definedName>
    <definedName name="_DAN30" localSheetId="6">#REF!</definedName>
    <definedName name="_DAN30" localSheetId="1">#REF!</definedName>
    <definedName name="_DAN30" localSheetId="9">#REF!</definedName>
    <definedName name="_DAN30" localSheetId="4">#REF!</definedName>
    <definedName name="_DAN30">#REF!</definedName>
    <definedName name="_DAN31" localSheetId="3">#REF!</definedName>
    <definedName name="_DAN31" localSheetId="14">#REF!</definedName>
    <definedName name="_DAN31" localSheetId="12">#REF!</definedName>
    <definedName name="_DAN31" localSheetId="2">#REF!</definedName>
    <definedName name="_DAN31" localSheetId="6">#REF!</definedName>
    <definedName name="_DAN31" localSheetId="1">#REF!</definedName>
    <definedName name="_DAN31" localSheetId="9">#REF!</definedName>
    <definedName name="_DAN31" localSheetId="4">#REF!</definedName>
    <definedName name="_DAN31">#REF!</definedName>
    <definedName name="_DAN32" localSheetId="3">#REF!</definedName>
    <definedName name="_DAN32" localSheetId="14">#REF!</definedName>
    <definedName name="_DAN32" localSheetId="12">#REF!</definedName>
    <definedName name="_DAN32" localSheetId="2">#REF!</definedName>
    <definedName name="_DAN32" localSheetId="6">#REF!</definedName>
    <definedName name="_DAN32" localSheetId="1">#REF!</definedName>
    <definedName name="_DAN32" localSheetId="9">#REF!</definedName>
    <definedName name="_DAN32" localSheetId="4">#REF!</definedName>
    <definedName name="_DAN32">#REF!</definedName>
    <definedName name="_DAN33" localSheetId="3">#REF!</definedName>
    <definedName name="_DAN33" localSheetId="14">#REF!</definedName>
    <definedName name="_DAN33" localSheetId="12">#REF!</definedName>
    <definedName name="_DAN33" localSheetId="2">#REF!</definedName>
    <definedName name="_DAN33" localSheetId="6">#REF!</definedName>
    <definedName name="_DAN33" localSheetId="1">#REF!</definedName>
    <definedName name="_DAN33" localSheetId="9">#REF!</definedName>
    <definedName name="_DAN33" localSheetId="4">#REF!</definedName>
    <definedName name="_DAN33">#REF!</definedName>
    <definedName name="_DAN34" localSheetId="3">#REF!</definedName>
    <definedName name="_DAN34" localSheetId="14">#REF!</definedName>
    <definedName name="_DAN34" localSheetId="12">#REF!</definedName>
    <definedName name="_DAN34" localSheetId="2">#REF!</definedName>
    <definedName name="_DAN34" localSheetId="6">#REF!</definedName>
    <definedName name="_DAN34" localSheetId="1">#REF!</definedName>
    <definedName name="_DAN34" localSheetId="9">#REF!</definedName>
    <definedName name="_DAN34" localSheetId="4">#REF!</definedName>
    <definedName name="_DAN34">#REF!</definedName>
    <definedName name="_DAN35" localSheetId="3">#REF!</definedName>
    <definedName name="_DAN35" localSheetId="14">#REF!</definedName>
    <definedName name="_DAN35" localSheetId="12">#REF!</definedName>
    <definedName name="_DAN35" localSheetId="2">#REF!</definedName>
    <definedName name="_DAN35" localSheetId="6">#REF!</definedName>
    <definedName name="_DAN35" localSheetId="1">#REF!</definedName>
    <definedName name="_DAN35" localSheetId="9">#REF!</definedName>
    <definedName name="_DAN35" localSheetId="4">#REF!</definedName>
    <definedName name="_DAN35">#REF!</definedName>
    <definedName name="_DAN36" localSheetId="3">#REF!</definedName>
    <definedName name="_DAN36" localSheetId="14">#REF!</definedName>
    <definedName name="_DAN36" localSheetId="12">#REF!</definedName>
    <definedName name="_DAN36" localSheetId="2">#REF!</definedName>
    <definedName name="_DAN36" localSheetId="6">#REF!</definedName>
    <definedName name="_DAN36" localSheetId="1">#REF!</definedName>
    <definedName name="_DAN36" localSheetId="9">#REF!</definedName>
    <definedName name="_DAN36" localSheetId="4">#REF!</definedName>
    <definedName name="_DAN36">#REF!</definedName>
    <definedName name="_DAN37" localSheetId="3">#REF!</definedName>
    <definedName name="_DAN37" localSheetId="14">#REF!</definedName>
    <definedName name="_DAN37" localSheetId="12">#REF!</definedName>
    <definedName name="_DAN37" localSheetId="2">#REF!</definedName>
    <definedName name="_DAN37" localSheetId="6">#REF!</definedName>
    <definedName name="_DAN37" localSheetId="1">#REF!</definedName>
    <definedName name="_DAN37" localSheetId="9">#REF!</definedName>
    <definedName name="_DAN37" localSheetId="4">#REF!</definedName>
    <definedName name="_DAN37">#REF!</definedName>
    <definedName name="_DAN38" localSheetId="3">#REF!</definedName>
    <definedName name="_DAN38" localSheetId="14">#REF!</definedName>
    <definedName name="_DAN38" localSheetId="12">#REF!</definedName>
    <definedName name="_DAN38" localSheetId="2">#REF!</definedName>
    <definedName name="_DAN38" localSheetId="6">#REF!</definedName>
    <definedName name="_DAN38" localSheetId="1">#REF!</definedName>
    <definedName name="_DAN38" localSheetId="9">#REF!</definedName>
    <definedName name="_DAN38" localSheetId="4">#REF!</definedName>
    <definedName name="_DAN38">#REF!</definedName>
    <definedName name="_DAN39" localSheetId="3">#REF!</definedName>
    <definedName name="_DAN39" localSheetId="14">#REF!</definedName>
    <definedName name="_DAN39" localSheetId="12">#REF!</definedName>
    <definedName name="_DAN39" localSheetId="2">#REF!</definedName>
    <definedName name="_DAN39" localSheetId="6">#REF!</definedName>
    <definedName name="_DAN39" localSheetId="1">#REF!</definedName>
    <definedName name="_DAN39" localSheetId="9">#REF!</definedName>
    <definedName name="_DAN39" localSheetId="4">#REF!</definedName>
    <definedName name="_DAN39">#REF!</definedName>
    <definedName name="_DAN4" localSheetId="3">#REF!</definedName>
    <definedName name="_DAN4" localSheetId="14">#REF!</definedName>
    <definedName name="_DAN4" localSheetId="12">#REF!</definedName>
    <definedName name="_DAN4" localSheetId="2">#REF!</definedName>
    <definedName name="_DAN4" localSheetId="6">#REF!</definedName>
    <definedName name="_DAN4" localSheetId="1">#REF!</definedName>
    <definedName name="_DAN4" localSheetId="9">#REF!</definedName>
    <definedName name="_DAN4" localSheetId="4">#REF!</definedName>
    <definedName name="_DAN4">#REF!</definedName>
    <definedName name="_DAN40" localSheetId="3">#REF!</definedName>
    <definedName name="_DAN40" localSheetId="14">#REF!</definedName>
    <definedName name="_DAN40" localSheetId="12">#REF!</definedName>
    <definedName name="_DAN40" localSheetId="2">#REF!</definedName>
    <definedName name="_DAN40" localSheetId="6">#REF!</definedName>
    <definedName name="_DAN40" localSheetId="1">#REF!</definedName>
    <definedName name="_DAN40" localSheetId="9">#REF!</definedName>
    <definedName name="_DAN40" localSheetId="4">#REF!</definedName>
    <definedName name="_DAN40">#REF!</definedName>
    <definedName name="_DAN41" localSheetId="3">#REF!</definedName>
    <definedName name="_DAN41" localSheetId="14">#REF!</definedName>
    <definedName name="_DAN41" localSheetId="12">#REF!</definedName>
    <definedName name="_DAN41" localSheetId="2">#REF!</definedName>
    <definedName name="_DAN41" localSheetId="8">#REF!</definedName>
    <definedName name="_DAN41" localSheetId="6">#REF!</definedName>
    <definedName name="_DAN41" localSheetId="1">#REF!</definedName>
    <definedName name="_DAN41" localSheetId="9">#REF!</definedName>
    <definedName name="_DAN41" localSheetId="4">#REF!</definedName>
    <definedName name="_DAN41">#REF!</definedName>
    <definedName name="_DAN42" localSheetId="3">#REF!</definedName>
    <definedName name="_DAN42" localSheetId="14">#REF!</definedName>
    <definedName name="_DAN42" localSheetId="12">#REF!</definedName>
    <definedName name="_DAN42" localSheetId="2">#REF!</definedName>
    <definedName name="_DAN42" localSheetId="8">#REF!</definedName>
    <definedName name="_DAN42" localSheetId="6">#REF!</definedName>
    <definedName name="_DAN42" localSheetId="1">#REF!</definedName>
    <definedName name="_DAN42" localSheetId="9">#REF!</definedName>
    <definedName name="_DAN42" localSheetId="4">#REF!</definedName>
    <definedName name="_DAN42">#REF!</definedName>
    <definedName name="_DAN43" localSheetId="3">#REF!</definedName>
    <definedName name="_DAN43" localSheetId="14">#REF!</definedName>
    <definedName name="_DAN43" localSheetId="12">#REF!</definedName>
    <definedName name="_DAN43" localSheetId="2">#REF!</definedName>
    <definedName name="_DAN43" localSheetId="8">#REF!</definedName>
    <definedName name="_DAN43" localSheetId="6">#REF!</definedName>
    <definedName name="_DAN43" localSheetId="1">#REF!</definedName>
    <definedName name="_DAN43" localSheetId="9">#REF!</definedName>
    <definedName name="_DAN43" localSheetId="4">#REF!</definedName>
    <definedName name="_DAN43">#REF!</definedName>
    <definedName name="_DAN44" localSheetId="3">#REF!</definedName>
    <definedName name="_DAN44" localSheetId="14">#REF!</definedName>
    <definedName name="_DAN44" localSheetId="12">#REF!</definedName>
    <definedName name="_DAN44" localSheetId="2">#REF!</definedName>
    <definedName name="_DAN44" localSheetId="8">#REF!</definedName>
    <definedName name="_DAN44" localSheetId="6">#REF!</definedName>
    <definedName name="_DAN44" localSheetId="1">#REF!</definedName>
    <definedName name="_DAN44" localSheetId="9">#REF!</definedName>
    <definedName name="_DAN44" localSheetId="4">#REF!</definedName>
    <definedName name="_DAN44">#REF!</definedName>
    <definedName name="_DAN45" localSheetId="3">#REF!</definedName>
    <definedName name="_DAN45" localSheetId="14">#REF!</definedName>
    <definedName name="_DAN45" localSheetId="12">#REF!</definedName>
    <definedName name="_DAN45" localSheetId="2">#REF!</definedName>
    <definedName name="_DAN45" localSheetId="8">#REF!</definedName>
    <definedName name="_DAN45" localSheetId="6">#REF!</definedName>
    <definedName name="_DAN45" localSheetId="1">#REF!</definedName>
    <definedName name="_DAN45" localSheetId="9">#REF!</definedName>
    <definedName name="_DAN45" localSheetId="4">#REF!</definedName>
    <definedName name="_DAN45">#REF!</definedName>
    <definedName name="_DAN46" localSheetId="3">#REF!</definedName>
    <definedName name="_DAN46" localSheetId="14">#REF!</definedName>
    <definedName name="_DAN46" localSheetId="12">#REF!</definedName>
    <definedName name="_DAN46" localSheetId="2">#REF!</definedName>
    <definedName name="_DAN46" localSheetId="8">#REF!</definedName>
    <definedName name="_DAN46" localSheetId="6">#REF!</definedName>
    <definedName name="_DAN46" localSheetId="1">#REF!</definedName>
    <definedName name="_DAN46" localSheetId="9">#REF!</definedName>
    <definedName name="_DAN46" localSheetId="4">#REF!</definedName>
    <definedName name="_DAN46">#REF!</definedName>
    <definedName name="_DAN47" localSheetId="3">#REF!</definedName>
    <definedName name="_DAN47" localSheetId="14">#REF!</definedName>
    <definedName name="_DAN47" localSheetId="12">#REF!</definedName>
    <definedName name="_DAN47" localSheetId="2">#REF!</definedName>
    <definedName name="_DAN47" localSheetId="8">#REF!</definedName>
    <definedName name="_DAN47" localSheetId="6">#REF!</definedName>
    <definedName name="_DAN47" localSheetId="1">#REF!</definedName>
    <definedName name="_DAN47" localSheetId="9">#REF!</definedName>
    <definedName name="_DAN47" localSheetId="4">#REF!</definedName>
    <definedName name="_DAN47">#REF!</definedName>
    <definedName name="_DAN48" localSheetId="3">#REF!</definedName>
    <definedName name="_DAN48" localSheetId="14">#REF!</definedName>
    <definedName name="_DAN48" localSheetId="12">#REF!</definedName>
    <definedName name="_DAN48" localSheetId="2">#REF!</definedName>
    <definedName name="_DAN48" localSheetId="8">#REF!</definedName>
    <definedName name="_DAN48" localSheetId="6">#REF!</definedName>
    <definedName name="_DAN48" localSheetId="1">#REF!</definedName>
    <definedName name="_DAN48" localSheetId="9">#REF!</definedName>
    <definedName name="_DAN48" localSheetId="4">#REF!</definedName>
    <definedName name="_DAN48">#REF!</definedName>
    <definedName name="_DAN49" localSheetId="3">#REF!</definedName>
    <definedName name="_DAN49" localSheetId="14">#REF!</definedName>
    <definedName name="_DAN49" localSheetId="12">#REF!</definedName>
    <definedName name="_DAN49" localSheetId="2">#REF!</definedName>
    <definedName name="_DAN49" localSheetId="8">#REF!</definedName>
    <definedName name="_DAN49" localSheetId="6">#REF!</definedName>
    <definedName name="_DAN49" localSheetId="1">#REF!</definedName>
    <definedName name="_DAN49" localSheetId="9">#REF!</definedName>
    <definedName name="_DAN49" localSheetId="4">#REF!</definedName>
    <definedName name="_DAN49">#REF!</definedName>
    <definedName name="_DAN5" localSheetId="3">#REF!</definedName>
    <definedName name="_DAN5" localSheetId="14">#REF!</definedName>
    <definedName name="_DAN5" localSheetId="12">#REF!</definedName>
    <definedName name="_DAN5" localSheetId="2">#REF!</definedName>
    <definedName name="_DAN5" localSheetId="6">#REF!</definedName>
    <definedName name="_DAN5" localSheetId="1">#REF!</definedName>
    <definedName name="_DAN5" localSheetId="9">#REF!</definedName>
    <definedName name="_DAN5" localSheetId="4">#REF!</definedName>
    <definedName name="_DAN5">#REF!</definedName>
    <definedName name="_DAN50" localSheetId="3">#REF!</definedName>
    <definedName name="_DAN50" localSheetId="14">#REF!</definedName>
    <definedName name="_DAN50" localSheetId="12">#REF!</definedName>
    <definedName name="_DAN50" localSheetId="2">#REF!</definedName>
    <definedName name="_DAN50" localSheetId="6">#REF!</definedName>
    <definedName name="_DAN50" localSheetId="1">#REF!</definedName>
    <definedName name="_DAN50" localSheetId="9">#REF!</definedName>
    <definedName name="_DAN50" localSheetId="4">#REF!</definedName>
    <definedName name="_DAN50">#REF!</definedName>
    <definedName name="_DAN51" localSheetId="3">#REF!</definedName>
    <definedName name="_DAN51" localSheetId="14">#REF!</definedName>
    <definedName name="_DAN51" localSheetId="12">#REF!</definedName>
    <definedName name="_DAN51" localSheetId="2">#REF!</definedName>
    <definedName name="_DAN51" localSheetId="8">#REF!</definedName>
    <definedName name="_DAN51" localSheetId="6">#REF!</definedName>
    <definedName name="_DAN51" localSheetId="1">#REF!</definedName>
    <definedName name="_DAN51" localSheetId="9">#REF!</definedName>
    <definedName name="_DAN51" localSheetId="4">#REF!</definedName>
    <definedName name="_DAN51">#REF!</definedName>
    <definedName name="_DAN52" localSheetId="3">#REF!</definedName>
    <definedName name="_DAN52" localSheetId="14">#REF!</definedName>
    <definedName name="_DAN52" localSheetId="12">#REF!</definedName>
    <definedName name="_DAN52" localSheetId="2">#REF!</definedName>
    <definedName name="_DAN52" localSheetId="8">#REF!</definedName>
    <definedName name="_DAN52" localSheetId="6">#REF!</definedName>
    <definedName name="_DAN52" localSheetId="1">#REF!</definedName>
    <definedName name="_DAN52" localSheetId="9">#REF!</definedName>
    <definedName name="_DAN52" localSheetId="4">#REF!</definedName>
    <definedName name="_DAN52">#REF!</definedName>
    <definedName name="_DAN53" localSheetId="3">#REF!</definedName>
    <definedName name="_DAN53" localSheetId="14">#REF!</definedName>
    <definedName name="_DAN53" localSheetId="12">#REF!</definedName>
    <definedName name="_DAN53" localSheetId="2">#REF!</definedName>
    <definedName name="_DAN53" localSheetId="8">#REF!</definedName>
    <definedName name="_DAN53" localSheetId="6">#REF!</definedName>
    <definedName name="_DAN53" localSheetId="1">#REF!</definedName>
    <definedName name="_DAN53" localSheetId="9">#REF!</definedName>
    <definedName name="_DAN53" localSheetId="4">#REF!</definedName>
    <definedName name="_DAN53">#REF!</definedName>
    <definedName name="_DAN54" localSheetId="3">#REF!</definedName>
    <definedName name="_DAN54" localSheetId="14">#REF!</definedName>
    <definedName name="_DAN54" localSheetId="12">#REF!</definedName>
    <definedName name="_DAN54" localSheetId="2">#REF!</definedName>
    <definedName name="_DAN54" localSheetId="8">#REF!</definedName>
    <definedName name="_DAN54" localSheetId="6">#REF!</definedName>
    <definedName name="_DAN54" localSheetId="1">#REF!</definedName>
    <definedName name="_DAN54" localSheetId="9">#REF!</definedName>
    <definedName name="_DAN54" localSheetId="4">#REF!</definedName>
    <definedName name="_DAN54">#REF!</definedName>
    <definedName name="_DAN55" localSheetId="3">#REF!</definedName>
    <definedName name="_DAN55" localSheetId="14">#REF!</definedName>
    <definedName name="_DAN55" localSheetId="12">#REF!</definedName>
    <definedName name="_DAN55" localSheetId="2">#REF!</definedName>
    <definedName name="_DAN55" localSheetId="6">#REF!</definedName>
    <definedName name="_DAN55" localSheetId="1">#REF!</definedName>
    <definedName name="_DAN55" localSheetId="9">#REF!</definedName>
    <definedName name="_DAN55" localSheetId="4">#REF!</definedName>
    <definedName name="_DAN55">#REF!</definedName>
    <definedName name="_DAN56" localSheetId="3">#REF!</definedName>
    <definedName name="_DAN56" localSheetId="14">#REF!</definedName>
    <definedName name="_DAN56" localSheetId="12">#REF!</definedName>
    <definedName name="_DAN56" localSheetId="2">#REF!</definedName>
    <definedName name="_DAN56" localSheetId="8">#REF!</definedName>
    <definedName name="_DAN56" localSheetId="6">#REF!</definedName>
    <definedName name="_DAN56" localSheetId="1">#REF!</definedName>
    <definedName name="_DAN56" localSheetId="9">#REF!</definedName>
    <definedName name="_DAN56" localSheetId="4">#REF!</definedName>
    <definedName name="_DAN56">#REF!</definedName>
    <definedName name="_DAN57" localSheetId="3">#REF!</definedName>
    <definedName name="_DAN57" localSheetId="14">#REF!</definedName>
    <definedName name="_DAN57" localSheetId="12">#REF!</definedName>
    <definedName name="_DAN57" localSheetId="2">#REF!</definedName>
    <definedName name="_DAN57" localSheetId="8">#REF!</definedName>
    <definedName name="_DAN57" localSheetId="6">#REF!</definedName>
    <definedName name="_DAN57" localSheetId="1">#REF!</definedName>
    <definedName name="_DAN57" localSheetId="9">#REF!</definedName>
    <definedName name="_DAN57" localSheetId="4">#REF!</definedName>
    <definedName name="_DAN57">#REF!</definedName>
    <definedName name="_DAN58" localSheetId="3">#REF!</definedName>
    <definedName name="_DAN58" localSheetId="14">#REF!</definedName>
    <definedName name="_DAN58" localSheetId="12">#REF!</definedName>
    <definedName name="_DAN58" localSheetId="2">#REF!</definedName>
    <definedName name="_DAN58" localSheetId="8">#REF!</definedName>
    <definedName name="_DAN58" localSheetId="6">#REF!</definedName>
    <definedName name="_DAN58" localSheetId="1">#REF!</definedName>
    <definedName name="_DAN58" localSheetId="9">#REF!</definedName>
    <definedName name="_DAN58" localSheetId="4">#REF!</definedName>
    <definedName name="_DAN58">#REF!</definedName>
    <definedName name="_DAN59" localSheetId="3">#REF!</definedName>
    <definedName name="_DAN59" localSheetId="14">#REF!</definedName>
    <definedName name="_DAN59" localSheetId="12">#REF!</definedName>
    <definedName name="_DAN59" localSheetId="2">#REF!</definedName>
    <definedName name="_DAN59" localSheetId="8">#REF!</definedName>
    <definedName name="_DAN59" localSheetId="6">#REF!</definedName>
    <definedName name="_DAN59" localSheetId="1">#REF!</definedName>
    <definedName name="_DAN59" localSheetId="9">#REF!</definedName>
    <definedName name="_DAN59" localSheetId="4">#REF!</definedName>
    <definedName name="_DAN59">#REF!</definedName>
    <definedName name="_DAN6" localSheetId="3">#REF!</definedName>
    <definedName name="_DAN6" localSheetId="14">#REF!</definedName>
    <definedName name="_DAN6" localSheetId="12">#REF!</definedName>
    <definedName name="_DAN6" localSheetId="2">#REF!</definedName>
    <definedName name="_DAN6" localSheetId="6">#REF!</definedName>
    <definedName name="_DAN6" localSheetId="1">#REF!</definedName>
    <definedName name="_DAN6" localSheetId="9">#REF!</definedName>
    <definedName name="_DAN6" localSheetId="4">#REF!</definedName>
    <definedName name="_DAN6">#REF!</definedName>
    <definedName name="_DAN60" localSheetId="3">#REF!</definedName>
    <definedName name="_DAN60" localSheetId="14">#REF!</definedName>
    <definedName name="_DAN60" localSheetId="12">#REF!</definedName>
    <definedName name="_DAN60" localSheetId="2">#REF!</definedName>
    <definedName name="_DAN60" localSheetId="6">#REF!</definedName>
    <definedName name="_DAN60" localSheetId="1">#REF!</definedName>
    <definedName name="_DAN60" localSheetId="9">#REF!</definedName>
    <definedName name="_DAN60" localSheetId="4">#REF!</definedName>
    <definedName name="_DAN60">#REF!</definedName>
    <definedName name="_DAN61" localSheetId="3">#REF!</definedName>
    <definedName name="_DAN61" localSheetId="14">#REF!</definedName>
    <definedName name="_DAN61" localSheetId="12">#REF!</definedName>
    <definedName name="_DAN61" localSheetId="2">#REF!</definedName>
    <definedName name="_DAN61" localSheetId="8">#REF!</definedName>
    <definedName name="_DAN61" localSheetId="6">#REF!</definedName>
    <definedName name="_DAN61" localSheetId="1">#REF!</definedName>
    <definedName name="_DAN61" localSheetId="9">#REF!</definedName>
    <definedName name="_DAN61" localSheetId="4">#REF!</definedName>
    <definedName name="_DAN61">#REF!</definedName>
    <definedName name="_DAN62" localSheetId="3">#REF!</definedName>
    <definedName name="_DAN62" localSheetId="14">#REF!</definedName>
    <definedName name="_DAN62" localSheetId="12">#REF!</definedName>
    <definedName name="_DAN62" localSheetId="2">#REF!</definedName>
    <definedName name="_DAN62" localSheetId="8">#REF!</definedName>
    <definedName name="_DAN62" localSheetId="6">#REF!</definedName>
    <definedName name="_DAN62" localSheetId="1">#REF!</definedName>
    <definedName name="_DAN62" localSheetId="9">#REF!</definedName>
    <definedName name="_DAN62" localSheetId="4">#REF!</definedName>
    <definedName name="_DAN62">#REF!</definedName>
    <definedName name="_DAN63" localSheetId="3">#REF!</definedName>
    <definedName name="_DAN63" localSheetId="14">#REF!</definedName>
    <definedName name="_DAN63" localSheetId="12">#REF!</definedName>
    <definedName name="_DAN63" localSheetId="2">#REF!</definedName>
    <definedName name="_DAN63" localSheetId="8">#REF!</definedName>
    <definedName name="_DAN63" localSheetId="6">#REF!</definedName>
    <definedName name="_DAN63" localSheetId="1">#REF!</definedName>
    <definedName name="_DAN63" localSheetId="9">#REF!</definedName>
    <definedName name="_DAN63" localSheetId="4">#REF!</definedName>
    <definedName name="_DAN63">#REF!</definedName>
    <definedName name="_DAN64" localSheetId="3">#REF!</definedName>
    <definedName name="_DAN64" localSheetId="14">#REF!</definedName>
    <definedName name="_DAN64" localSheetId="12">#REF!</definedName>
    <definedName name="_DAN64" localSheetId="2">#REF!</definedName>
    <definedName name="_DAN64" localSheetId="8">#REF!</definedName>
    <definedName name="_DAN64" localSheetId="6">#REF!</definedName>
    <definedName name="_DAN64" localSheetId="1">#REF!</definedName>
    <definedName name="_DAN64" localSheetId="9">#REF!</definedName>
    <definedName name="_DAN64" localSheetId="4">#REF!</definedName>
    <definedName name="_DAN64">#REF!</definedName>
    <definedName name="_DAN65" localSheetId="3">#REF!</definedName>
    <definedName name="_DAN65" localSheetId="14">#REF!</definedName>
    <definedName name="_DAN65" localSheetId="12">#REF!</definedName>
    <definedName name="_DAN65" localSheetId="2">#REF!</definedName>
    <definedName name="_DAN65" localSheetId="8">#REF!</definedName>
    <definedName name="_DAN65" localSheetId="6">#REF!</definedName>
    <definedName name="_DAN65" localSheetId="1">#REF!</definedName>
    <definedName name="_DAN65" localSheetId="9">#REF!</definedName>
    <definedName name="_DAN65" localSheetId="4">#REF!</definedName>
    <definedName name="_DAN65">#REF!</definedName>
    <definedName name="_DAN66" localSheetId="3">#REF!</definedName>
    <definedName name="_DAN66" localSheetId="14">#REF!</definedName>
    <definedName name="_DAN66" localSheetId="12">#REF!</definedName>
    <definedName name="_DAN66" localSheetId="2">#REF!</definedName>
    <definedName name="_DAN66" localSheetId="8">#REF!</definedName>
    <definedName name="_DAN66" localSheetId="6">#REF!</definedName>
    <definedName name="_DAN66" localSheetId="1">#REF!</definedName>
    <definedName name="_DAN66" localSheetId="9">#REF!</definedName>
    <definedName name="_DAN66" localSheetId="4">#REF!</definedName>
    <definedName name="_DAN66">#REF!</definedName>
    <definedName name="_DAN67" localSheetId="3">#REF!</definedName>
    <definedName name="_DAN67" localSheetId="14">#REF!</definedName>
    <definedName name="_DAN67" localSheetId="12">#REF!</definedName>
    <definedName name="_DAN67" localSheetId="2">#REF!</definedName>
    <definedName name="_DAN67" localSheetId="8">#REF!</definedName>
    <definedName name="_DAN67" localSheetId="6">#REF!</definedName>
    <definedName name="_DAN67" localSheetId="1">#REF!</definedName>
    <definedName name="_DAN67" localSheetId="9">#REF!</definedName>
    <definedName name="_DAN67" localSheetId="4">#REF!</definedName>
    <definedName name="_DAN67">#REF!</definedName>
    <definedName name="_DAN68" localSheetId="3">#REF!</definedName>
    <definedName name="_DAN68" localSheetId="14">#REF!</definedName>
    <definedName name="_DAN68" localSheetId="12">#REF!</definedName>
    <definedName name="_DAN68" localSheetId="2">#REF!</definedName>
    <definedName name="_DAN68" localSheetId="8">#REF!</definedName>
    <definedName name="_DAN68" localSheetId="6">#REF!</definedName>
    <definedName name="_DAN68" localSheetId="1">#REF!</definedName>
    <definedName name="_DAN68" localSheetId="9">#REF!</definedName>
    <definedName name="_DAN68" localSheetId="4">#REF!</definedName>
    <definedName name="_DAN68">#REF!</definedName>
    <definedName name="_DAN69" localSheetId="3">#REF!</definedName>
    <definedName name="_DAN69" localSheetId="14">#REF!</definedName>
    <definedName name="_DAN69" localSheetId="12">#REF!</definedName>
    <definedName name="_DAN69" localSheetId="2">#REF!</definedName>
    <definedName name="_DAN69" localSheetId="8">#REF!</definedName>
    <definedName name="_DAN69" localSheetId="6">#REF!</definedName>
    <definedName name="_DAN69" localSheetId="1">#REF!</definedName>
    <definedName name="_DAN69" localSheetId="9">#REF!</definedName>
    <definedName name="_DAN69" localSheetId="4">#REF!</definedName>
    <definedName name="_DAN69">#REF!</definedName>
    <definedName name="_DAN7" localSheetId="3">#REF!</definedName>
    <definedName name="_DAN7" localSheetId="14">#REF!</definedName>
    <definedName name="_DAN7" localSheetId="12">#REF!</definedName>
    <definedName name="_DAN7" localSheetId="2">#REF!</definedName>
    <definedName name="_DAN7" localSheetId="6">#REF!</definedName>
    <definedName name="_DAN7" localSheetId="1">#REF!</definedName>
    <definedName name="_DAN7" localSheetId="9">#REF!</definedName>
    <definedName name="_DAN7" localSheetId="4">#REF!</definedName>
    <definedName name="_DAN7">#REF!</definedName>
    <definedName name="_DAN70" localSheetId="3">#REF!</definedName>
    <definedName name="_DAN70" localSheetId="14">#REF!</definedName>
    <definedName name="_DAN70" localSheetId="12">#REF!</definedName>
    <definedName name="_DAN70" localSheetId="2">#REF!</definedName>
    <definedName name="_DAN70" localSheetId="8">#REF!</definedName>
    <definedName name="_DAN70" localSheetId="6">#REF!</definedName>
    <definedName name="_DAN70" localSheetId="1">#REF!</definedName>
    <definedName name="_DAN70" localSheetId="9">#REF!</definedName>
    <definedName name="_DAN70" localSheetId="4">#REF!</definedName>
    <definedName name="_DAN70">#REF!</definedName>
    <definedName name="_DAN71" localSheetId="3">#REF!</definedName>
    <definedName name="_DAN71" localSheetId="14">#REF!</definedName>
    <definedName name="_DAN71" localSheetId="12">#REF!</definedName>
    <definedName name="_DAN71" localSheetId="2">#REF!</definedName>
    <definedName name="_DAN71" localSheetId="8">#REF!</definedName>
    <definedName name="_DAN71" localSheetId="6">#REF!</definedName>
    <definedName name="_DAN71" localSheetId="1">#REF!</definedName>
    <definedName name="_DAN71" localSheetId="9">#REF!</definedName>
    <definedName name="_DAN71" localSheetId="4">#REF!</definedName>
    <definedName name="_DAN71">#REF!</definedName>
    <definedName name="_DAN72" localSheetId="3">#REF!</definedName>
    <definedName name="_DAN72" localSheetId="14">#REF!</definedName>
    <definedName name="_DAN72" localSheetId="12">#REF!</definedName>
    <definedName name="_DAN72" localSheetId="2">#REF!</definedName>
    <definedName name="_DAN72" localSheetId="8">#REF!</definedName>
    <definedName name="_DAN72" localSheetId="6">#REF!</definedName>
    <definedName name="_DAN72" localSheetId="1">#REF!</definedName>
    <definedName name="_DAN72" localSheetId="9">#REF!</definedName>
    <definedName name="_DAN72" localSheetId="4">#REF!</definedName>
    <definedName name="_DAN72">#REF!</definedName>
    <definedName name="_DAN73" localSheetId="3">#REF!</definedName>
    <definedName name="_DAN73" localSheetId="14">#REF!</definedName>
    <definedName name="_DAN73" localSheetId="12">#REF!</definedName>
    <definedName name="_DAN73" localSheetId="2">#REF!</definedName>
    <definedName name="_DAN73" localSheetId="8">#REF!</definedName>
    <definedName name="_DAN73" localSheetId="6">#REF!</definedName>
    <definedName name="_DAN73" localSheetId="1">#REF!</definedName>
    <definedName name="_DAN73" localSheetId="9">#REF!</definedName>
    <definedName name="_DAN73" localSheetId="4">#REF!</definedName>
    <definedName name="_DAN73">#REF!</definedName>
    <definedName name="_DAN74" localSheetId="3">#REF!</definedName>
    <definedName name="_DAN74" localSheetId="14">#REF!</definedName>
    <definedName name="_DAN74" localSheetId="12">#REF!</definedName>
    <definedName name="_DAN74" localSheetId="2">#REF!</definedName>
    <definedName name="_DAN74" localSheetId="8">#REF!</definedName>
    <definedName name="_DAN74" localSheetId="6">#REF!</definedName>
    <definedName name="_DAN74" localSheetId="1">#REF!</definedName>
    <definedName name="_DAN74" localSheetId="9">#REF!</definedName>
    <definedName name="_DAN74" localSheetId="4">#REF!</definedName>
    <definedName name="_DAN74">#REF!</definedName>
    <definedName name="_DAN75" localSheetId="3">#REF!</definedName>
    <definedName name="_DAN75" localSheetId="14">#REF!</definedName>
    <definedName name="_DAN75" localSheetId="12">#REF!</definedName>
    <definedName name="_DAN75" localSheetId="2">#REF!</definedName>
    <definedName name="_DAN75" localSheetId="8">#REF!</definedName>
    <definedName name="_DAN75" localSheetId="6">#REF!</definedName>
    <definedName name="_DAN75" localSheetId="1">#REF!</definedName>
    <definedName name="_DAN75" localSheetId="9">#REF!</definedName>
    <definedName name="_DAN75" localSheetId="4">#REF!</definedName>
    <definedName name="_DAN75">#REF!</definedName>
    <definedName name="_DAN76" localSheetId="3">#REF!</definedName>
    <definedName name="_DAN76" localSheetId="14">#REF!</definedName>
    <definedName name="_DAN76" localSheetId="12">#REF!</definedName>
    <definedName name="_DAN76" localSheetId="2">#REF!</definedName>
    <definedName name="_DAN76" localSheetId="8">#REF!</definedName>
    <definedName name="_DAN76" localSheetId="6">#REF!</definedName>
    <definedName name="_DAN76" localSheetId="1">#REF!</definedName>
    <definedName name="_DAN76" localSheetId="9">#REF!</definedName>
    <definedName name="_DAN76" localSheetId="4">#REF!</definedName>
    <definedName name="_DAN76">#REF!</definedName>
    <definedName name="_DAN77" localSheetId="3">#REF!</definedName>
    <definedName name="_DAN77" localSheetId="14">#REF!</definedName>
    <definedName name="_DAN77" localSheetId="12">#REF!</definedName>
    <definedName name="_DAN77" localSheetId="2">#REF!</definedName>
    <definedName name="_DAN77" localSheetId="8">#REF!</definedName>
    <definedName name="_DAN77" localSheetId="6">#REF!</definedName>
    <definedName name="_DAN77" localSheetId="1">#REF!</definedName>
    <definedName name="_DAN77" localSheetId="9">#REF!</definedName>
    <definedName name="_DAN77" localSheetId="4">#REF!</definedName>
    <definedName name="_DAN77">#REF!</definedName>
    <definedName name="_DAN78" localSheetId="3">#REF!</definedName>
    <definedName name="_DAN78" localSheetId="14">#REF!</definedName>
    <definedName name="_DAN78" localSheetId="12">#REF!</definedName>
    <definedName name="_DAN78" localSheetId="2">#REF!</definedName>
    <definedName name="_DAN78" localSheetId="8">#REF!</definedName>
    <definedName name="_DAN78" localSheetId="6">#REF!</definedName>
    <definedName name="_DAN78" localSheetId="1">#REF!</definedName>
    <definedName name="_DAN78" localSheetId="9">#REF!</definedName>
    <definedName name="_DAN78" localSheetId="4">#REF!</definedName>
    <definedName name="_DAN78">#REF!</definedName>
    <definedName name="_DAN79" localSheetId="3">#REF!</definedName>
    <definedName name="_DAN79" localSheetId="14">#REF!</definedName>
    <definedName name="_DAN79" localSheetId="12">#REF!</definedName>
    <definedName name="_DAN79" localSheetId="2">#REF!</definedName>
    <definedName name="_DAN79" localSheetId="8">#REF!</definedName>
    <definedName name="_DAN79" localSheetId="6">#REF!</definedName>
    <definedName name="_DAN79" localSheetId="1">#REF!</definedName>
    <definedName name="_DAN79" localSheetId="9">#REF!</definedName>
    <definedName name="_DAN79" localSheetId="4">#REF!</definedName>
    <definedName name="_DAN79">#REF!</definedName>
    <definedName name="_DAN8" localSheetId="3">#REF!</definedName>
    <definedName name="_DAN8" localSheetId="14">#REF!</definedName>
    <definedName name="_DAN8" localSheetId="12">#REF!</definedName>
    <definedName name="_DAN8" localSheetId="2">#REF!</definedName>
    <definedName name="_DAN8" localSheetId="6">#REF!</definedName>
    <definedName name="_DAN8" localSheetId="1">#REF!</definedName>
    <definedName name="_DAN8" localSheetId="9">#REF!</definedName>
    <definedName name="_DAN8" localSheetId="4">#REF!</definedName>
    <definedName name="_DAN8">#REF!</definedName>
    <definedName name="_DAN80" localSheetId="3">#REF!</definedName>
    <definedName name="_DAN80" localSheetId="14">#REF!</definedName>
    <definedName name="_DAN80" localSheetId="12">#REF!</definedName>
    <definedName name="_DAN80" localSheetId="2">#REF!</definedName>
    <definedName name="_DAN80" localSheetId="8">#REF!</definedName>
    <definedName name="_DAN80" localSheetId="6">#REF!</definedName>
    <definedName name="_DAN80" localSheetId="1">#REF!</definedName>
    <definedName name="_DAN80" localSheetId="9">#REF!</definedName>
    <definedName name="_DAN80" localSheetId="4">#REF!</definedName>
    <definedName name="_DAN80">#REF!</definedName>
    <definedName name="_DAN81" localSheetId="3">#REF!</definedName>
    <definedName name="_DAN81" localSheetId="14">#REF!</definedName>
    <definedName name="_DAN81" localSheetId="12">#REF!</definedName>
    <definedName name="_DAN81" localSheetId="2">#REF!</definedName>
    <definedName name="_DAN81" localSheetId="8">#REF!</definedName>
    <definedName name="_DAN81" localSheetId="6">#REF!</definedName>
    <definedName name="_DAN81" localSheetId="1">#REF!</definedName>
    <definedName name="_DAN81" localSheetId="9">#REF!</definedName>
    <definedName name="_DAN81" localSheetId="4">#REF!</definedName>
    <definedName name="_DAN81">#REF!</definedName>
    <definedName name="_DAN82" localSheetId="3">#REF!</definedName>
    <definedName name="_DAN82" localSheetId="14">#REF!</definedName>
    <definedName name="_DAN82" localSheetId="12">#REF!</definedName>
    <definedName name="_DAN82" localSheetId="2">#REF!</definedName>
    <definedName name="_DAN82" localSheetId="8">#REF!</definedName>
    <definedName name="_DAN82" localSheetId="6">#REF!</definedName>
    <definedName name="_DAN82" localSheetId="1">#REF!</definedName>
    <definedName name="_DAN82" localSheetId="9">#REF!</definedName>
    <definedName name="_DAN82" localSheetId="4">#REF!</definedName>
    <definedName name="_DAN82">#REF!</definedName>
    <definedName name="_DAN83" localSheetId="3">#REF!</definedName>
    <definedName name="_DAN83" localSheetId="14">#REF!</definedName>
    <definedName name="_DAN83" localSheetId="12">#REF!</definedName>
    <definedName name="_DAN83" localSheetId="2">#REF!</definedName>
    <definedName name="_DAN83" localSheetId="8">#REF!</definedName>
    <definedName name="_DAN83" localSheetId="6">#REF!</definedName>
    <definedName name="_DAN83" localSheetId="1">#REF!</definedName>
    <definedName name="_DAN83" localSheetId="9">#REF!</definedName>
    <definedName name="_DAN83" localSheetId="4">#REF!</definedName>
    <definedName name="_DAN83">#REF!</definedName>
    <definedName name="_DAN84" localSheetId="3">#REF!</definedName>
    <definedName name="_DAN84" localSheetId="14">#REF!</definedName>
    <definedName name="_DAN84" localSheetId="12">#REF!</definedName>
    <definedName name="_DAN84" localSheetId="2">#REF!</definedName>
    <definedName name="_DAN84" localSheetId="8">#REF!</definedName>
    <definedName name="_DAN84" localSheetId="6">#REF!</definedName>
    <definedName name="_DAN84" localSheetId="1">#REF!</definedName>
    <definedName name="_DAN84" localSheetId="9">#REF!</definedName>
    <definedName name="_DAN84" localSheetId="4">#REF!</definedName>
    <definedName name="_DAN84">#REF!</definedName>
    <definedName name="_DAN85" localSheetId="3">#REF!</definedName>
    <definedName name="_DAN85" localSheetId="14">#REF!</definedName>
    <definedName name="_DAN85" localSheetId="12">#REF!</definedName>
    <definedName name="_DAN85" localSheetId="2">#REF!</definedName>
    <definedName name="_DAN85" localSheetId="8">#REF!</definedName>
    <definedName name="_DAN85" localSheetId="6">#REF!</definedName>
    <definedName name="_DAN85" localSheetId="1">#REF!</definedName>
    <definedName name="_DAN85" localSheetId="9">#REF!</definedName>
    <definedName name="_DAN85" localSheetId="4">#REF!</definedName>
    <definedName name="_DAN85">#REF!</definedName>
    <definedName name="_DAN86" localSheetId="3">#REF!</definedName>
    <definedName name="_DAN86" localSheetId="14">#REF!</definedName>
    <definedName name="_DAN86" localSheetId="12">#REF!</definedName>
    <definedName name="_DAN86" localSheetId="2">#REF!</definedName>
    <definedName name="_DAN86" localSheetId="8">#REF!</definedName>
    <definedName name="_DAN86" localSheetId="6">#REF!</definedName>
    <definedName name="_DAN86" localSheetId="1">#REF!</definedName>
    <definedName name="_DAN86" localSheetId="9">#REF!</definedName>
    <definedName name="_DAN86" localSheetId="4">#REF!</definedName>
    <definedName name="_DAN86">#REF!</definedName>
    <definedName name="_DAN87" localSheetId="3">#REF!</definedName>
    <definedName name="_DAN87" localSheetId="14">#REF!</definedName>
    <definedName name="_DAN87" localSheetId="12">#REF!</definedName>
    <definedName name="_DAN87" localSheetId="2">#REF!</definedName>
    <definedName name="_DAN87" localSheetId="8">#REF!</definedName>
    <definedName name="_DAN87" localSheetId="6">#REF!</definedName>
    <definedName name="_DAN87" localSheetId="1">#REF!</definedName>
    <definedName name="_DAN87" localSheetId="9">#REF!</definedName>
    <definedName name="_DAN87" localSheetId="4">#REF!</definedName>
    <definedName name="_DAN87">#REF!</definedName>
    <definedName name="_DAN88" localSheetId="3">#REF!</definedName>
    <definedName name="_DAN88" localSheetId="14">#REF!</definedName>
    <definedName name="_DAN88" localSheetId="12">#REF!</definedName>
    <definedName name="_DAN88" localSheetId="2">#REF!</definedName>
    <definedName name="_DAN88" localSheetId="8">#REF!</definedName>
    <definedName name="_DAN88" localSheetId="6">#REF!</definedName>
    <definedName name="_DAN88" localSheetId="1">#REF!</definedName>
    <definedName name="_DAN88" localSheetId="9">#REF!</definedName>
    <definedName name="_DAN88" localSheetId="4">#REF!</definedName>
    <definedName name="_DAN88">#REF!</definedName>
    <definedName name="_DAN89" localSheetId="3">#REF!</definedName>
    <definedName name="_DAN89" localSheetId="14">#REF!</definedName>
    <definedName name="_DAN89" localSheetId="12">#REF!</definedName>
    <definedName name="_DAN89" localSheetId="2">#REF!</definedName>
    <definedName name="_DAN89" localSheetId="8">#REF!</definedName>
    <definedName name="_DAN89" localSheetId="6">#REF!</definedName>
    <definedName name="_DAN89" localSheetId="1">#REF!</definedName>
    <definedName name="_DAN89" localSheetId="9">#REF!</definedName>
    <definedName name="_DAN89" localSheetId="4">#REF!</definedName>
    <definedName name="_DAN89">#REF!</definedName>
    <definedName name="_DAN9" localSheetId="3">#REF!</definedName>
    <definedName name="_DAN9" localSheetId="14">#REF!</definedName>
    <definedName name="_DAN9" localSheetId="12">#REF!</definedName>
    <definedName name="_DAN9" localSheetId="2">#REF!</definedName>
    <definedName name="_DAN9" localSheetId="6">#REF!</definedName>
    <definedName name="_DAN9" localSheetId="1">#REF!</definedName>
    <definedName name="_DAN9" localSheetId="9">#REF!</definedName>
    <definedName name="_DAN9" localSheetId="4">#REF!</definedName>
    <definedName name="_DAN9">#REF!</definedName>
    <definedName name="_DAN90" localSheetId="3">#REF!</definedName>
    <definedName name="_DAN90" localSheetId="14">#REF!</definedName>
    <definedName name="_DAN90" localSheetId="12">#REF!</definedName>
    <definedName name="_DAN90" localSheetId="2">#REF!</definedName>
    <definedName name="_DAN90" localSheetId="8">#REF!</definedName>
    <definedName name="_DAN90" localSheetId="6">#REF!</definedName>
    <definedName name="_DAN90" localSheetId="1">#REF!</definedName>
    <definedName name="_DAN90" localSheetId="9">#REF!</definedName>
    <definedName name="_DAN90" localSheetId="4">#REF!</definedName>
    <definedName name="_DAN90">#REF!</definedName>
    <definedName name="_DAN91" localSheetId="3">#REF!</definedName>
    <definedName name="_DAN91" localSheetId="14">#REF!</definedName>
    <definedName name="_DAN91" localSheetId="12">#REF!</definedName>
    <definedName name="_DAN91" localSheetId="2">#REF!</definedName>
    <definedName name="_DAN91" localSheetId="8">#REF!</definedName>
    <definedName name="_DAN91" localSheetId="6">#REF!</definedName>
    <definedName name="_DAN91" localSheetId="1">#REF!</definedName>
    <definedName name="_DAN91" localSheetId="9">#REF!</definedName>
    <definedName name="_DAN91" localSheetId="4">#REF!</definedName>
    <definedName name="_DAN91">#REF!</definedName>
    <definedName name="_DAN92" localSheetId="3">#REF!</definedName>
    <definedName name="_DAN92" localSheetId="14">#REF!</definedName>
    <definedName name="_DAN92" localSheetId="12">#REF!</definedName>
    <definedName name="_DAN92" localSheetId="2">#REF!</definedName>
    <definedName name="_DAN92" localSheetId="8">#REF!</definedName>
    <definedName name="_DAN92" localSheetId="6">#REF!</definedName>
    <definedName name="_DAN92" localSheetId="1">#REF!</definedName>
    <definedName name="_DAN92" localSheetId="9">#REF!</definedName>
    <definedName name="_DAN92" localSheetId="4">#REF!</definedName>
    <definedName name="_DAN92">#REF!</definedName>
    <definedName name="_DAN93" localSheetId="3">#REF!</definedName>
    <definedName name="_DAN93" localSheetId="14">#REF!</definedName>
    <definedName name="_DAN93" localSheetId="12">#REF!</definedName>
    <definedName name="_DAN93" localSheetId="2">#REF!</definedName>
    <definedName name="_DAN93" localSheetId="8">#REF!</definedName>
    <definedName name="_DAN93" localSheetId="6">#REF!</definedName>
    <definedName name="_DAN93" localSheetId="1">#REF!</definedName>
    <definedName name="_DAN93" localSheetId="9">#REF!</definedName>
    <definedName name="_DAN93" localSheetId="4">#REF!</definedName>
    <definedName name="_DAN93">#REF!</definedName>
    <definedName name="_DAN94" localSheetId="3">#REF!</definedName>
    <definedName name="_DAN94" localSheetId="14">#REF!</definedName>
    <definedName name="_DAN94" localSheetId="12">#REF!</definedName>
    <definedName name="_DAN94" localSheetId="2">#REF!</definedName>
    <definedName name="_DAN94" localSheetId="8">#REF!</definedName>
    <definedName name="_DAN94" localSheetId="6">#REF!</definedName>
    <definedName name="_DAN94" localSheetId="1">#REF!</definedName>
    <definedName name="_DAN94" localSheetId="9">#REF!</definedName>
    <definedName name="_DAN94" localSheetId="4">#REF!</definedName>
    <definedName name="_DAN94">#REF!</definedName>
    <definedName name="_DAN95" localSheetId="3">#REF!</definedName>
    <definedName name="_DAN95" localSheetId="14">#REF!</definedName>
    <definedName name="_DAN95" localSheetId="12">#REF!</definedName>
    <definedName name="_DAN95" localSheetId="2">#REF!</definedName>
    <definedName name="_DAN95" localSheetId="8">#REF!</definedName>
    <definedName name="_DAN95" localSheetId="6">#REF!</definedName>
    <definedName name="_DAN95" localSheetId="1">#REF!</definedName>
    <definedName name="_DAN95" localSheetId="9">#REF!</definedName>
    <definedName name="_DAN95" localSheetId="4">#REF!</definedName>
    <definedName name="_DAN95">#REF!</definedName>
    <definedName name="_DAN96" localSheetId="3">#REF!</definedName>
    <definedName name="_DAN96" localSheetId="14">#REF!</definedName>
    <definedName name="_DAN96" localSheetId="12">#REF!</definedName>
    <definedName name="_DAN96" localSheetId="2">#REF!</definedName>
    <definedName name="_DAN96" localSheetId="8">#REF!</definedName>
    <definedName name="_DAN96" localSheetId="6">#REF!</definedName>
    <definedName name="_DAN96" localSheetId="1">#REF!</definedName>
    <definedName name="_DAN96" localSheetId="9">#REF!</definedName>
    <definedName name="_DAN96" localSheetId="4">#REF!</definedName>
    <definedName name="_DAN96">#REF!</definedName>
    <definedName name="_DAN97" localSheetId="3">#REF!</definedName>
    <definedName name="_DAN97" localSheetId="14">#REF!</definedName>
    <definedName name="_DAN97" localSheetId="12">#REF!</definedName>
    <definedName name="_DAN97" localSheetId="2">#REF!</definedName>
    <definedName name="_DAN97" localSheetId="8">#REF!</definedName>
    <definedName name="_DAN97" localSheetId="6">#REF!</definedName>
    <definedName name="_DAN97" localSheetId="1">#REF!</definedName>
    <definedName name="_DAN97" localSheetId="9">#REF!</definedName>
    <definedName name="_DAN97" localSheetId="4">#REF!</definedName>
    <definedName name="_DAN97">#REF!</definedName>
    <definedName name="_DAN98" localSheetId="3">#REF!</definedName>
    <definedName name="_DAN98" localSheetId="14">#REF!</definedName>
    <definedName name="_DAN98" localSheetId="12">#REF!</definedName>
    <definedName name="_DAN98" localSheetId="2">#REF!</definedName>
    <definedName name="_DAN98" localSheetId="8">#REF!</definedName>
    <definedName name="_DAN98" localSheetId="6">#REF!</definedName>
    <definedName name="_DAN98" localSheetId="1">#REF!</definedName>
    <definedName name="_DAN98" localSheetId="9">#REF!</definedName>
    <definedName name="_DAN98" localSheetId="4">#REF!</definedName>
    <definedName name="_DAN98">#REF!</definedName>
    <definedName name="_DAN99" localSheetId="3">#REF!</definedName>
    <definedName name="_DAN99" localSheetId="14">#REF!</definedName>
    <definedName name="_DAN99" localSheetId="12">#REF!</definedName>
    <definedName name="_DAN99" localSheetId="2">#REF!</definedName>
    <definedName name="_DAN99" localSheetId="8">#REF!</definedName>
    <definedName name="_DAN99" localSheetId="6">#REF!</definedName>
    <definedName name="_DAN99" localSheetId="1">#REF!</definedName>
    <definedName name="_DAN99" localSheetId="9">#REF!</definedName>
    <definedName name="_DAN99" localSheetId="4">#REF!</definedName>
    <definedName name="_DAN99">#REF!</definedName>
    <definedName name="DANGA">#REF!,#REF!</definedName>
    <definedName name="DANGA1" localSheetId="3">#REF!</definedName>
    <definedName name="DANGA1" localSheetId="14">#REF!</definedName>
    <definedName name="DANGA1" localSheetId="12">#REF!</definedName>
    <definedName name="DANGA1" localSheetId="2">#REF!</definedName>
    <definedName name="DANGA1" localSheetId="6">#REF!</definedName>
    <definedName name="DANGA1" localSheetId="1">#REF!</definedName>
    <definedName name="DANGA1" localSheetId="9">#REF!</definedName>
    <definedName name="DANGA1" localSheetId="4">#REF!</definedName>
    <definedName name="DANGA1">#REF!</definedName>
    <definedName name="DANGA10" localSheetId="3">#REF!</definedName>
    <definedName name="DANGA10" localSheetId="14">#REF!</definedName>
    <definedName name="DANGA10" localSheetId="12">#REF!</definedName>
    <definedName name="DANGA10" localSheetId="2">#REF!</definedName>
    <definedName name="DANGA10" localSheetId="6">#REF!</definedName>
    <definedName name="DANGA10" localSheetId="1">#REF!</definedName>
    <definedName name="DANGA10" localSheetId="9">#REF!</definedName>
    <definedName name="DANGA10" localSheetId="4">#REF!</definedName>
    <definedName name="DANGA10">#REF!</definedName>
    <definedName name="DANGA100" localSheetId="3">#REF!</definedName>
    <definedName name="DANGA100" localSheetId="14">#REF!</definedName>
    <definedName name="DANGA100" localSheetId="12">#REF!</definedName>
    <definedName name="DANGA100" localSheetId="2">#REF!</definedName>
    <definedName name="DANGA100" localSheetId="6">#REF!</definedName>
    <definedName name="DANGA100" localSheetId="1">#REF!</definedName>
    <definedName name="DANGA100" localSheetId="9">#REF!</definedName>
    <definedName name="DANGA100" localSheetId="4">#REF!</definedName>
    <definedName name="DANGA100">#REF!</definedName>
    <definedName name="DANGA101" localSheetId="3">#REF!</definedName>
    <definedName name="DANGA101" localSheetId="14">#REF!</definedName>
    <definedName name="DANGA101" localSheetId="12">#REF!</definedName>
    <definedName name="DANGA101" localSheetId="2">#REF!</definedName>
    <definedName name="DANGA101" localSheetId="6">#REF!</definedName>
    <definedName name="DANGA101" localSheetId="1">#REF!</definedName>
    <definedName name="DANGA101" localSheetId="9">#REF!</definedName>
    <definedName name="DANGA101" localSheetId="4">#REF!</definedName>
    <definedName name="DANGA101">#REF!</definedName>
    <definedName name="DANGA102" localSheetId="3">#REF!</definedName>
    <definedName name="DANGA102" localSheetId="14">#REF!</definedName>
    <definedName name="DANGA102" localSheetId="12">#REF!</definedName>
    <definedName name="DANGA102" localSheetId="2">#REF!</definedName>
    <definedName name="DANGA102" localSheetId="8">#REF!</definedName>
    <definedName name="DANGA102" localSheetId="6">#REF!</definedName>
    <definedName name="DANGA102" localSheetId="1">#REF!</definedName>
    <definedName name="DANGA102" localSheetId="9">#REF!</definedName>
    <definedName name="DANGA102" localSheetId="4">#REF!</definedName>
    <definedName name="DANGA102">#REF!</definedName>
    <definedName name="DANGA103" localSheetId="3">#REF!</definedName>
    <definedName name="DANGA103" localSheetId="14">#REF!</definedName>
    <definedName name="DANGA103" localSheetId="12">#REF!</definedName>
    <definedName name="DANGA103" localSheetId="2">#REF!</definedName>
    <definedName name="DANGA103" localSheetId="6">#REF!</definedName>
    <definedName name="DANGA103" localSheetId="1">#REF!</definedName>
    <definedName name="DANGA103" localSheetId="9">#REF!</definedName>
    <definedName name="DANGA103" localSheetId="4">#REF!</definedName>
    <definedName name="DANGA103">#REF!</definedName>
    <definedName name="DANGA104" localSheetId="3">#REF!</definedName>
    <definedName name="DANGA104" localSheetId="14">#REF!</definedName>
    <definedName name="DANGA104" localSheetId="12">#REF!</definedName>
    <definedName name="DANGA104" localSheetId="2">#REF!</definedName>
    <definedName name="DANGA104" localSheetId="8">#REF!</definedName>
    <definedName name="DANGA104" localSheetId="6">#REF!</definedName>
    <definedName name="DANGA104" localSheetId="1">#REF!</definedName>
    <definedName name="DANGA104" localSheetId="9">#REF!</definedName>
    <definedName name="DANGA104" localSheetId="4">#REF!</definedName>
    <definedName name="DANGA104">#REF!</definedName>
    <definedName name="DANGA105" localSheetId="3">#REF!</definedName>
    <definedName name="DANGA105" localSheetId="14">#REF!</definedName>
    <definedName name="DANGA105" localSheetId="12">#REF!</definedName>
    <definedName name="DANGA105" localSheetId="2">#REF!</definedName>
    <definedName name="DANGA105" localSheetId="8">#REF!</definedName>
    <definedName name="DANGA105" localSheetId="6">#REF!</definedName>
    <definedName name="DANGA105" localSheetId="1">#REF!</definedName>
    <definedName name="DANGA105" localSheetId="9">#REF!</definedName>
    <definedName name="DANGA105" localSheetId="4">#REF!</definedName>
    <definedName name="DANGA105">#REF!</definedName>
    <definedName name="DANGA106" localSheetId="3">#REF!</definedName>
    <definedName name="DANGA106" localSheetId="14">#REF!</definedName>
    <definedName name="DANGA106" localSheetId="12">#REF!</definedName>
    <definedName name="DANGA106" localSheetId="2">#REF!</definedName>
    <definedName name="DANGA106" localSheetId="8">#REF!</definedName>
    <definedName name="DANGA106" localSheetId="6">#REF!</definedName>
    <definedName name="DANGA106" localSheetId="1">#REF!</definedName>
    <definedName name="DANGA106" localSheetId="9">#REF!</definedName>
    <definedName name="DANGA106" localSheetId="4">#REF!</definedName>
    <definedName name="DANGA106">#REF!</definedName>
    <definedName name="DANGA107" localSheetId="3">#REF!</definedName>
    <definedName name="DANGA107" localSheetId="14">#REF!</definedName>
    <definedName name="DANGA107" localSheetId="12">#REF!</definedName>
    <definedName name="DANGA107" localSheetId="2">#REF!</definedName>
    <definedName name="DANGA107" localSheetId="8">#REF!</definedName>
    <definedName name="DANGA107" localSheetId="6">#REF!</definedName>
    <definedName name="DANGA107" localSheetId="1">#REF!</definedName>
    <definedName name="DANGA107" localSheetId="9">#REF!</definedName>
    <definedName name="DANGA107" localSheetId="4">#REF!</definedName>
    <definedName name="DANGA107">#REF!</definedName>
    <definedName name="DANGA108" localSheetId="3">#REF!</definedName>
    <definedName name="DANGA108" localSheetId="14">#REF!</definedName>
    <definedName name="DANGA108" localSheetId="12">#REF!</definedName>
    <definedName name="DANGA108" localSheetId="2">#REF!</definedName>
    <definedName name="DANGA108" localSheetId="8">#REF!</definedName>
    <definedName name="DANGA108" localSheetId="6">#REF!</definedName>
    <definedName name="DANGA108" localSheetId="1">#REF!</definedName>
    <definedName name="DANGA108" localSheetId="9">#REF!</definedName>
    <definedName name="DANGA108" localSheetId="4">#REF!</definedName>
    <definedName name="DANGA108">#REF!</definedName>
    <definedName name="DANGA109" localSheetId="3">#REF!</definedName>
    <definedName name="DANGA109" localSheetId="14">#REF!</definedName>
    <definedName name="DANGA109" localSheetId="12">#REF!</definedName>
    <definedName name="DANGA109" localSheetId="2">#REF!</definedName>
    <definedName name="DANGA109" localSheetId="8">#REF!</definedName>
    <definedName name="DANGA109" localSheetId="6">#REF!</definedName>
    <definedName name="DANGA109" localSheetId="1">#REF!</definedName>
    <definedName name="DANGA109" localSheetId="9">#REF!</definedName>
    <definedName name="DANGA109" localSheetId="4">#REF!</definedName>
    <definedName name="DANGA109">#REF!</definedName>
    <definedName name="DANGA11" localSheetId="3">#REF!</definedName>
    <definedName name="DANGA11" localSheetId="14">#REF!</definedName>
    <definedName name="DANGA11" localSheetId="12">#REF!</definedName>
    <definedName name="DANGA11" localSheetId="2">#REF!</definedName>
    <definedName name="DANGA11" localSheetId="6">#REF!</definedName>
    <definedName name="DANGA11" localSheetId="1">#REF!</definedName>
    <definedName name="DANGA11" localSheetId="9">#REF!</definedName>
    <definedName name="DANGA11" localSheetId="4">#REF!</definedName>
    <definedName name="DANGA11">#REF!</definedName>
    <definedName name="DANGA110" localSheetId="3">#REF!</definedName>
    <definedName name="DANGA110" localSheetId="14">#REF!</definedName>
    <definedName name="DANGA110" localSheetId="12">#REF!</definedName>
    <definedName name="DANGA110" localSheetId="2">#REF!</definedName>
    <definedName name="DANGA110" localSheetId="8">#REF!</definedName>
    <definedName name="DANGA110" localSheetId="6">#REF!</definedName>
    <definedName name="DANGA110" localSheetId="1">#REF!</definedName>
    <definedName name="DANGA110" localSheetId="9">#REF!</definedName>
    <definedName name="DANGA110" localSheetId="4">#REF!</definedName>
    <definedName name="DANGA110">#REF!</definedName>
    <definedName name="DANGA111" localSheetId="3">#REF!</definedName>
    <definedName name="DANGA111" localSheetId="14">#REF!</definedName>
    <definedName name="DANGA111" localSheetId="12">#REF!</definedName>
    <definedName name="DANGA111" localSheetId="2">#REF!</definedName>
    <definedName name="DANGA111" localSheetId="8">#REF!</definedName>
    <definedName name="DANGA111" localSheetId="6">#REF!</definedName>
    <definedName name="DANGA111" localSheetId="1">#REF!</definedName>
    <definedName name="DANGA111" localSheetId="9">#REF!</definedName>
    <definedName name="DANGA111" localSheetId="4">#REF!</definedName>
    <definedName name="DANGA111">#REF!</definedName>
    <definedName name="DANGA112" localSheetId="3">#REF!</definedName>
    <definedName name="DANGA112" localSheetId="14">#REF!</definedName>
    <definedName name="DANGA112" localSheetId="12">#REF!</definedName>
    <definedName name="DANGA112" localSheetId="2">#REF!</definedName>
    <definedName name="DANGA112" localSheetId="8">#REF!</definedName>
    <definedName name="DANGA112" localSheetId="6">#REF!</definedName>
    <definedName name="DANGA112" localSheetId="1">#REF!</definedName>
    <definedName name="DANGA112" localSheetId="9">#REF!</definedName>
    <definedName name="DANGA112" localSheetId="4">#REF!</definedName>
    <definedName name="DANGA112">#REF!</definedName>
    <definedName name="DANGA113" localSheetId="3">#REF!</definedName>
    <definedName name="DANGA113" localSheetId="14">#REF!</definedName>
    <definedName name="DANGA113" localSheetId="12">#REF!</definedName>
    <definedName name="DANGA113" localSheetId="2">#REF!</definedName>
    <definedName name="DANGA113" localSheetId="8">#REF!</definedName>
    <definedName name="DANGA113" localSheetId="6">#REF!</definedName>
    <definedName name="DANGA113" localSheetId="1">#REF!</definedName>
    <definedName name="DANGA113" localSheetId="9">#REF!</definedName>
    <definedName name="DANGA113" localSheetId="4">#REF!</definedName>
    <definedName name="DANGA113">#REF!</definedName>
    <definedName name="DANGA114" localSheetId="3">#REF!</definedName>
    <definedName name="DANGA114" localSheetId="14">#REF!</definedName>
    <definedName name="DANGA114" localSheetId="12">#REF!</definedName>
    <definedName name="DANGA114" localSheetId="2">#REF!</definedName>
    <definedName name="DANGA114" localSheetId="8">#REF!</definedName>
    <definedName name="DANGA114" localSheetId="6">#REF!</definedName>
    <definedName name="DANGA114" localSheetId="1">#REF!</definedName>
    <definedName name="DANGA114" localSheetId="9">#REF!</definedName>
    <definedName name="DANGA114" localSheetId="4">#REF!</definedName>
    <definedName name="DANGA114">#REF!</definedName>
    <definedName name="DANGA115" localSheetId="3">#REF!</definedName>
    <definedName name="DANGA115" localSheetId="14">#REF!</definedName>
    <definedName name="DANGA115" localSheetId="12">#REF!</definedName>
    <definedName name="DANGA115" localSheetId="2">#REF!</definedName>
    <definedName name="DANGA115" localSheetId="8">#REF!</definedName>
    <definedName name="DANGA115" localSheetId="6">#REF!</definedName>
    <definedName name="DANGA115" localSheetId="1">#REF!</definedName>
    <definedName name="DANGA115" localSheetId="9">#REF!</definedName>
    <definedName name="DANGA115" localSheetId="4">#REF!</definedName>
    <definedName name="DANGA115">#REF!</definedName>
    <definedName name="DANGA116" localSheetId="3">#REF!</definedName>
    <definedName name="DANGA116" localSheetId="14">#REF!</definedName>
    <definedName name="DANGA116" localSheetId="12">#REF!</definedName>
    <definedName name="DANGA116" localSheetId="2">#REF!</definedName>
    <definedName name="DANGA116" localSheetId="8">#REF!</definedName>
    <definedName name="DANGA116" localSheetId="6">#REF!</definedName>
    <definedName name="DANGA116" localSheetId="1">#REF!</definedName>
    <definedName name="DANGA116" localSheetId="9">#REF!</definedName>
    <definedName name="DANGA116" localSheetId="4">#REF!</definedName>
    <definedName name="DANGA116">#REF!</definedName>
    <definedName name="DANGA117" localSheetId="3">#REF!</definedName>
    <definedName name="DANGA117" localSheetId="14">#REF!</definedName>
    <definedName name="DANGA117" localSheetId="12">#REF!</definedName>
    <definedName name="DANGA117" localSheetId="2">#REF!</definedName>
    <definedName name="DANGA117" localSheetId="8">#REF!</definedName>
    <definedName name="DANGA117" localSheetId="6">#REF!</definedName>
    <definedName name="DANGA117" localSheetId="1">#REF!</definedName>
    <definedName name="DANGA117" localSheetId="9">#REF!</definedName>
    <definedName name="DANGA117" localSheetId="4">#REF!</definedName>
    <definedName name="DANGA117">#REF!</definedName>
    <definedName name="DANGA118" localSheetId="3">#REF!</definedName>
    <definedName name="DANGA118" localSheetId="14">#REF!</definedName>
    <definedName name="DANGA118" localSheetId="12">#REF!</definedName>
    <definedName name="DANGA118" localSheetId="2">#REF!</definedName>
    <definedName name="DANGA118" localSheetId="8">#REF!</definedName>
    <definedName name="DANGA118" localSheetId="6">#REF!</definedName>
    <definedName name="DANGA118" localSheetId="1">#REF!</definedName>
    <definedName name="DANGA118" localSheetId="9">#REF!</definedName>
    <definedName name="DANGA118" localSheetId="4">#REF!</definedName>
    <definedName name="DANGA118">#REF!</definedName>
    <definedName name="DANGA119" localSheetId="3">#REF!</definedName>
    <definedName name="DANGA119" localSheetId="14">#REF!</definedName>
    <definedName name="DANGA119" localSheetId="12">#REF!</definedName>
    <definedName name="DANGA119" localSheetId="2">#REF!</definedName>
    <definedName name="DANGA119" localSheetId="8">#REF!</definedName>
    <definedName name="DANGA119" localSheetId="6">#REF!</definedName>
    <definedName name="DANGA119" localSheetId="1">#REF!</definedName>
    <definedName name="DANGA119" localSheetId="9">#REF!</definedName>
    <definedName name="DANGA119" localSheetId="4">#REF!</definedName>
    <definedName name="DANGA119">#REF!</definedName>
    <definedName name="DANGA12" localSheetId="3">#REF!</definedName>
    <definedName name="DANGA12" localSheetId="14">#REF!</definedName>
    <definedName name="DANGA12" localSheetId="12">#REF!</definedName>
    <definedName name="DANGA12" localSheetId="2">#REF!</definedName>
    <definedName name="DANGA12" localSheetId="6">#REF!</definedName>
    <definedName name="DANGA12" localSheetId="1">#REF!</definedName>
    <definedName name="DANGA12" localSheetId="9">#REF!</definedName>
    <definedName name="DANGA12" localSheetId="4">#REF!</definedName>
    <definedName name="DANGA12">#REF!</definedName>
    <definedName name="DANGA120" localSheetId="3">#REF!</definedName>
    <definedName name="DANGA120" localSheetId="14">#REF!</definedName>
    <definedName name="DANGA120" localSheetId="12">#REF!</definedName>
    <definedName name="DANGA120" localSheetId="2">#REF!</definedName>
    <definedName name="DANGA120" localSheetId="8">#REF!</definedName>
    <definedName name="DANGA120" localSheetId="6">#REF!</definedName>
    <definedName name="DANGA120" localSheetId="1">#REF!</definedName>
    <definedName name="DANGA120" localSheetId="9">#REF!</definedName>
    <definedName name="DANGA120" localSheetId="4">#REF!</definedName>
    <definedName name="DANGA120">#REF!</definedName>
    <definedName name="DANGA121" localSheetId="3">#REF!</definedName>
    <definedName name="DANGA121" localSheetId="14">#REF!</definedName>
    <definedName name="DANGA121" localSheetId="12">#REF!</definedName>
    <definedName name="DANGA121" localSheetId="2">#REF!</definedName>
    <definedName name="DANGA121" localSheetId="8">#REF!</definedName>
    <definedName name="DANGA121" localSheetId="6">#REF!</definedName>
    <definedName name="DANGA121" localSheetId="1">#REF!</definedName>
    <definedName name="DANGA121" localSheetId="9">#REF!</definedName>
    <definedName name="DANGA121" localSheetId="4">#REF!</definedName>
    <definedName name="DANGA121">#REF!</definedName>
    <definedName name="DANGA122" localSheetId="3">#REF!</definedName>
    <definedName name="DANGA122" localSheetId="14">#REF!</definedName>
    <definedName name="DANGA122" localSheetId="12">#REF!</definedName>
    <definedName name="DANGA122" localSheetId="2">#REF!</definedName>
    <definedName name="DANGA122" localSheetId="8">#REF!</definedName>
    <definedName name="DANGA122" localSheetId="6">#REF!</definedName>
    <definedName name="DANGA122" localSheetId="1">#REF!</definedName>
    <definedName name="DANGA122" localSheetId="9">#REF!</definedName>
    <definedName name="DANGA122" localSheetId="4">#REF!</definedName>
    <definedName name="DANGA122">#REF!</definedName>
    <definedName name="DANGA123" localSheetId="3">#REF!</definedName>
    <definedName name="DANGA123" localSheetId="14">#REF!</definedName>
    <definedName name="DANGA123" localSheetId="12">#REF!</definedName>
    <definedName name="DANGA123" localSheetId="2">#REF!</definedName>
    <definedName name="DANGA123" localSheetId="8">#REF!</definedName>
    <definedName name="DANGA123" localSheetId="6">#REF!</definedName>
    <definedName name="DANGA123" localSheetId="1">#REF!</definedName>
    <definedName name="DANGA123" localSheetId="9">#REF!</definedName>
    <definedName name="DANGA123" localSheetId="4">#REF!</definedName>
    <definedName name="DANGA123">#REF!</definedName>
    <definedName name="DANGA124" localSheetId="3">#REF!</definedName>
    <definedName name="DANGA124" localSheetId="14">#REF!</definedName>
    <definedName name="DANGA124" localSheetId="12">#REF!</definedName>
    <definedName name="DANGA124" localSheetId="2">#REF!</definedName>
    <definedName name="DANGA124" localSheetId="8">#REF!</definedName>
    <definedName name="DANGA124" localSheetId="6">#REF!</definedName>
    <definedName name="DANGA124" localSheetId="1">#REF!</definedName>
    <definedName name="DANGA124" localSheetId="9">#REF!</definedName>
    <definedName name="DANGA124" localSheetId="4">#REF!</definedName>
    <definedName name="DANGA124">#REF!</definedName>
    <definedName name="DANGA125" localSheetId="3">#REF!</definedName>
    <definedName name="DANGA125" localSheetId="14">#REF!</definedName>
    <definedName name="DANGA125" localSheetId="12">#REF!</definedName>
    <definedName name="DANGA125" localSheetId="2">#REF!</definedName>
    <definedName name="DANGA125" localSheetId="8">#REF!</definedName>
    <definedName name="DANGA125" localSheetId="6">#REF!</definedName>
    <definedName name="DANGA125" localSheetId="1">#REF!</definedName>
    <definedName name="DANGA125" localSheetId="9">#REF!</definedName>
    <definedName name="DANGA125" localSheetId="4">#REF!</definedName>
    <definedName name="DANGA125">#REF!</definedName>
    <definedName name="DANGA126" localSheetId="3">#REF!</definedName>
    <definedName name="DANGA126" localSheetId="14">#REF!</definedName>
    <definedName name="DANGA126" localSheetId="12">#REF!</definedName>
    <definedName name="DANGA126" localSheetId="2">#REF!</definedName>
    <definedName name="DANGA126" localSheetId="8">#REF!</definedName>
    <definedName name="DANGA126" localSheetId="6">#REF!</definedName>
    <definedName name="DANGA126" localSheetId="1">#REF!</definedName>
    <definedName name="DANGA126" localSheetId="9">#REF!</definedName>
    <definedName name="DANGA126" localSheetId="4">#REF!</definedName>
    <definedName name="DANGA126">#REF!</definedName>
    <definedName name="DANGA127" localSheetId="3">#REF!</definedName>
    <definedName name="DANGA127" localSheetId="14">#REF!</definedName>
    <definedName name="DANGA127" localSheetId="12">#REF!</definedName>
    <definedName name="DANGA127" localSheetId="2">#REF!</definedName>
    <definedName name="DANGA127" localSheetId="8">#REF!</definedName>
    <definedName name="DANGA127" localSheetId="6">#REF!</definedName>
    <definedName name="DANGA127" localSheetId="1">#REF!</definedName>
    <definedName name="DANGA127" localSheetId="9">#REF!</definedName>
    <definedName name="DANGA127" localSheetId="4">#REF!</definedName>
    <definedName name="DANGA127">#REF!</definedName>
    <definedName name="DANGA128" localSheetId="3">#REF!</definedName>
    <definedName name="DANGA128" localSheetId="14">#REF!</definedName>
    <definedName name="DANGA128" localSheetId="12">#REF!</definedName>
    <definedName name="DANGA128" localSheetId="2">#REF!</definedName>
    <definedName name="DANGA128" localSheetId="8">#REF!</definedName>
    <definedName name="DANGA128" localSheetId="6">#REF!</definedName>
    <definedName name="DANGA128" localSheetId="1">#REF!</definedName>
    <definedName name="DANGA128" localSheetId="9">#REF!</definedName>
    <definedName name="DANGA128" localSheetId="4">#REF!</definedName>
    <definedName name="DANGA128">#REF!</definedName>
    <definedName name="DANGA129" localSheetId="3">#REF!</definedName>
    <definedName name="DANGA129" localSheetId="14">#REF!</definedName>
    <definedName name="DANGA129" localSheetId="12">#REF!</definedName>
    <definedName name="DANGA129" localSheetId="2">#REF!</definedName>
    <definedName name="DANGA129" localSheetId="8">#REF!</definedName>
    <definedName name="DANGA129" localSheetId="6">#REF!</definedName>
    <definedName name="DANGA129" localSheetId="1">#REF!</definedName>
    <definedName name="DANGA129" localSheetId="9">#REF!</definedName>
    <definedName name="DANGA129" localSheetId="4">#REF!</definedName>
    <definedName name="DANGA129">#REF!</definedName>
    <definedName name="DANGA13" localSheetId="3">#REF!</definedName>
    <definedName name="DANGA13" localSheetId="14">#REF!</definedName>
    <definedName name="DANGA13" localSheetId="12">#REF!</definedName>
    <definedName name="DANGA13" localSheetId="2">#REF!</definedName>
    <definedName name="DANGA13" localSheetId="6">#REF!</definedName>
    <definedName name="DANGA13" localSheetId="1">#REF!</definedName>
    <definedName name="DANGA13" localSheetId="9">#REF!</definedName>
    <definedName name="DANGA13" localSheetId="4">#REF!</definedName>
    <definedName name="DANGA13">#REF!</definedName>
    <definedName name="DANGA130" localSheetId="3">#REF!</definedName>
    <definedName name="DANGA130" localSheetId="14">#REF!</definedName>
    <definedName name="DANGA130" localSheetId="12">#REF!</definedName>
    <definedName name="DANGA130" localSheetId="2">#REF!</definedName>
    <definedName name="DANGA130" localSheetId="8">#REF!</definedName>
    <definedName name="DANGA130" localSheetId="6">#REF!</definedName>
    <definedName name="DANGA130" localSheetId="1">#REF!</definedName>
    <definedName name="DANGA130" localSheetId="9">#REF!</definedName>
    <definedName name="DANGA130" localSheetId="4">#REF!</definedName>
    <definedName name="DANGA130">#REF!</definedName>
    <definedName name="DANGA131" localSheetId="3">#REF!</definedName>
    <definedName name="DANGA131" localSheetId="14">#REF!</definedName>
    <definedName name="DANGA131" localSheetId="12">#REF!</definedName>
    <definedName name="DANGA131" localSheetId="2">#REF!</definedName>
    <definedName name="DANGA131" localSheetId="8">#REF!</definedName>
    <definedName name="DANGA131" localSheetId="6">#REF!</definedName>
    <definedName name="DANGA131" localSheetId="1">#REF!</definedName>
    <definedName name="DANGA131" localSheetId="9">#REF!</definedName>
    <definedName name="DANGA131" localSheetId="4">#REF!</definedName>
    <definedName name="DANGA131">#REF!</definedName>
    <definedName name="DANGA132" localSheetId="3">#REF!</definedName>
    <definedName name="DANGA132" localSheetId="14">#REF!</definedName>
    <definedName name="DANGA132" localSheetId="12">#REF!</definedName>
    <definedName name="DANGA132" localSheetId="2">#REF!</definedName>
    <definedName name="DANGA132" localSheetId="8">#REF!</definedName>
    <definedName name="DANGA132" localSheetId="6">#REF!</definedName>
    <definedName name="DANGA132" localSheetId="1">#REF!</definedName>
    <definedName name="DANGA132" localSheetId="9">#REF!</definedName>
    <definedName name="DANGA132" localSheetId="4">#REF!</definedName>
    <definedName name="DANGA132">#REF!</definedName>
    <definedName name="DANGA133" localSheetId="3">#REF!</definedName>
    <definedName name="DANGA133" localSheetId="14">#REF!</definedName>
    <definedName name="DANGA133" localSheetId="12">#REF!</definedName>
    <definedName name="DANGA133" localSheetId="2">#REF!</definedName>
    <definedName name="DANGA133" localSheetId="8">#REF!</definedName>
    <definedName name="DANGA133" localSheetId="6">#REF!</definedName>
    <definedName name="DANGA133" localSheetId="1">#REF!</definedName>
    <definedName name="DANGA133" localSheetId="9">#REF!</definedName>
    <definedName name="DANGA133" localSheetId="4">#REF!</definedName>
    <definedName name="DANGA133">#REF!</definedName>
    <definedName name="DANGA134" localSheetId="3">#REF!</definedName>
    <definedName name="DANGA134" localSheetId="14">#REF!</definedName>
    <definedName name="DANGA134" localSheetId="12">#REF!</definedName>
    <definedName name="DANGA134" localSheetId="2">#REF!</definedName>
    <definedName name="DANGA134" localSheetId="8">#REF!</definedName>
    <definedName name="DANGA134" localSheetId="6">#REF!</definedName>
    <definedName name="DANGA134" localSheetId="1">#REF!</definedName>
    <definedName name="DANGA134" localSheetId="9">#REF!</definedName>
    <definedName name="DANGA134" localSheetId="4">#REF!</definedName>
    <definedName name="DANGA134">#REF!</definedName>
    <definedName name="DANGA135" localSheetId="3">#REF!</definedName>
    <definedName name="DANGA135" localSheetId="14">#REF!</definedName>
    <definedName name="DANGA135" localSheetId="12">#REF!</definedName>
    <definedName name="DANGA135" localSheetId="2">#REF!</definedName>
    <definedName name="DANGA135" localSheetId="8">#REF!</definedName>
    <definedName name="DANGA135" localSheetId="6">#REF!</definedName>
    <definedName name="DANGA135" localSheetId="1">#REF!</definedName>
    <definedName name="DANGA135" localSheetId="9">#REF!</definedName>
    <definedName name="DANGA135" localSheetId="4">#REF!</definedName>
    <definedName name="DANGA135">#REF!</definedName>
    <definedName name="DANGA136" localSheetId="3">#REF!</definedName>
    <definedName name="DANGA136" localSheetId="14">#REF!</definedName>
    <definedName name="DANGA136" localSheetId="12">#REF!</definedName>
    <definedName name="DANGA136" localSheetId="2">#REF!</definedName>
    <definedName name="DANGA136" localSheetId="8">#REF!</definedName>
    <definedName name="DANGA136" localSheetId="6">#REF!</definedName>
    <definedName name="DANGA136" localSheetId="1">#REF!</definedName>
    <definedName name="DANGA136" localSheetId="9">#REF!</definedName>
    <definedName name="DANGA136" localSheetId="4">#REF!</definedName>
    <definedName name="DANGA136">#REF!</definedName>
    <definedName name="DANGA137" localSheetId="3">#REF!</definedName>
    <definedName name="DANGA137" localSheetId="14">#REF!</definedName>
    <definedName name="DANGA137" localSheetId="12">#REF!</definedName>
    <definedName name="DANGA137" localSheetId="2">#REF!</definedName>
    <definedName name="DANGA137" localSheetId="8">#REF!</definedName>
    <definedName name="DANGA137" localSheetId="6">#REF!</definedName>
    <definedName name="DANGA137" localSheetId="1">#REF!</definedName>
    <definedName name="DANGA137" localSheetId="9">#REF!</definedName>
    <definedName name="DANGA137" localSheetId="4">#REF!</definedName>
    <definedName name="DANGA137">#REF!</definedName>
    <definedName name="DANGA138" localSheetId="3">#REF!</definedName>
    <definedName name="DANGA138" localSheetId="14">#REF!</definedName>
    <definedName name="DANGA138" localSheetId="12">#REF!</definedName>
    <definedName name="DANGA138" localSheetId="2">#REF!</definedName>
    <definedName name="DANGA138" localSheetId="8">#REF!</definedName>
    <definedName name="DANGA138" localSheetId="6">#REF!</definedName>
    <definedName name="DANGA138" localSheetId="1">#REF!</definedName>
    <definedName name="DANGA138" localSheetId="9">#REF!</definedName>
    <definedName name="DANGA138" localSheetId="4">#REF!</definedName>
    <definedName name="DANGA138">#REF!</definedName>
    <definedName name="DANGA139" localSheetId="3">#REF!</definedName>
    <definedName name="DANGA139" localSheetId="14">#REF!</definedName>
    <definedName name="DANGA139" localSheetId="12">#REF!</definedName>
    <definedName name="DANGA139" localSheetId="2">#REF!</definedName>
    <definedName name="DANGA139" localSheetId="8">#REF!</definedName>
    <definedName name="DANGA139" localSheetId="6">#REF!</definedName>
    <definedName name="DANGA139" localSheetId="1">#REF!</definedName>
    <definedName name="DANGA139" localSheetId="9">#REF!</definedName>
    <definedName name="DANGA139" localSheetId="4">#REF!</definedName>
    <definedName name="DANGA139">#REF!</definedName>
    <definedName name="DANGA14" localSheetId="3">#REF!</definedName>
    <definedName name="DANGA14" localSheetId="14">#REF!</definedName>
    <definedName name="DANGA14" localSheetId="12">#REF!</definedName>
    <definedName name="DANGA14" localSheetId="2">#REF!</definedName>
    <definedName name="DANGA14" localSheetId="6">#REF!</definedName>
    <definedName name="DANGA14" localSheetId="1">#REF!</definedName>
    <definedName name="DANGA14" localSheetId="9">#REF!</definedName>
    <definedName name="DANGA14" localSheetId="4">#REF!</definedName>
    <definedName name="DANGA14">#REF!</definedName>
    <definedName name="DANGA140" localSheetId="3">#REF!</definedName>
    <definedName name="DANGA140" localSheetId="14">#REF!</definedName>
    <definedName name="DANGA140" localSheetId="12">#REF!</definedName>
    <definedName name="DANGA140" localSheetId="2">#REF!</definedName>
    <definedName name="DANGA140" localSheetId="8">#REF!</definedName>
    <definedName name="DANGA140" localSheetId="6">#REF!</definedName>
    <definedName name="DANGA140" localSheetId="1">#REF!</definedName>
    <definedName name="DANGA140" localSheetId="9">#REF!</definedName>
    <definedName name="DANGA140" localSheetId="4">#REF!</definedName>
    <definedName name="DANGA140">#REF!</definedName>
    <definedName name="DANGA141" localSheetId="3">#REF!</definedName>
    <definedName name="DANGA141" localSheetId="14">#REF!</definedName>
    <definedName name="DANGA141" localSheetId="12">#REF!</definedName>
    <definedName name="DANGA141" localSheetId="2">#REF!</definedName>
    <definedName name="DANGA141" localSheetId="8">#REF!</definedName>
    <definedName name="DANGA141" localSheetId="6">#REF!</definedName>
    <definedName name="DANGA141" localSheetId="1">#REF!</definedName>
    <definedName name="DANGA141" localSheetId="9">#REF!</definedName>
    <definedName name="DANGA141" localSheetId="4">#REF!</definedName>
    <definedName name="DANGA141">#REF!</definedName>
    <definedName name="DANGA142" localSheetId="3">#REF!</definedName>
    <definedName name="DANGA142" localSheetId="14">#REF!</definedName>
    <definedName name="DANGA142" localSheetId="12">#REF!</definedName>
    <definedName name="DANGA142" localSheetId="2">#REF!</definedName>
    <definedName name="DANGA142" localSheetId="8">#REF!</definedName>
    <definedName name="DANGA142" localSheetId="6">#REF!</definedName>
    <definedName name="DANGA142" localSheetId="1">#REF!</definedName>
    <definedName name="DANGA142" localSheetId="9">#REF!</definedName>
    <definedName name="DANGA142" localSheetId="4">#REF!</definedName>
    <definedName name="DANGA142">#REF!</definedName>
    <definedName name="DANGA143" localSheetId="3">#REF!</definedName>
    <definedName name="DANGA143" localSheetId="14">#REF!</definedName>
    <definedName name="DANGA143" localSheetId="12">#REF!</definedName>
    <definedName name="DANGA143" localSheetId="2">#REF!</definedName>
    <definedName name="DANGA143" localSheetId="8">#REF!</definedName>
    <definedName name="DANGA143" localSheetId="6">#REF!</definedName>
    <definedName name="DANGA143" localSheetId="1">#REF!</definedName>
    <definedName name="DANGA143" localSheetId="9">#REF!</definedName>
    <definedName name="DANGA143" localSheetId="4">#REF!</definedName>
    <definedName name="DANGA143">#REF!</definedName>
    <definedName name="DANGA144" localSheetId="3">#REF!</definedName>
    <definedName name="DANGA144" localSheetId="14">#REF!</definedName>
    <definedName name="DANGA144" localSheetId="12">#REF!</definedName>
    <definedName name="DANGA144" localSheetId="2">#REF!</definedName>
    <definedName name="DANGA144" localSheetId="8">#REF!</definedName>
    <definedName name="DANGA144" localSheetId="6">#REF!</definedName>
    <definedName name="DANGA144" localSheetId="1">#REF!</definedName>
    <definedName name="DANGA144" localSheetId="9">#REF!</definedName>
    <definedName name="DANGA144" localSheetId="4">#REF!</definedName>
    <definedName name="DANGA144">#REF!</definedName>
    <definedName name="DANGA145" localSheetId="3">#REF!</definedName>
    <definedName name="DANGA145" localSheetId="14">#REF!</definedName>
    <definedName name="DANGA145" localSheetId="12">#REF!</definedName>
    <definedName name="DANGA145" localSheetId="2">#REF!</definedName>
    <definedName name="DANGA145" localSheetId="8">#REF!</definedName>
    <definedName name="DANGA145" localSheetId="6">#REF!</definedName>
    <definedName name="DANGA145" localSheetId="1">#REF!</definedName>
    <definedName name="DANGA145" localSheetId="9">#REF!</definedName>
    <definedName name="DANGA145" localSheetId="4">#REF!</definedName>
    <definedName name="DANGA145">#REF!</definedName>
    <definedName name="DANGA146" localSheetId="3">#REF!</definedName>
    <definedName name="DANGA146" localSheetId="14">#REF!</definedName>
    <definedName name="DANGA146" localSheetId="12">#REF!</definedName>
    <definedName name="DANGA146" localSheetId="2">#REF!</definedName>
    <definedName name="DANGA146" localSheetId="8">#REF!</definedName>
    <definedName name="DANGA146" localSheetId="6">#REF!</definedName>
    <definedName name="DANGA146" localSheetId="1">#REF!</definedName>
    <definedName name="DANGA146" localSheetId="9">#REF!</definedName>
    <definedName name="DANGA146" localSheetId="4">#REF!</definedName>
    <definedName name="DANGA146">#REF!</definedName>
    <definedName name="DANGA147" localSheetId="3">#REF!</definedName>
    <definedName name="DANGA147" localSheetId="14">#REF!</definedName>
    <definedName name="DANGA147" localSheetId="12">#REF!</definedName>
    <definedName name="DANGA147" localSheetId="2">#REF!</definedName>
    <definedName name="DANGA147" localSheetId="8">#REF!</definedName>
    <definedName name="DANGA147" localSheetId="6">#REF!</definedName>
    <definedName name="DANGA147" localSheetId="1">#REF!</definedName>
    <definedName name="DANGA147" localSheetId="9">#REF!</definedName>
    <definedName name="DANGA147" localSheetId="4">#REF!</definedName>
    <definedName name="DANGA147">#REF!</definedName>
    <definedName name="DANGA148" localSheetId="3">#REF!</definedName>
    <definedName name="DANGA148" localSheetId="14">#REF!</definedName>
    <definedName name="DANGA148" localSheetId="12">#REF!</definedName>
    <definedName name="DANGA148" localSheetId="2">#REF!</definedName>
    <definedName name="DANGA148" localSheetId="8">#REF!</definedName>
    <definedName name="DANGA148" localSheetId="6">#REF!</definedName>
    <definedName name="DANGA148" localSheetId="1">#REF!</definedName>
    <definedName name="DANGA148" localSheetId="9">#REF!</definedName>
    <definedName name="DANGA148" localSheetId="4">#REF!</definedName>
    <definedName name="DANGA148">#REF!</definedName>
    <definedName name="DANGA149" localSheetId="3">#REF!</definedName>
    <definedName name="DANGA149" localSheetId="14">#REF!</definedName>
    <definedName name="DANGA149" localSheetId="12">#REF!</definedName>
    <definedName name="DANGA149" localSheetId="2">#REF!</definedName>
    <definedName name="DANGA149" localSheetId="8">#REF!</definedName>
    <definedName name="DANGA149" localSheetId="6">#REF!</definedName>
    <definedName name="DANGA149" localSheetId="1">#REF!</definedName>
    <definedName name="DANGA149" localSheetId="9">#REF!</definedName>
    <definedName name="DANGA149" localSheetId="4">#REF!</definedName>
    <definedName name="DANGA149">#REF!</definedName>
    <definedName name="DANGA15" localSheetId="3">#REF!</definedName>
    <definedName name="DANGA15" localSheetId="14">#REF!</definedName>
    <definedName name="DANGA15" localSheetId="12">#REF!</definedName>
    <definedName name="DANGA15" localSheetId="2">#REF!</definedName>
    <definedName name="DANGA15" localSheetId="6">#REF!</definedName>
    <definedName name="DANGA15" localSheetId="1">#REF!</definedName>
    <definedName name="DANGA15" localSheetId="9">#REF!</definedName>
    <definedName name="DANGA15" localSheetId="4">#REF!</definedName>
    <definedName name="DANGA15">#REF!</definedName>
    <definedName name="DANGA150" localSheetId="3">#REF!</definedName>
    <definedName name="DANGA150" localSheetId="14">#REF!</definedName>
    <definedName name="DANGA150" localSheetId="12">#REF!</definedName>
    <definedName name="DANGA150" localSheetId="2">#REF!</definedName>
    <definedName name="DANGA150" localSheetId="8">#REF!</definedName>
    <definedName name="DANGA150" localSheetId="6">#REF!</definedName>
    <definedName name="DANGA150" localSheetId="1">#REF!</definedName>
    <definedName name="DANGA150" localSheetId="9">#REF!</definedName>
    <definedName name="DANGA150" localSheetId="4">#REF!</definedName>
    <definedName name="DANGA150">#REF!</definedName>
    <definedName name="DANGA151" localSheetId="3">#REF!</definedName>
    <definedName name="DANGA151" localSheetId="14">#REF!</definedName>
    <definedName name="DANGA151" localSheetId="12">#REF!</definedName>
    <definedName name="DANGA151" localSheetId="2">#REF!</definedName>
    <definedName name="DANGA151" localSheetId="8">#REF!</definedName>
    <definedName name="DANGA151" localSheetId="6">#REF!</definedName>
    <definedName name="DANGA151" localSheetId="1">#REF!</definedName>
    <definedName name="DANGA151" localSheetId="9">#REF!</definedName>
    <definedName name="DANGA151" localSheetId="4">#REF!</definedName>
    <definedName name="DANGA151">#REF!</definedName>
    <definedName name="DANGA152" localSheetId="3">#REF!</definedName>
    <definedName name="DANGA152" localSheetId="14">#REF!</definedName>
    <definedName name="DANGA152" localSheetId="12">#REF!</definedName>
    <definedName name="DANGA152" localSheetId="2">#REF!</definedName>
    <definedName name="DANGA152" localSheetId="8">#REF!</definedName>
    <definedName name="DANGA152" localSheetId="6">#REF!</definedName>
    <definedName name="DANGA152" localSheetId="1">#REF!</definedName>
    <definedName name="DANGA152" localSheetId="9">#REF!</definedName>
    <definedName name="DANGA152" localSheetId="4">#REF!</definedName>
    <definedName name="DANGA152">#REF!</definedName>
    <definedName name="DANGA153" localSheetId="3">#REF!</definedName>
    <definedName name="DANGA153" localSheetId="14">#REF!</definedName>
    <definedName name="DANGA153" localSheetId="12">#REF!</definedName>
    <definedName name="DANGA153" localSheetId="2">#REF!</definedName>
    <definedName name="DANGA153" localSheetId="8">#REF!</definedName>
    <definedName name="DANGA153" localSheetId="6">#REF!</definedName>
    <definedName name="DANGA153" localSheetId="1">#REF!</definedName>
    <definedName name="DANGA153" localSheetId="9">#REF!</definedName>
    <definedName name="DANGA153" localSheetId="4">#REF!</definedName>
    <definedName name="DANGA153">#REF!</definedName>
    <definedName name="DANGA154" localSheetId="3">#REF!</definedName>
    <definedName name="DANGA154" localSheetId="14">#REF!</definedName>
    <definedName name="DANGA154" localSheetId="12">#REF!</definedName>
    <definedName name="DANGA154" localSheetId="2">#REF!</definedName>
    <definedName name="DANGA154" localSheetId="8">#REF!</definedName>
    <definedName name="DANGA154" localSheetId="6">#REF!</definedName>
    <definedName name="DANGA154" localSheetId="1">#REF!</definedName>
    <definedName name="DANGA154" localSheetId="9">#REF!</definedName>
    <definedName name="DANGA154" localSheetId="4">#REF!</definedName>
    <definedName name="DANGA154">#REF!</definedName>
    <definedName name="DANGA155" localSheetId="3">#REF!</definedName>
    <definedName name="DANGA155" localSheetId="14">#REF!</definedName>
    <definedName name="DANGA155" localSheetId="12">#REF!</definedName>
    <definedName name="DANGA155" localSheetId="2">#REF!</definedName>
    <definedName name="DANGA155" localSheetId="8">#REF!</definedName>
    <definedName name="DANGA155" localSheetId="6">#REF!</definedName>
    <definedName name="DANGA155" localSheetId="1">#REF!</definedName>
    <definedName name="DANGA155" localSheetId="9">#REF!</definedName>
    <definedName name="DANGA155" localSheetId="4">#REF!</definedName>
    <definedName name="DANGA155">#REF!</definedName>
    <definedName name="DANGA156" localSheetId="3">#REF!</definedName>
    <definedName name="DANGA156" localSheetId="14">#REF!</definedName>
    <definedName name="DANGA156" localSheetId="12">#REF!</definedName>
    <definedName name="DANGA156" localSheetId="2">#REF!</definedName>
    <definedName name="DANGA156" localSheetId="8">#REF!</definedName>
    <definedName name="DANGA156" localSheetId="6">#REF!</definedName>
    <definedName name="DANGA156" localSheetId="1">#REF!</definedName>
    <definedName name="DANGA156" localSheetId="9">#REF!</definedName>
    <definedName name="DANGA156" localSheetId="4">#REF!</definedName>
    <definedName name="DANGA156">#REF!</definedName>
    <definedName name="DANGA157" localSheetId="3">#REF!</definedName>
    <definedName name="DANGA157" localSheetId="14">#REF!</definedName>
    <definedName name="DANGA157" localSheetId="12">#REF!</definedName>
    <definedName name="DANGA157" localSheetId="2">#REF!</definedName>
    <definedName name="DANGA157" localSheetId="8">#REF!</definedName>
    <definedName name="DANGA157" localSheetId="6">#REF!</definedName>
    <definedName name="DANGA157" localSheetId="1">#REF!</definedName>
    <definedName name="DANGA157" localSheetId="9">#REF!</definedName>
    <definedName name="DANGA157" localSheetId="4">#REF!</definedName>
    <definedName name="DANGA157">#REF!</definedName>
    <definedName name="DANGA158" localSheetId="3">#REF!</definedName>
    <definedName name="DANGA158" localSheetId="14">#REF!</definedName>
    <definedName name="DANGA158" localSheetId="12">#REF!</definedName>
    <definedName name="DANGA158" localSheetId="2">#REF!</definedName>
    <definedName name="DANGA158" localSheetId="8">#REF!</definedName>
    <definedName name="DANGA158" localSheetId="6">#REF!</definedName>
    <definedName name="DANGA158" localSheetId="1">#REF!</definedName>
    <definedName name="DANGA158" localSheetId="9">#REF!</definedName>
    <definedName name="DANGA158" localSheetId="4">#REF!</definedName>
    <definedName name="DANGA158">#REF!</definedName>
    <definedName name="DANGA159" localSheetId="3">#REF!</definedName>
    <definedName name="DANGA159" localSheetId="14">#REF!</definedName>
    <definedName name="DANGA159" localSheetId="12">#REF!</definedName>
    <definedName name="DANGA159" localSheetId="2">#REF!</definedName>
    <definedName name="DANGA159" localSheetId="8">#REF!</definedName>
    <definedName name="DANGA159" localSheetId="6">#REF!</definedName>
    <definedName name="DANGA159" localSheetId="1">#REF!</definedName>
    <definedName name="DANGA159" localSheetId="9">#REF!</definedName>
    <definedName name="DANGA159" localSheetId="4">#REF!</definedName>
    <definedName name="DANGA159">#REF!</definedName>
    <definedName name="DANGA16" localSheetId="3">#REF!</definedName>
    <definedName name="DANGA16" localSheetId="14">#REF!</definedName>
    <definedName name="DANGA16" localSheetId="12">#REF!</definedName>
    <definedName name="DANGA16" localSheetId="2">#REF!</definedName>
    <definedName name="DANGA16" localSheetId="8">#REF!</definedName>
    <definedName name="DANGA16" localSheetId="6">#REF!</definedName>
    <definedName name="DANGA16" localSheetId="1">#REF!</definedName>
    <definedName name="DANGA16" localSheetId="9">#REF!</definedName>
    <definedName name="DANGA16" localSheetId="4">#REF!</definedName>
    <definedName name="DANGA16">#REF!</definedName>
    <definedName name="DANGA160" localSheetId="3">#REF!</definedName>
    <definedName name="DANGA160" localSheetId="14">#REF!</definedName>
    <definedName name="DANGA160" localSheetId="12">#REF!</definedName>
    <definedName name="DANGA160" localSheetId="2">#REF!</definedName>
    <definedName name="DANGA160" localSheetId="8">#REF!</definedName>
    <definedName name="DANGA160" localSheetId="6">#REF!</definedName>
    <definedName name="DANGA160" localSheetId="1">#REF!</definedName>
    <definedName name="DANGA160" localSheetId="9">#REF!</definedName>
    <definedName name="DANGA160" localSheetId="4">#REF!</definedName>
    <definedName name="DANGA160">#REF!</definedName>
    <definedName name="DANGA161" localSheetId="3">#REF!</definedName>
    <definedName name="DANGA161" localSheetId="14">#REF!</definedName>
    <definedName name="DANGA161" localSheetId="12">#REF!</definedName>
    <definedName name="DANGA161" localSheetId="2">#REF!</definedName>
    <definedName name="DANGA161" localSheetId="8">#REF!</definedName>
    <definedName name="DANGA161" localSheetId="6">#REF!</definedName>
    <definedName name="DANGA161" localSheetId="1">#REF!</definedName>
    <definedName name="DANGA161" localSheetId="9">#REF!</definedName>
    <definedName name="DANGA161" localSheetId="4">#REF!</definedName>
    <definedName name="DANGA161">#REF!</definedName>
    <definedName name="DANGA162" localSheetId="3">#REF!</definedName>
    <definedName name="DANGA162" localSheetId="14">#REF!</definedName>
    <definedName name="DANGA162" localSheetId="12">#REF!</definedName>
    <definedName name="DANGA162" localSheetId="2">#REF!</definedName>
    <definedName name="DANGA162" localSheetId="8">#REF!</definedName>
    <definedName name="DANGA162" localSheetId="6">#REF!</definedName>
    <definedName name="DANGA162" localSheetId="1">#REF!</definedName>
    <definedName name="DANGA162" localSheetId="9">#REF!</definedName>
    <definedName name="DANGA162" localSheetId="4">#REF!</definedName>
    <definedName name="DANGA162">#REF!</definedName>
    <definedName name="DANGA163" localSheetId="3">#REF!</definedName>
    <definedName name="DANGA163" localSheetId="14">#REF!</definedName>
    <definedName name="DANGA163" localSheetId="12">#REF!</definedName>
    <definedName name="DANGA163" localSheetId="2">#REF!</definedName>
    <definedName name="DANGA163" localSheetId="8">#REF!</definedName>
    <definedName name="DANGA163" localSheetId="6">#REF!</definedName>
    <definedName name="DANGA163" localSheetId="1">#REF!</definedName>
    <definedName name="DANGA163" localSheetId="9">#REF!</definedName>
    <definedName name="DANGA163" localSheetId="4">#REF!</definedName>
    <definedName name="DANGA163">#REF!</definedName>
    <definedName name="DANGA164" localSheetId="3">#REF!</definedName>
    <definedName name="DANGA164" localSheetId="14">#REF!</definedName>
    <definedName name="DANGA164" localSheetId="12">#REF!</definedName>
    <definedName name="DANGA164" localSheetId="2">#REF!</definedName>
    <definedName name="DANGA164" localSheetId="8">#REF!</definedName>
    <definedName name="DANGA164" localSheetId="6">#REF!</definedName>
    <definedName name="DANGA164" localSheetId="1">#REF!</definedName>
    <definedName name="DANGA164" localSheetId="9">#REF!</definedName>
    <definedName name="DANGA164" localSheetId="4">#REF!</definedName>
    <definedName name="DANGA164">#REF!</definedName>
    <definedName name="DANGA165" localSheetId="3">#REF!</definedName>
    <definedName name="DANGA165" localSheetId="14">#REF!</definedName>
    <definedName name="DANGA165" localSheetId="12">#REF!</definedName>
    <definedName name="DANGA165" localSheetId="2">#REF!</definedName>
    <definedName name="DANGA165" localSheetId="8">#REF!</definedName>
    <definedName name="DANGA165" localSheetId="6">#REF!</definedName>
    <definedName name="DANGA165" localSheetId="1">#REF!</definedName>
    <definedName name="DANGA165" localSheetId="9">#REF!</definedName>
    <definedName name="DANGA165" localSheetId="4">#REF!</definedName>
    <definedName name="DANGA165">#REF!</definedName>
    <definedName name="DANGA166" localSheetId="3">#REF!</definedName>
    <definedName name="DANGA166" localSheetId="14">#REF!</definedName>
    <definedName name="DANGA166" localSheetId="12">#REF!</definedName>
    <definedName name="DANGA166" localSheetId="2">#REF!</definedName>
    <definedName name="DANGA166" localSheetId="8">#REF!</definedName>
    <definedName name="DANGA166" localSheetId="6">#REF!</definedName>
    <definedName name="DANGA166" localSheetId="1">#REF!</definedName>
    <definedName name="DANGA166" localSheetId="9">#REF!</definedName>
    <definedName name="DANGA166" localSheetId="4">#REF!</definedName>
    <definedName name="DANGA166">#REF!</definedName>
    <definedName name="DANGA167" localSheetId="3">#REF!</definedName>
    <definedName name="DANGA167" localSheetId="14">#REF!</definedName>
    <definedName name="DANGA167" localSheetId="12">#REF!</definedName>
    <definedName name="DANGA167" localSheetId="2">#REF!</definedName>
    <definedName name="DANGA167" localSheetId="8">#REF!</definedName>
    <definedName name="DANGA167" localSheetId="6">#REF!</definedName>
    <definedName name="DANGA167" localSheetId="1">#REF!</definedName>
    <definedName name="DANGA167" localSheetId="9">#REF!</definedName>
    <definedName name="DANGA167" localSheetId="4">#REF!</definedName>
    <definedName name="DANGA167">#REF!</definedName>
    <definedName name="DANGA168" localSheetId="3">#REF!</definedName>
    <definedName name="DANGA168" localSheetId="14">#REF!</definedName>
    <definedName name="DANGA168" localSheetId="12">#REF!</definedName>
    <definedName name="DANGA168" localSheetId="2">#REF!</definedName>
    <definedName name="DANGA168" localSheetId="8">#REF!</definedName>
    <definedName name="DANGA168" localSheetId="6">#REF!</definedName>
    <definedName name="DANGA168" localSheetId="1">#REF!</definedName>
    <definedName name="DANGA168" localSheetId="9">#REF!</definedName>
    <definedName name="DANGA168" localSheetId="4">#REF!</definedName>
    <definedName name="DANGA168">#REF!</definedName>
    <definedName name="DANGA169" localSheetId="3">#REF!</definedName>
    <definedName name="DANGA169" localSheetId="14">#REF!</definedName>
    <definedName name="DANGA169" localSheetId="12">#REF!</definedName>
    <definedName name="DANGA169" localSheetId="2">#REF!</definedName>
    <definedName name="DANGA169" localSheetId="8">#REF!</definedName>
    <definedName name="DANGA169" localSheetId="6">#REF!</definedName>
    <definedName name="DANGA169" localSheetId="1">#REF!</definedName>
    <definedName name="DANGA169" localSheetId="9">#REF!</definedName>
    <definedName name="DANGA169" localSheetId="4">#REF!</definedName>
    <definedName name="DANGA169">#REF!</definedName>
    <definedName name="DANGA17" localSheetId="3">#REF!</definedName>
    <definedName name="DANGA17" localSheetId="14">#REF!</definedName>
    <definedName name="DANGA17" localSheetId="12">#REF!</definedName>
    <definedName name="DANGA17" localSheetId="2">#REF!</definedName>
    <definedName name="DANGA17" localSheetId="8">#REF!</definedName>
    <definedName name="DANGA17" localSheetId="6">#REF!</definedName>
    <definedName name="DANGA17" localSheetId="1">#REF!</definedName>
    <definedName name="DANGA17" localSheetId="9">#REF!</definedName>
    <definedName name="DANGA17" localSheetId="4">#REF!</definedName>
    <definedName name="DANGA17">#REF!</definedName>
    <definedName name="DANGA170" localSheetId="3">#REF!</definedName>
    <definedName name="DANGA170" localSheetId="14">#REF!</definedName>
    <definedName name="DANGA170" localSheetId="12">#REF!</definedName>
    <definedName name="DANGA170" localSheetId="2">#REF!</definedName>
    <definedName name="DANGA170" localSheetId="8">#REF!</definedName>
    <definedName name="DANGA170" localSheetId="6">#REF!</definedName>
    <definedName name="DANGA170" localSheetId="1">#REF!</definedName>
    <definedName name="DANGA170" localSheetId="9">#REF!</definedName>
    <definedName name="DANGA170" localSheetId="4">#REF!</definedName>
    <definedName name="DANGA170">#REF!</definedName>
    <definedName name="DANGA171" localSheetId="3">#REF!</definedName>
    <definedName name="DANGA171" localSheetId="14">#REF!</definedName>
    <definedName name="DANGA171" localSheetId="12">#REF!</definedName>
    <definedName name="DANGA171" localSheetId="2">#REF!</definedName>
    <definedName name="DANGA171" localSheetId="8">#REF!</definedName>
    <definedName name="DANGA171" localSheetId="6">#REF!</definedName>
    <definedName name="DANGA171" localSheetId="1">#REF!</definedName>
    <definedName name="DANGA171" localSheetId="9">#REF!</definedName>
    <definedName name="DANGA171" localSheetId="4">#REF!</definedName>
    <definedName name="DANGA171">#REF!</definedName>
    <definedName name="DANGA172" localSheetId="3">#REF!</definedName>
    <definedName name="DANGA172" localSheetId="14">#REF!</definedName>
    <definedName name="DANGA172" localSheetId="12">#REF!</definedName>
    <definedName name="DANGA172" localSheetId="2">#REF!</definedName>
    <definedName name="DANGA172" localSheetId="8">#REF!</definedName>
    <definedName name="DANGA172" localSheetId="6">#REF!</definedName>
    <definedName name="DANGA172" localSheetId="1">#REF!</definedName>
    <definedName name="DANGA172" localSheetId="9">#REF!</definedName>
    <definedName name="DANGA172" localSheetId="4">#REF!</definedName>
    <definedName name="DANGA172">#REF!</definedName>
    <definedName name="DANGA173" localSheetId="3">#REF!</definedName>
    <definedName name="DANGA173" localSheetId="14">#REF!</definedName>
    <definedName name="DANGA173" localSheetId="12">#REF!</definedName>
    <definedName name="DANGA173" localSheetId="2">#REF!</definedName>
    <definedName name="DANGA173" localSheetId="8">#REF!</definedName>
    <definedName name="DANGA173" localSheetId="6">#REF!</definedName>
    <definedName name="DANGA173" localSheetId="1">#REF!</definedName>
    <definedName name="DANGA173" localSheetId="9">#REF!</definedName>
    <definedName name="DANGA173" localSheetId="4">#REF!</definedName>
    <definedName name="DANGA173">#REF!</definedName>
    <definedName name="DANGA174" localSheetId="3">#REF!</definedName>
    <definedName name="DANGA174" localSheetId="14">#REF!</definedName>
    <definedName name="DANGA174" localSheetId="12">#REF!</definedName>
    <definedName name="DANGA174" localSheetId="2">#REF!</definedName>
    <definedName name="DANGA174" localSheetId="8">#REF!</definedName>
    <definedName name="DANGA174" localSheetId="6">#REF!</definedName>
    <definedName name="DANGA174" localSheetId="1">#REF!</definedName>
    <definedName name="DANGA174" localSheetId="9">#REF!</definedName>
    <definedName name="DANGA174" localSheetId="4">#REF!</definedName>
    <definedName name="DANGA174">#REF!</definedName>
    <definedName name="DANGA175" localSheetId="3">#REF!</definedName>
    <definedName name="DANGA175" localSheetId="14">#REF!</definedName>
    <definedName name="DANGA175" localSheetId="12">#REF!</definedName>
    <definedName name="DANGA175" localSheetId="2">#REF!</definedName>
    <definedName name="DANGA175" localSheetId="8">#REF!</definedName>
    <definedName name="DANGA175" localSheetId="6">#REF!</definedName>
    <definedName name="DANGA175" localSheetId="1">#REF!</definedName>
    <definedName name="DANGA175" localSheetId="9">#REF!</definedName>
    <definedName name="DANGA175" localSheetId="4">#REF!</definedName>
    <definedName name="DANGA175">#REF!</definedName>
    <definedName name="DANGA176" localSheetId="3">#REF!</definedName>
    <definedName name="DANGA176" localSheetId="14">#REF!</definedName>
    <definedName name="DANGA176" localSheetId="12">#REF!</definedName>
    <definedName name="DANGA176" localSheetId="2">#REF!</definedName>
    <definedName name="DANGA176" localSheetId="8">#REF!</definedName>
    <definedName name="DANGA176" localSheetId="6">#REF!</definedName>
    <definedName name="DANGA176" localSheetId="1">#REF!</definedName>
    <definedName name="DANGA176" localSheetId="9">#REF!</definedName>
    <definedName name="DANGA176" localSheetId="4">#REF!</definedName>
    <definedName name="DANGA176">#REF!</definedName>
    <definedName name="DANGA177" localSheetId="3">#REF!</definedName>
    <definedName name="DANGA177" localSheetId="14">#REF!</definedName>
    <definedName name="DANGA177" localSheetId="12">#REF!</definedName>
    <definedName name="DANGA177" localSheetId="2">#REF!</definedName>
    <definedName name="DANGA177" localSheetId="8">#REF!</definedName>
    <definedName name="DANGA177" localSheetId="6">#REF!</definedName>
    <definedName name="DANGA177" localSheetId="1">#REF!</definedName>
    <definedName name="DANGA177" localSheetId="9">#REF!</definedName>
    <definedName name="DANGA177" localSheetId="4">#REF!</definedName>
    <definedName name="DANGA177">#REF!</definedName>
    <definedName name="DANGA178" localSheetId="3">#REF!</definedName>
    <definedName name="DANGA178" localSheetId="14">#REF!</definedName>
    <definedName name="DANGA178" localSheetId="12">#REF!</definedName>
    <definedName name="DANGA178" localSheetId="2">#REF!</definedName>
    <definedName name="DANGA178" localSheetId="8">#REF!</definedName>
    <definedName name="DANGA178" localSheetId="6">#REF!</definedName>
    <definedName name="DANGA178" localSheetId="1">#REF!</definedName>
    <definedName name="DANGA178" localSheetId="9">#REF!</definedName>
    <definedName name="DANGA178" localSheetId="4">#REF!</definedName>
    <definedName name="DANGA178">#REF!</definedName>
    <definedName name="DANGA179" localSheetId="3">#REF!</definedName>
    <definedName name="DANGA179" localSheetId="14">#REF!</definedName>
    <definedName name="DANGA179" localSheetId="12">#REF!</definedName>
    <definedName name="DANGA179" localSheetId="2">#REF!</definedName>
    <definedName name="DANGA179" localSheetId="8">#REF!</definedName>
    <definedName name="DANGA179" localSheetId="6">#REF!</definedName>
    <definedName name="DANGA179" localSheetId="1">#REF!</definedName>
    <definedName name="DANGA179" localSheetId="9">#REF!</definedName>
    <definedName name="DANGA179" localSheetId="4">#REF!</definedName>
    <definedName name="DANGA179">#REF!</definedName>
    <definedName name="DANGA18" localSheetId="3">#REF!</definedName>
    <definedName name="DANGA18" localSheetId="14">#REF!</definedName>
    <definedName name="DANGA18" localSheetId="12">#REF!</definedName>
    <definedName name="DANGA18" localSheetId="2">#REF!</definedName>
    <definedName name="DANGA18" localSheetId="8">#REF!</definedName>
    <definedName name="DANGA18" localSheetId="6">#REF!</definedName>
    <definedName name="DANGA18" localSheetId="1">#REF!</definedName>
    <definedName name="DANGA18" localSheetId="9">#REF!</definedName>
    <definedName name="DANGA18" localSheetId="4">#REF!</definedName>
    <definedName name="DANGA18">#REF!</definedName>
    <definedName name="DANGA180" localSheetId="3">#REF!</definedName>
    <definedName name="DANGA180" localSheetId="14">#REF!</definedName>
    <definedName name="DANGA180" localSheetId="12">#REF!</definedName>
    <definedName name="DANGA180" localSheetId="2">#REF!</definedName>
    <definedName name="DANGA180" localSheetId="8">#REF!</definedName>
    <definedName name="DANGA180" localSheetId="6">#REF!</definedName>
    <definedName name="DANGA180" localSheetId="1">#REF!</definedName>
    <definedName name="DANGA180" localSheetId="9">#REF!</definedName>
    <definedName name="DANGA180" localSheetId="4">#REF!</definedName>
    <definedName name="DANGA180">#REF!</definedName>
    <definedName name="DANGA181" localSheetId="3">#REF!</definedName>
    <definedName name="DANGA181" localSheetId="14">#REF!</definedName>
    <definedName name="DANGA181" localSheetId="12">#REF!</definedName>
    <definedName name="DANGA181" localSheetId="2">#REF!</definedName>
    <definedName name="DANGA181" localSheetId="8">#REF!</definedName>
    <definedName name="DANGA181" localSheetId="6">#REF!</definedName>
    <definedName name="DANGA181" localSheetId="1">#REF!</definedName>
    <definedName name="DANGA181" localSheetId="9">#REF!</definedName>
    <definedName name="DANGA181" localSheetId="4">#REF!</definedName>
    <definedName name="DANGA181">#REF!</definedName>
    <definedName name="DANGA182" localSheetId="3">#REF!</definedName>
    <definedName name="DANGA182" localSheetId="14">#REF!</definedName>
    <definedName name="DANGA182" localSheetId="12">#REF!</definedName>
    <definedName name="DANGA182" localSheetId="2">#REF!</definedName>
    <definedName name="DANGA182" localSheetId="8">#REF!</definedName>
    <definedName name="DANGA182" localSheetId="6">#REF!</definedName>
    <definedName name="DANGA182" localSheetId="1">#REF!</definedName>
    <definedName name="DANGA182" localSheetId="9">#REF!</definedName>
    <definedName name="DANGA182" localSheetId="4">#REF!</definedName>
    <definedName name="DANGA182">#REF!</definedName>
    <definedName name="DANGA183" localSheetId="3">#REF!</definedName>
    <definedName name="DANGA183" localSheetId="14">#REF!</definedName>
    <definedName name="DANGA183" localSheetId="12">#REF!</definedName>
    <definedName name="DANGA183" localSheetId="2">#REF!</definedName>
    <definedName name="DANGA183" localSheetId="8">#REF!</definedName>
    <definedName name="DANGA183" localSheetId="6">#REF!</definedName>
    <definedName name="DANGA183" localSheetId="1">#REF!</definedName>
    <definedName name="DANGA183" localSheetId="9">#REF!</definedName>
    <definedName name="DANGA183" localSheetId="4">#REF!</definedName>
    <definedName name="DANGA183">#REF!</definedName>
    <definedName name="DANGA184" localSheetId="3">#REF!</definedName>
    <definedName name="DANGA184" localSheetId="14">#REF!</definedName>
    <definedName name="DANGA184" localSheetId="12">#REF!</definedName>
    <definedName name="DANGA184" localSheetId="2">#REF!</definedName>
    <definedName name="DANGA184" localSheetId="8">#REF!</definedName>
    <definedName name="DANGA184" localSheetId="6">#REF!</definedName>
    <definedName name="DANGA184" localSheetId="1">#REF!</definedName>
    <definedName name="DANGA184" localSheetId="9">#REF!</definedName>
    <definedName name="DANGA184" localSheetId="4">#REF!</definedName>
    <definedName name="DANGA184">#REF!</definedName>
    <definedName name="DANGA185" localSheetId="3">#REF!</definedName>
    <definedName name="DANGA185" localSheetId="14">#REF!</definedName>
    <definedName name="DANGA185" localSheetId="12">#REF!</definedName>
    <definedName name="DANGA185" localSheetId="2">#REF!</definedName>
    <definedName name="DANGA185" localSheetId="8">#REF!</definedName>
    <definedName name="DANGA185" localSheetId="6">#REF!</definedName>
    <definedName name="DANGA185" localSheetId="1">#REF!</definedName>
    <definedName name="DANGA185" localSheetId="9">#REF!</definedName>
    <definedName name="DANGA185" localSheetId="4">#REF!</definedName>
    <definedName name="DANGA185">#REF!</definedName>
    <definedName name="DANGA186" localSheetId="3">#REF!</definedName>
    <definedName name="DANGA186" localSheetId="14">#REF!</definedName>
    <definedName name="DANGA186" localSheetId="12">#REF!</definedName>
    <definedName name="DANGA186" localSheetId="2">#REF!</definedName>
    <definedName name="DANGA186" localSheetId="8">#REF!</definedName>
    <definedName name="DANGA186" localSheetId="6">#REF!</definedName>
    <definedName name="DANGA186" localSheetId="1">#REF!</definedName>
    <definedName name="DANGA186" localSheetId="9">#REF!</definedName>
    <definedName name="DANGA186" localSheetId="4">#REF!</definedName>
    <definedName name="DANGA186">#REF!</definedName>
    <definedName name="DANGA187" localSheetId="3">#REF!</definedName>
    <definedName name="DANGA187" localSheetId="14">#REF!</definedName>
    <definedName name="DANGA187" localSheetId="12">#REF!</definedName>
    <definedName name="DANGA187" localSheetId="2">#REF!</definedName>
    <definedName name="DANGA187" localSheetId="8">#REF!</definedName>
    <definedName name="DANGA187" localSheetId="6">#REF!</definedName>
    <definedName name="DANGA187" localSheetId="1">#REF!</definedName>
    <definedName name="DANGA187" localSheetId="9">#REF!</definedName>
    <definedName name="DANGA187" localSheetId="4">#REF!</definedName>
    <definedName name="DANGA187">#REF!</definedName>
    <definedName name="DANGA188" localSheetId="3">#REF!</definedName>
    <definedName name="DANGA188" localSheetId="14">#REF!</definedName>
    <definedName name="DANGA188" localSheetId="12">#REF!</definedName>
    <definedName name="DANGA188" localSheetId="2">#REF!</definedName>
    <definedName name="DANGA188" localSheetId="8">#REF!</definedName>
    <definedName name="DANGA188" localSheetId="6">#REF!</definedName>
    <definedName name="DANGA188" localSheetId="1">#REF!</definedName>
    <definedName name="DANGA188" localSheetId="9">#REF!</definedName>
    <definedName name="DANGA188" localSheetId="4">#REF!</definedName>
    <definedName name="DANGA188">#REF!</definedName>
    <definedName name="DANGA189" localSheetId="3">#REF!</definedName>
    <definedName name="DANGA189" localSheetId="14">#REF!</definedName>
    <definedName name="DANGA189" localSheetId="12">#REF!</definedName>
    <definedName name="DANGA189" localSheetId="2">#REF!</definedName>
    <definedName name="DANGA189" localSheetId="8">#REF!</definedName>
    <definedName name="DANGA189" localSheetId="6">#REF!</definedName>
    <definedName name="DANGA189" localSheetId="1">#REF!</definedName>
    <definedName name="DANGA189" localSheetId="9">#REF!</definedName>
    <definedName name="DANGA189" localSheetId="4">#REF!</definedName>
    <definedName name="DANGA189">#REF!</definedName>
    <definedName name="DANGA19" localSheetId="3">#REF!</definedName>
    <definedName name="DANGA19" localSheetId="14">#REF!</definedName>
    <definedName name="DANGA19" localSheetId="12">#REF!</definedName>
    <definedName name="DANGA19" localSheetId="2">#REF!</definedName>
    <definedName name="DANGA19" localSheetId="8">#REF!</definedName>
    <definedName name="DANGA19" localSheetId="6">#REF!</definedName>
    <definedName name="DANGA19" localSheetId="1">#REF!</definedName>
    <definedName name="DANGA19" localSheetId="9">#REF!</definedName>
    <definedName name="DANGA19" localSheetId="4">#REF!</definedName>
    <definedName name="DANGA19">#REF!</definedName>
    <definedName name="DANGA190" localSheetId="3">#REF!</definedName>
    <definedName name="DANGA190" localSheetId="14">#REF!</definedName>
    <definedName name="DANGA190" localSheetId="12">#REF!</definedName>
    <definedName name="DANGA190" localSheetId="2">#REF!</definedName>
    <definedName name="DANGA190" localSheetId="8">#REF!</definedName>
    <definedName name="DANGA190" localSheetId="6">#REF!</definedName>
    <definedName name="DANGA190" localSheetId="1">#REF!</definedName>
    <definedName name="DANGA190" localSheetId="9">#REF!</definedName>
    <definedName name="DANGA190" localSheetId="4">#REF!</definedName>
    <definedName name="DANGA190">#REF!</definedName>
    <definedName name="DANGA191" localSheetId="3">#REF!</definedName>
    <definedName name="DANGA191" localSheetId="14">#REF!</definedName>
    <definedName name="DANGA191" localSheetId="12">#REF!</definedName>
    <definedName name="DANGA191" localSheetId="2">#REF!</definedName>
    <definedName name="DANGA191" localSheetId="8">#REF!</definedName>
    <definedName name="DANGA191" localSheetId="6">#REF!</definedName>
    <definedName name="DANGA191" localSheetId="1">#REF!</definedName>
    <definedName name="DANGA191" localSheetId="9">#REF!</definedName>
    <definedName name="DANGA191" localSheetId="4">#REF!</definedName>
    <definedName name="DANGA191">#REF!</definedName>
    <definedName name="DANGA192" localSheetId="3">#REF!</definedName>
    <definedName name="DANGA192" localSheetId="14">#REF!</definedName>
    <definedName name="DANGA192" localSheetId="12">#REF!</definedName>
    <definedName name="DANGA192" localSheetId="2">#REF!</definedName>
    <definedName name="DANGA192" localSheetId="8">#REF!</definedName>
    <definedName name="DANGA192" localSheetId="6">#REF!</definedName>
    <definedName name="DANGA192" localSheetId="1">#REF!</definedName>
    <definedName name="DANGA192" localSheetId="9">#REF!</definedName>
    <definedName name="DANGA192" localSheetId="4">#REF!</definedName>
    <definedName name="DANGA192">#REF!</definedName>
    <definedName name="DANGA193" localSheetId="3">#REF!</definedName>
    <definedName name="DANGA193" localSheetId="14">#REF!</definedName>
    <definedName name="DANGA193" localSheetId="12">#REF!</definedName>
    <definedName name="DANGA193" localSheetId="2">#REF!</definedName>
    <definedName name="DANGA193" localSheetId="8">#REF!</definedName>
    <definedName name="DANGA193" localSheetId="6">#REF!</definedName>
    <definedName name="DANGA193" localSheetId="1">#REF!</definedName>
    <definedName name="DANGA193" localSheetId="9">#REF!</definedName>
    <definedName name="DANGA193" localSheetId="4">#REF!</definedName>
    <definedName name="DANGA193">#REF!</definedName>
    <definedName name="DANGA194" localSheetId="3">#REF!</definedName>
    <definedName name="DANGA194" localSheetId="14">#REF!</definedName>
    <definedName name="DANGA194" localSheetId="12">#REF!</definedName>
    <definedName name="DANGA194" localSheetId="2">#REF!</definedName>
    <definedName name="DANGA194" localSheetId="8">#REF!</definedName>
    <definedName name="DANGA194" localSheetId="6">#REF!</definedName>
    <definedName name="DANGA194" localSheetId="1">#REF!</definedName>
    <definedName name="DANGA194" localSheetId="9">#REF!</definedName>
    <definedName name="DANGA194" localSheetId="4">#REF!</definedName>
    <definedName name="DANGA194">#REF!</definedName>
    <definedName name="DANGA195" localSheetId="3">#REF!</definedName>
    <definedName name="DANGA195" localSheetId="14">#REF!</definedName>
    <definedName name="DANGA195" localSheetId="12">#REF!</definedName>
    <definedName name="DANGA195" localSheetId="2">#REF!</definedName>
    <definedName name="DANGA195" localSheetId="8">#REF!</definedName>
    <definedName name="DANGA195" localSheetId="6">#REF!</definedName>
    <definedName name="DANGA195" localSheetId="1">#REF!</definedName>
    <definedName name="DANGA195" localSheetId="9">#REF!</definedName>
    <definedName name="DANGA195" localSheetId="4">#REF!</definedName>
    <definedName name="DANGA195">#REF!</definedName>
    <definedName name="DANGA196" localSheetId="3">#REF!</definedName>
    <definedName name="DANGA196" localSheetId="14">#REF!</definedName>
    <definedName name="DANGA196" localSheetId="12">#REF!</definedName>
    <definedName name="DANGA196" localSheetId="2">#REF!</definedName>
    <definedName name="DANGA196" localSheetId="8">#REF!</definedName>
    <definedName name="DANGA196" localSheetId="6">#REF!</definedName>
    <definedName name="DANGA196" localSheetId="1">#REF!</definedName>
    <definedName name="DANGA196" localSheetId="9">#REF!</definedName>
    <definedName name="DANGA196" localSheetId="4">#REF!</definedName>
    <definedName name="DANGA196">#REF!</definedName>
    <definedName name="DANGA197" localSheetId="3">#REF!</definedName>
    <definedName name="DANGA197" localSheetId="14">#REF!</definedName>
    <definedName name="DANGA197" localSheetId="12">#REF!</definedName>
    <definedName name="DANGA197" localSheetId="2">#REF!</definedName>
    <definedName name="DANGA197" localSheetId="8">#REF!</definedName>
    <definedName name="DANGA197" localSheetId="6">#REF!</definedName>
    <definedName name="DANGA197" localSheetId="1">#REF!</definedName>
    <definedName name="DANGA197" localSheetId="9">#REF!</definedName>
    <definedName name="DANGA197" localSheetId="4">#REF!</definedName>
    <definedName name="DANGA197">#REF!</definedName>
    <definedName name="DANGA198" localSheetId="3">#REF!</definedName>
    <definedName name="DANGA198" localSheetId="14">#REF!</definedName>
    <definedName name="DANGA198" localSheetId="12">#REF!</definedName>
    <definedName name="DANGA198" localSheetId="2">#REF!</definedName>
    <definedName name="DANGA198" localSheetId="8">#REF!</definedName>
    <definedName name="DANGA198" localSheetId="6">#REF!</definedName>
    <definedName name="DANGA198" localSheetId="1">#REF!</definedName>
    <definedName name="DANGA198" localSheetId="9">#REF!</definedName>
    <definedName name="DANGA198" localSheetId="4">#REF!</definedName>
    <definedName name="DANGA198">#REF!</definedName>
    <definedName name="DANGA199" localSheetId="3">#REF!</definedName>
    <definedName name="DANGA199" localSheetId="14">#REF!</definedName>
    <definedName name="DANGA199" localSheetId="12">#REF!</definedName>
    <definedName name="DANGA199" localSheetId="2">#REF!</definedName>
    <definedName name="DANGA199" localSheetId="8">#REF!</definedName>
    <definedName name="DANGA199" localSheetId="6">#REF!</definedName>
    <definedName name="DANGA199" localSheetId="1">#REF!</definedName>
    <definedName name="DANGA199" localSheetId="9">#REF!</definedName>
    <definedName name="DANGA199" localSheetId="4">#REF!</definedName>
    <definedName name="DANGA199">#REF!</definedName>
    <definedName name="DANGA2" localSheetId="3">#REF!</definedName>
    <definedName name="DANGA2" localSheetId="14">#REF!</definedName>
    <definedName name="DANGA2" localSheetId="12">#REF!</definedName>
    <definedName name="DANGA2" localSheetId="2">#REF!</definedName>
    <definedName name="DANGA2" localSheetId="6">#REF!</definedName>
    <definedName name="DANGA2" localSheetId="1">#REF!</definedName>
    <definedName name="DANGA2" localSheetId="9">#REF!</definedName>
    <definedName name="DANGA2" localSheetId="4">#REF!</definedName>
    <definedName name="DANGA2">#REF!</definedName>
    <definedName name="DANGA20" localSheetId="3">#REF!</definedName>
    <definedName name="DANGA20" localSheetId="14">#REF!</definedName>
    <definedName name="DANGA20" localSheetId="12">#REF!</definedName>
    <definedName name="DANGA20" localSheetId="2">#REF!</definedName>
    <definedName name="DANGA20" localSheetId="8">#REF!</definedName>
    <definedName name="DANGA20" localSheetId="6">#REF!</definedName>
    <definedName name="DANGA20" localSheetId="1">#REF!</definedName>
    <definedName name="DANGA20" localSheetId="9">#REF!</definedName>
    <definedName name="DANGA20" localSheetId="4">#REF!</definedName>
    <definedName name="DANGA20">#REF!</definedName>
    <definedName name="DANGA200" localSheetId="3">#REF!</definedName>
    <definedName name="DANGA200" localSheetId="14">#REF!</definedName>
    <definedName name="DANGA200" localSheetId="12">#REF!</definedName>
    <definedName name="DANGA200" localSheetId="2">#REF!</definedName>
    <definedName name="DANGA200" localSheetId="8">#REF!</definedName>
    <definedName name="DANGA200" localSheetId="6">#REF!</definedName>
    <definedName name="DANGA200" localSheetId="1">#REF!</definedName>
    <definedName name="DANGA200" localSheetId="9">#REF!</definedName>
    <definedName name="DANGA200" localSheetId="4">#REF!</definedName>
    <definedName name="DANGA200">#REF!</definedName>
    <definedName name="DANGA201" localSheetId="3">#REF!</definedName>
    <definedName name="DANGA201" localSheetId="14">#REF!</definedName>
    <definedName name="DANGA201" localSheetId="12">#REF!</definedName>
    <definedName name="DANGA201" localSheetId="2">#REF!</definedName>
    <definedName name="DANGA201" localSheetId="8">#REF!</definedName>
    <definedName name="DANGA201" localSheetId="6">#REF!</definedName>
    <definedName name="DANGA201" localSheetId="1">#REF!</definedName>
    <definedName name="DANGA201" localSheetId="9">#REF!</definedName>
    <definedName name="DANGA201" localSheetId="4">#REF!</definedName>
    <definedName name="DANGA201">#REF!</definedName>
    <definedName name="DANGA202" localSheetId="3">#REF!</definedName>
    <definedName name="DANGA202" localSheetId="14">#REF!</definedName>
    <definedName name="DANGA202" localSheetId="12">#REF!</definedName>
    <definedName name="DANGA202" localSheetId="2">#REF!</definedName>
    <definedName name="DANGA202" localSheetId="8">#REF!</definedName>
    <definedName name="DANGA202" localSheetId="6">#REF!</definedName>
    <definedName name="DANGA202" localSheetId="1">#REF!</definedName>
    <definedName name="DANGA202" localSheetId="9">#REF!</definedName>
    <definedName name="DANGA202" localSheetId="4">#REF!</definedName>
    <definedName name="DANGA202">#REF!</definedName>
    <definedName name="DANGA203" localSheetId="3">#REF!</definedName>
    <definedName name="DANGA203" localSheetId="14">#REF!</definedName>
    <definedName name="DANGA203" localSheetId="12">#REF!</definedName>
    <definedName name="DANGA203" localSheetId="2">#REF!</definedName>
    <definedName name="DANGA203" localSheetId="8">#REF!</definedName>
    <definedName name="DANGA203" localSheetId="6">#REF!</definedName>
    <definedName name="DANGA203" localSheetId="1">#REF!</definedName>
    <definedName name="DANGA203" localSheetId="9">#REF!</definedName>
    <definedName name="DANGA203" localSheetId="4">#REF!</definedName>
    <definedName name="DANGA203">#REF!</definedName>
    <definedName name="DANGA204" localSheetId="3">#REF!</definedName>
    <definedName name="DANGA204" localSheetId="14">#REF!</definedName>
    <definedName name="DANGA204" localSheetId="12">#REF!</definedName>
    <definedName name="DANGA204" localSheetId="2">#REF!</definedName>
    <definedName name="DANGA204" localSheetId="8">#REF!</definedName>
    <definedName name="DANGA204" localSheetId="6">#REF!</definedName>
    <definedName name="DANGA204" localSheetId="1">#REF!</definedName>
    <definedName name="DANGA204" localSheetId="9">#REF!</definedName>
    <definedName name="DANGA204" localSheetId="4">#REF!</definedName>
    <definedName name="DANGA204">#REF!</definedName>
    <definedName name="DANGA205" localSheetId="3">#REF!</definedName>
    <definedName name="DANGA205" localSheetId="14">#REF!</definedName>
    <definedName name="DANGA205" localSheetId="12">#REF!</definedName>
    <definedName name="DANGA205" localSheetId="2">#REF!</definedName>
    <definedName name="DANGA205" localSheetId="8">#REF!</definedName>
    <definedName name="DANGA205" localSheetId="6">#REF!</definedName>
    <definedName name="DANGA205" localSheetId="1">#REF!</definedName>
    <definedName name="DANGA205" localSheetId="9">#REF!</definedName>
    <definedName name="DANGA205" localSheetId="4">#REF!</definedName>
    <definedName name="DANGA205">#REF!</definedName>
    <definedName name="DANGA206" localSheetId="3">#REF!</definedName>
    <definedName name="DANGA206" localSheetId="14">#REF!</definedName>
    <definedName name="DANGA206" localSheetId="12">#REF!</definedName>
    <definedName name="DANGA206" localSheetId="2">#REF!</definedName>
    <definedName name="DANGA206" localSheetId="8">#REF!</definedName>
    <definedName name="DANGA206" localSheetId="6">#REF!</definedName>
    <definedName name="DANGA206" localSheetId="1">#REF!</definedName>
    <definedName name="DANGA206" localSheetId="9">#REF!</definedName>
    <definedName name="DANGA206" localSheetId="4">#REF!</definedName>
    <definedName name="DANGA206">#REF!</definedName>
    <definedName name="DANGA207" localSheetId="3">#REF!</definedName>
    <definedName name="DANGA207" localSheetId="14">#REF!</definedName>
    <definedName name="DANGA207" localSheetId="12">#REF!</definedName>
    <definedName name="DANGA207" localSheetId="2">#REF!</definedName>
    <definedName name="DANGA207" localSheetId="8">#REF!</definedName>
    <definedName name="DANGA207" localSheetId="6">#REF!</definedName>
    <definedName name="DANGA207" localSheetId="1">#REF!</definedName>
    <definedName name="DANGA207" localSheetId="9">#REF!</definedName>
    <definedName name="DANGA207" localSheetId="4">#REF!</definedName>
    <definedName name="DANGA207">#REF!</definedName>
    <definedName name="DANGA208" localSheetId="3">#REF!</definedName>
    <definedName name="DANGA208" localSheetId="14">#REF!</definedName>
    <definedName name="DANGA208" localSheetId="12">#REF!</definedName>
    <definedName name="DANGA208" localSheetId="2">#REF!</definedName>
    <definedName name="DANGA208" localSheetId="8">#REF!</definedName>
    <definedName name="DANGA208" localSheetId="6">#REF!</definedName>
    <definedName name="DANGA208" localSheetId="1">#REF!</definedName>
    <definedName name="DANGA208" localSheetId="9">#REF!</definedName>
    <definedName name="DANGA208" localSheetId="4">#REF!</definedName>
    <definedName name="DANGA208">#REF!</definedName>
    <definedName name="DANGA209" localSheetId="3">#REF!</definedName>
    <definedName name="DANGA209" localSheetId="14">#REF!</definedName>
    <definedName name="DANGA209" localSheetId="12">#REF!</definedName>
    <definedName name="DANGA209" localSheetId="2">#REF!</definedName>
    <definedName name="DANGA209" localSheetId="8">#REF!</definedName>
    <definedName name="DANGA209" localSheetId="6">#REF!</definedName>
    <definedName name="DANGA209" localSheetId="1">#REF!</definedName>
    <definedName name="DANGA209" localSheetId="9">#REF!</definedName>
    <definedName name="DANGA209" localSheetId="4">#REF!</definedName>
    <definedName name="DANGA209">#REF!</definedName>
    <definedName name="DANGA21" localSheetId="3">#REF!</definedName>
    <definedName name="DANGA21" localSheetId="14">#REF!</definedName>
    <definedName name="DANGA21" localSheetId="12">#REF!</definedName>
    <definedName name="DANGA21" localSheetId="2">#REF!</definedName>
    <definedName name="DANGA21" localSheetId="8">#REF!</definedName>
    <definedName name="DANGA21" localSheetId="6">#REF!</definedName>
    <definedName name="DANGA21" localSheetId="1">#REF!</definedName>
    <definedName name="DANGA21" localSheetId="9">#REF!</definedName>
    <definedName name="DANGA21" localSheetId="4">#REF!</definedName>
    <definedName name="DANGA21">#REF!</definedName>
    <definedName name="DANGA210" localSheetId="3">#REF!</definedName>
    <definedName name="DANGA210" localSheetId="14">#REF!</definedName>
    <definedName name="DANGA210" localSheetId="12">#REF!</definedName>
    <definedName name="DANGA210" localSheetId="2">#REF!</definedName>
    <definedName name="DANGA210" localSheetId="8">#REF!</definedName>
    <definedName name="DANGA210" localSheetId="6">#REF!</definedName>
    <definedName name="DANGA210" localSheetId="1">#REF!</definedName>
    <definedName name="DANGA210" localSheetId="9">#REF!</definedName>
    <definedName name="DANGA210" localSheetId="4">#REF!</definedName>
    <definedName name="DANGA210">#REF!</definedName>
    <definedName name="DANGA211" localSheetId="3">#REF!</definedName>
    <definedName name="DANGA211" localSheetId="14">#REF!</definedName>
    <definedName name="DANGA211" localSheetId="12">#REF!</definedName>
    <definedName name="DANGA211" localSheetId="2">#REF!</definedName>
    <definedName name="DANGA211" localSheetId="8">#REF!</definedName>
    <definedName name="DANGA211" localSheetId="6">#REF!</definedName>
    <definedName name="DANGA211" localSheetId="1">#REF!</definedName>
    <definedName name="DANGA211" localSheetId="9">#REF!</definedName>
    <definedName name="DANGA211" localSheetId="4">#REF!</definedName>
    <definedName name="DANGA211">#REF!</definedName>
    <definedName name="DANGA212" localSheetId="3">#REF!</definedName>
    <definedName name="DANGA212" localSheetId="14">#REF!</definedName>
    <definedName name="DANGA212" localSheetId="12">#REF!</definedName>
    <definedName name="DANGA212" localSheetId="2">#REF!</definedName>
    <definedName name="DANGA212" localSheetId="8">#REF!</definedName>
    <definedName name="DANGA212" localSheetId="6">#REF!</definedName>
    <definedName name="DANGA212" localSheetId="1">#REF!</definedName>
    <definedName name="DANGA212" localSheetId="9">#REF!</definedName>
    <definedName name="DANGA212" localSheetId="4">#REF!</definedName>
    <definedName name="DANGA212">#REF!</definedName>
    <definedName name="DANGA213" localSheetId="3">#REF!</definedName>
    <definedName name="DANGA213" localSheetId="14">#REF!</definedName>
    <definedName name="DANGA213" localSheetId="12">#REF!</definedName>
    <definedName name="DANGA213" localSheetId="2">#REF!</definedName>
    <definedName name="DANGA213" localSheetId="8">#REF!</definedName>
    <definedName name="DANGA213" localSheetId="6">#REF!</definedName>
    <definedName name="DANGA213" localSheetId="1">#REF!</definedName>
    <definedName name="DANGA213" localSheetId="9">#REF!</definedName>
    <definedName name="DANGA213" localSheetId="4">#REF!</definedName>
    <definedName name="DANGA213">#REF!</definedName>
    <definedName name="DANGA214" localSheetId="3">#REF!</definedName>
    <definedName name="DANGA214" localSheetId="14">#REF!</definedName>
    <definedName name="DANGA214" localSheetId="12">#REF!</definedName>
    <definedName name="DANGA214" localSheetId="2">#REF!</definedName>
    <definedName name="DANGA214" localSheetId="8">#REF!</definedName>
    <definedName name="DANGA214" localSheetId="6">#REF!</definedName>
    <definedName name="DANGA214" localSheetId="1">#REF!</definedName>
    <definedName name="DANGA214" localSheetId="9">#REF!</definedName>
    <definedName name="DANGA214" localSheetId="4">#REF!</definedName>
    <definedName name="DANGA214">#REF!</definedName>
    <definedName name="DANGA215" localSheetId="3">#REF!</definedName>
    <definedName name="DANGA215" localSheetId="14">#REF!</definedName>
    <definedName name="DANGA215" localSheetId="12">#REF!</definedName>
    <definedName name="DANGA215" localSheetId="2">#REF!</definedName>
    <definedName name="DANGA215" localSheetId="8">#REF!</definedName>
    <definedName name="DANGA215" localSheetId="6">#REF!</definedName>
    <definedName name="DANGA215" localSheetId="1">#REF!</definedName>
    <definedName name="DANGA215" localSheetId="9">#REF!</definedName>
    <definedName name="DANGA215" localSheetId="4">#REF!</definedName>
    <definedName name="DANGA215">#REF!</definedName>
    <definedName name="DANGA216" localSheetId="3">#REF!</definedName>
    <definedName name="DANGA216" localSheetId="14">#REF!</definedName>
    <definedName name="DANGA216" localSheetId="12">#REF!</definedName>
    <definedName name="DANGA216" localSheetId="2">#REF!</definedName>
    <definedName name="DANGA216" localSheetId="8">#REF!</definedName>
    <definedName name="DANGA216" localSheetId="6">#REF!</definedName>
    <definedName name="DANGA216" localSheetId="1">#REF!</definedName>
    <definedName name="DANGA216" localSheetId="9">#REF!</definedName>
    <definedName name="DANGA216" localSheetId="4">#REF!</definedName>
    <definedName name="DANGA216">#REF!</definedName>
    <definedName name="DANGA217" localSheetId="3">#REF!</definedName>
    <definedName name="DANGA217" localSheetId="14">#REF!</definedName>
    <definedName name="DANGA217" localSheetId="12">#REF!</definedName>
    <definedName name="DANGA217" localSheetId="2">#REF!</definedName>
    <definedName name="DANGA217" localSheetId="8">#REF!</definedName>
    <definedName name="DANGA217" localSheetId="6">#REF!</definedName>
    <definedName name="DANGA217" localSheetId="1">#REF!</definedName>
    <definedName name="DANGA217" localSheetId="9">#REF!</definedName>
    <definedName name="DANGA217" localSheetId="4">#REF!</definedName>
    <definedName name="DANGA217">#REF!</definedName>
    <definedName name="DANGA218" localSheetId="3">#REF!</definedName>
    <definedName name="DANGA218" localSheetId="14">#REF!</definedName>
    <definedName name="DANGA218" localSheetId="12">#REF!</definedName>
    <definedName name="DANGA218" localSheetId="2">#REF!</definedName>
    <definedName name="DANGA218" localSheetId="8">#REF!</definedName>
    <definedName name="DANGA218" localSheetId="6">#REF!</definedName>
    <definedName name="DANGA218" localSheetId="1">#REF!</definedName>
    <definedName name="DANGA218" localSheetId="9">#REF!</definedName>
    <definedName name="DANGA218" localSheetId="4">#REF!</definedName>
    <definedName name="DANGA218">#REF!</definedName>
    <definedName name="DANGA219" localSheetId="3">#REF!</definedName>
    <definedName name="DANGA219" localSheetId="14">#REF!</definedName>
    <definedName name="DANGA219" localSheetId="12">#REF!</definedName>
    <definedName name="DANGA219" localSheetId="2">#REF!</definedName>
    <definedName name="DANGA219" localSheetId="8">#REF!</definedName>
    <definedName name="DANGA219" localSheetId="6">#REF!</definedName>
    <definedName name="DANGA219" localSheetId="1">#REF!</definedName>
    <definedName name="DANGA219" localSheetId="9">#REF!</definedName>
    <definedName name="DANGA219" localSheetId="4">#REF!</definedName>
    <definedName name="DANGA219">#REF!</definedName>
    <definedName name="DANGA22" localSheetId="3">#REF!</definedName>
    <definedName name="DANGA22" localSheetId="14">#REF!</definedName>
    <definedName name="DANGA22" localSheetId="12">#REF!</definedName>
    <definedName name="DANGA22" localSheetId="2">#REF!</definedName>
    <definedName name="DANGA22" localSheetId="8">#REF!</definedName>
    <definedName name="DANGA22" localSheetId="6">#REF!</definedName>
    <definedName name="DANGA22" localSheetId="1">#REF!</definedName>
    <definedName name="DANGA22" localSheetId="9">#REF!</definedName>
    <definedName name="DANGA22" localSheetId="4">#REF!</definedName>
    <definedName name="DANGA22">#REF!</definedName>
    <definedName name="DANGA220" localSheetId="3">#REF!</definedName>
    <definedName name="DANGA220" localSheetId="14">#REF!</definedName>
    <definedName name="DANGA220" localSheetId="12">#REF!</definedName>
    <definedName name="DANGA220" localSheetId="2">#REF!</definedName>
    <definedName name="DANGA220" localSheetId="8">#REF!</definedName>
    <definedName name="DANGA220" localSheetId="6">#REF!</definedName>
    <definedName name="DANGA220" localSheetId="1">#REF!</definedName>
    <definedName name="DANGA220" localSheetId="9">#REF!</definedName>
    <definedName name="DANGA220" localSheetId="4">#REF!</definedName>
    <definedName name="DANGA220">#REF!</definedName>
    <definedName name="DANGA221" localSheetId="3">#REF!</definedName>
    <definedName name="DANGA221" localSheetId="14">#REF!</definedName>
    <definedName name="DANGA221" localSheetId="12">#REF!</definedName>
    <definedName name="DANGA221" localSheetId="2">#REF!</definedName>
    <definedName name="DANGA221" localSheetId="8">#REF!</definedName>
    <definedName name="DANGA221" localSheetId="6">#REF!</definedName>
    <definedName name="DANGA221" localSheetId="1">#REF!</definedName>
    <definedName name="DANGA221" localSheetId="9">#REF!</definedName>
    <definedName name="DANGA221" localSheetId="4">#REF!</definedName>
    <definedName name="DANGA221">#REF!</definedName>
    <definedName name="DANGA222" localSheetId="3">#REF!</definedName>
    <definedName name="DANGA222" localSheetId="14">#REF!</definedName>
    <definedName name="DANGA222" localSheetId="12">#REF!</definedName>
    <definedName name="DANGA222" localSheetId="2">#REF!</definedName>
    <definedName name="DANGA222" localSheetId="8">#REF!</definedName>
    <definedName name="DANGA222" localSheetId="6">#REF!</definedName>
    <definedName name="DANGA222" localSheetId="1">#REF!</definedName>
    <definedName name="DANGA222" localSheetId="9">#REF!</definedName>
    <definedName name="DANGA222" localSheetId="4">#REF!</definedName>
    <definedName name="DANGA222">#REF!</definedName>
    <definedName name="DANGA223" localSheetId="3">#REF!</definedName>
    <definedName name="DANGA223" localSheetId="14">#REF!</definedName>
    <definedName name="DANGA223" localSheetId="12">#REF!</definedName>
    <definedName name="DANGA223" localSheetId="2">#REF!</definedName>
    <definedName name="DANGA223" localSheetId="8">#REF!</definedName>
    <definedName name="DANGA223" localSheetId="6">#REF!</definedName>
    <definedName name="DANGA223" localSheetId="1">#REF!</definedName>
    <definedName name="DANGA223" localSheetId="9">#REF!</definedName>
    <definedName name="DANGA223" localSheetId="4">#REF!</definedName>
    <definedName name="DANGA223">#REF!</definedName>
    <definedName name="DANGA224" localSheetId="3">#REF!</definedName>
    <definedName name="DANGA224" localSheetId="14">#REF!</definedName>
    <definedName name="DANGA224" localSheetId="12">#REF!</definedName>
    <definedName name="DANGA224" localSheetId="2">#REF!</definedName>
    <definedName name="DANGA224" localSheetId="8">#REF!</definedName>
    <definedName name="DANGA224" localSheetId="6">#REF!</definedName>
    <definedName name="DANGA224" localSheetId="1">#REF!</definedName>
    <definedName name="DANGA224" localSheetId="9">#REF!</definedName>
    <definedName name="DANGA224" localSheetId="4">#REF!</definedName>
    <definedName name="DANGA224">#REF!</definedName>
    <definedName name="DANGA225" localSheetId="3">#REF!</definedName>
    <definedName name="DANGA225" localSheetId="14">#REF!</definedName>
    <definedName name="DANGA225" localSheetId="12">#REF!</definedName>
    <definedName name="DANGA225" localSheetId="2">#REF!</definedName>
    <definedName name="DANGA225" localSheetId="8">#REF!</definedName>
    <definedName name="DANGA225" localSheetId="6">#REF!</definedName>
    <definedName name="DANGA225" localSheetId="1">#REF!</definedName>
    <definedName name="DANGA225" localSheetId="9">#REF!</definedName>
    <definedName name="DANGA225" localSheetId="4">#REF!</definedName>
    <definedName name="DANGA225">#REF!</definedName>
    <definedName name="DANGA226" localSheetId="3">#REF!</definedName>
    <definedName name="DANGA226" localSheetId="14">#REF!</definedName>
    <definedName name="DANGA226" localSheetId="12">#REF!</definedName>
    <definedName name="DANGA226" localSheetId="2">#REF!</definedName>
    <definedName name="DANGA226" localSheetId="8">#REF!</definedName>
    <definedName name="DANGA226" localSheetId="6">#REF!</definedName>
    <definedName name="DANGA226" localSheetId="1">#REF!</definedName>
    <definedName name="DANGA226" localSheetId="9">#REF!</definedName>
    <definedName name="DANGA226" localSheetId="4">#REF!</definedName>
    <definedName name="DANGA226">#REF!</definedName>
    <definedName name="DANGA227" localSheetId="3">#REF!</definedName>
    <definedName name="DANGA227" localSheetId="14">#REF!</definedName>
    <definedName name="DANGA227" localSheetId="12">#REF!</definedName>
    <definedName name="DANGA227" localSheetId="2">#REF!</definedName>
    <definedName name="DANGA227" localSheetId="8">#REF!</definedName>
    <definedName name="DANGA227" localSheetId="6">#REF!</definedName>
    <definedName name="DANGA227" localSheetId="1">#REF!</definedName>
    <definedName name="DANGA227" localSheetId="9">#REF!</definedName>
    <definedName name="DANGA227" localSheetId="4">#REF!</definedName>
    <definedName name="DANGA227">#REF!</definedName>
    <definedName name="DANGA228" localSheetId="3">#REF!</definedName>
    <definedName name="DANGA228" localSheetId="14">#REF!</definedName>
    <definedName name="DANGA228" localSheetId="12">#REF!</definedName>
    <definedName name="DANGA228" localSheetId="2">#REF!</definedName>
    <definedName name="DANGA228" localSheetId="8">#REF!</definedName>
    <definedName name="DANGA228" localSheetId="6">#REF!</definedName>
    <definedName name="DANGA228" localSheetId="1">#REF!</definedName>
    <definedName name="DANGA228" localSheetId="9">#REF!</definedName>
    <definedName name="DANGA228" localSheetId="4">#REF!</definedName>
    <definedName name="DANGA228">#REF!</definedName>
    <definedName name="DANGA23" localSheetId="3">#REF!</definedName>
    <definedName name="DANGA23" localSheetId="14">#REF!</definedName>
    <definedName name="DANGA23" localSheetId="12">#REF!</definedName>
    <definedName name="DANGA23" localSheetId="2">#REF!</definedName>
    <definedName name="DANGA23" localSheetId="8">#REF!</definedName>
    <definedName name="DANGA23" localSheetId="6">#REF!</definedName>
    <definedName name="DANGA23" localSheetId="1">#REF!</definedName>
    <definedName name="DANGA23" localSheetId="9">#REF!</definedName>
    <definedName name="DANGA23" localSheetId="4">#REF!</definedName>
    <definedName name="DANGA23">#REF!</definedName>
    <definedName name="DANGA24" localSheetId="3">#REF!</definedName>
    <definedName name="DANGA24" localSheetId="14">#REF!</definedName>
    <definedName name="DANGA24" localSheetId="12">#REF!</definedName>
    <definedName name="DANGA24" localSheetId="2">#REF!</definedName>
    <definedName name="DANGA24" localSheetId="8">#REF!</definedName>
    <definedName name="DANGA24" localSheetId="6">#REF!</definedName>
    <definedName name="DANGA24" localSheetId="1">#REF!</definedName>
    <definedName name="DANGA24" localSheetId="9">#REF!</definedName>
    <definedName name="DANGA24" localSheetId="4">#REF!</definedName>
    <definedName name="DANGA24">#REF!</definedName>
    <definedName name="DANGA25" localSheetId="3">#REF!</definedName>
    <definedName name="DANGA25" localSheetId="14">#REF!</definedName>
    <definedName name="DANGA25" localSheetId="12">#REF!</definedName>
    <definedName name="DANGA25" localSheetId="2">#REF!</definedName>
    <definedName name="DANGA25" localSheetId="8">#REF!</definedName>
    <definedName name="DANGA25" localSheetId="6">#REF!</definedName>
    <definedName name="DANGA25" localSheetId="1">#REF!</definedName>
    <definedName name="DANGA25" localSheetId="9">#REF!</definedName>
    <definedName name="DANGA25" localSheetId="4">#REF!</definedName>
    <definedName name="DANGA25">#REF!</definedName>
    <definedName name="DANGA26" localSheetId="3">#REF!</definedName>
    <definedName name="DANGA26" localSheetId="14">#REF!</definedName>
    <definedName name="DANGA26" localSheetId="12">#REF!</definedName>
    <definedName name="DANGA26" localSheetId="2">#REF!</definedName>
    <definedName name="DANGA26" localSheetId="8">#REF!</definedName>
    <definedName name="DANGA26" localSheetId="6">#REF!</definedName>
    <definedName name="DANGA26" localSheetId="1">#REF!</definedName>
    <definedName name="DANGA26" localSheetId="9">#REF!</definedName>
    <definedName name="DANGA26" localSheetId="4">#REF!</definedName>
    <definedName name="DANGA26">#REF!</definedName>
    <definedName name="DANGA27" localSheetId="3">#REF!</definedName>
    <definedName name="DANGA27" localSheetId="14">#REF!</definedName>
    <definedName name="DANGA27" localSheetId="12">#REF!</definedName>
    <definedName name="DANGA27" localSheetId="2">#REF!</definedName>
    <definedName name="DANGA27" localSheetId="8">#REF!</definedName>
    <definedName name="DANGA27" localSheetId="6">#REF!</definedName>
    <definedName name="DANGA27" localSheetId="1">#REF!</definedName>
    <definedName name="DANGA27" localSheetId="9">#REF!</definedName>
    <definedName name="DANGA27" localSheetId="4">#REF!</definedName>
    <definedName name="DANGA27">#REF!</definedName>
    <definedName name="DANGA28" localSheetId="3">#REF!</definedName>
    <definedName name="DANGA28" localSheetId="14">#REF!</definedName>
    <definedName name="DANGA28" localSheetId="12">#REF!</definedName>
    <definedName name="DANGA28" localSheetId="2">#REF!</definedName>
    <definedName name="DANGA28" localSheetId="8">#REF!</definedName>
    <definedName name="DANGA28" localSheetId="6">#REF!</definedName>
    <definedName name="DANGA28" localSheetId="1">#REF!</definedName>
    <definedName name="DANGA28" localSheetId="9">#REF!</definedName>
    <definedName name="DANGA28" localSheetId="4">#REF!</definedName>
    <definedName name="DANGA28">#REF!</definedName>
    <definedName name="DANGA29" localSheetId="3">#REF!</definedName>
    <definedName name="DANGA29" localSheetId="14">#REF!</definedName>
    <definedName name="DANGA29" localSheetId="12">#REF!</definedName>
    <definedName name="DANGA29" localSheetId="2">#REF!</definedName>
    <definedName name="DANGA29" localSheetId="8">#REF!</definedName>
    <definedName name="DANGA29" localSheetId="6">#REF!</definedName>
    <definedName name="DANGA29" localSheetId="1">#REF!</definedName>
    <definedName name="DANGA29" localSheetId="9">#REF!</definedName>
    <definedName name="DANGA29" localSheetId="4">#REF!</definedName>
    <definedName name="DANGA29">#REF!</definedName>
    <definedName name="DANGA3" localSheetId="3">#REF!</definedName>
    <definedName name="DANGA3" localSheetId="14">#REF!</definedName>
    <definedName name="DANGA3" localSheetId="12">#REF!</definedName>
    <definedName name="DANGA3" localSheetId="2">#REF!</definedName>
    <definedName name="DANGA3" localSheetId="6">#REF!</definedName>
    <definedName name="DANGA3" localSheetId="1">#REF!</definedName>
    <definedName name="DANGA3" localSheetId="9">#REF!</definedName>
    <definedName name="DANGA3" localSheetId="4">#REF!</definedName>
    <definedName name="DANGA3">#REF!</definedName>
    <definedName name="DANGA30" localSheetId="3">#REF!</definedName>
    <definedName name="DANGA30" localSheetId="14">#REF!</definedName>
    <definedName name="DANGA30" localSheetId="12">#REF!</definedName>
    <definedName name="DANGA30" localSheetId="2">#REF!</definedName>
    <definedName name="DANGA30" localSheetId="6">#REF!</definedName>
    <definedName name="DANGA30" localSheetId="1">#REF!</definedName>
    <definedName name="DANGA30" localSheetId="9">#REF!</definedName>
    <definedName name="DANGA30" localSheetId="4">#REF!</definedName>
    <definedName name="DANGA30">#REF!</definedName>
    <definedName name="DANGA31" localSheetId="3">#REF!</definedName>
    <definedName name="DANGA31" localSheetId="14">#REF!</definedName>
    <definedName name="DANGA31" localSheetId="12">#REF!</definedName>
    <definedName name="DANGA31" localSheetId="2">#REF!</definedName>
    <definedName name="DANGA31" localSheetId="6">#REF!</definedName>
    <definedName name="DANGA31" localSheetId="1">#REF!</definedName>
    <definedName name="DANGA31" localSheetId="9">#REF!</definedName>
    <definedName name="DANGA31" localSheetId="4">#REF!</definedName>
    <definedName name="DANGA31">#REF!</definedName>
    <definedName name="DANGA32" localSheetId="3">#REF!</definedName>
    <definedName name="DANGA32" localSheetId="14">#REF!</definedName>
    <definedName name="DANGA32" localSheetId="12">#REF!</definedName>
    <definedName name="DANGA32" localSheetId="2">#REF!</definedName>
    <definedName name="DANGA32" localSheetId="6">#REF!</definedName>
    <definedName name="DANGA32" localSheetId="1">#REF!</definedName>
    <definedName name="DANGA32" localSheetId="9">#REF!</definedName>
    <definedName name="DANGA32" localSheetId="4">#REF!</definedName>
    <definedName name="DANGA32">#REF!</definedName>
    <definedName name="DANGA33" localSheetId="3">#REF!</definedName>
    <definedName name="DANGA33" localSheetId="14">#REF!</definedName>
    <definedName name="DANGA33" localSheetId="12">#REF!</definedName>
    <definedName name="DANGA33" localSheetId="2">#REF!</definedName>
    <definedName name="DANGA33" localSheetId="6">#REF!</definedName>
    <definedName name="DANGA33" localSheetId="1">#REF!</definedName>
    <definedName name="DANGA33" localSheetId="9">#REF!</definedName>
    <definedName name="DANGA33" localSheetId="4">#REF!</definedName>
    <definedName name="DANGA33">#REF!</definedName>
    <definedName name="DANGA34" localSheetId="3">#REF!</definedName>
    <definedName name="DANGA34" localSheetId="14">#REF!</definedName>
    <definedName name="DANGA34" localSheetId="12">#REF!</definedName>
    <definedName name="DANGA34" localSheetId="2">#REF!</definedName>
    <definedName name="DANGA34" localSheetId="6">#REF!</definedName>
    <definedName name="DANGA34" localSheetId="1">#REF!</definedName>
    <definedName name="DANGA34" localSheetId="9">#REF!</definedName>
    <definedName name="DANGA34" localSheetId="4">#REF!</definedName>
    <definedName name="DANGA34">#REF!</definedName>
    <definedName name="DANGA35" localSheetId="3">#REF!</definedName>
    <definedName name="DANGA35" localSheetId="14">#REF!</definedName>
    <definedName name="DANGA35" localSheetId="12">#REF!</definedName>
    <definedName name="DANGA35" localSheetId="2">#REF!</definedName>
    <definedName name="DANGA35" localSheetId="6">#REF!</definedName>
    <definedName name="DANGA35" localSheetId="1">#REF!</definedName>
    <definedName name="DANGA35" localSheetId="9">#REF!</definedName>
    <definedName name="DANGA35" localSheetId="4">#REF!</definedName>
    <definedName name="DANGA35">#REF!</definedName>
    <definedName name="DANGA36" localSheetId="3">#REF!</definedName>
    <definedName name="DANGA36" localSheetId="14">#REF!</definedName>
    <definedName name="DANGA36" localSheetId="12">#REF!</definedName>
    <definedName name="DANGA36" localSheetId="2">#REF!</definedName>
    <definedName name="DANGA36" localSheetId="6">#REF!</definedName>
    <definedName name="DANGA36" localSheetId="1">#REF!</definedName>
    <definedName name="DANGA36" localSheetId="9">#REF!</definedName>
    <definedName name="DANGA36" localSheetId="4">#REF!</definedName>
    <definedName name="DANGA36">#REF!</definedName>
    <definedName name="DANGA37" localSheetId="3">#REF!</definedName>
    <definedName name="DANGA37" localSheetId="14">#REF!</definedName>
    <definedName name="DANGA37" localSheetId="12">#REF!</definedName>
    <definedName name="DANGA37" localSheetId="2">#REF!</definedName>
    <definedName name="DANGA37" localSheetId="6">#REF!</definedName>
    <definedName name="DANGA37" localSheetId="1">#REF!</definedName>
    <definedName name="DANGA37" localSheetId="9">#REF!</definedName>
    <definedName name="DANGA37" localSheetId="4">#REF!</definedName>
    <definedName name="DANGA37">#REF!</definedName>
    <definedName name="DANGA38" localSheetId="3">#REF!</definedName>
    <definedName name="DANGA38" localSheetId="14">#REF!</definedName>
    <definedName name="DANGA38" localSheetId="12">#REF!</definedName>
    <definedName name="DANGA38" localSheetId="2">#REF!</definedName>
    <definedName name="DANGA38" localSheetId="6">#REF!</definedName>
    <definedName name="DANGA38" localSheetId="1">#REF!</definedName>
    <definedName name="DANGA38" localSheetId="9">#REF!</definedName>
    <definedName name="DANGA38" localSheetId="4">#REF!</definedName>
    <definedName name="DANGA38">#REF!</definedName>
    <definedName name="DANGA39" localSheetId="3">#REF!</definedName>
    <definedName name="DANGA39" localSheetId="14">#REF!</definedName>
    <definedName name="DANGA39" localSheetId="12">#REF!</definedName>
    <definedName name="DANGA39" localSheetId="2">#REF!</definedName>
    <definedName name="DANGA39" localSheetId="6">#REF!</definedName>
    <definedName name="DANGA39" localSheetId="1">#REF!</definedName>
    <definedName name="DANGA39" localSheetId="9">#REF!</definedName>
    <definedName name="DANGA39" localSheetId="4">#REF!</definedName>
    <definedName name="DANGA39">#REF!</definedName>
    <definedName name="DANGA4" localSheetId="3">#REF!</definedName>
    <definedName name="DANGA4" localSheetId="14">#REF!</definedName>
    <definedName name="DANGA4" localSheetId="12">#REF!</definedName>
    <definedName name="DANGA4" localSheetId="2">#REF!</definedName>
    <definedName name="DANGA4" localSheetId="6">#REF!</definedName>
    <definedName name="DANGA4" localSheetId="1">#REF!</definedName>
    <definedName name="DANGA4" localSheetId="9">#REF!</definedName>
    <definedName name="DANGA4" localSheetId="4">#REF!</definedName>
    <definedName name="DANGA4">#REF!</definedName>
    <definedName name="DANGA40" localSheetId="3">#REF!</definedName>
    <definedName name="DANGA40" localSheetId="14">#REF!</definedName>
    <definedName name="DANGA40" localSheetId="12">#REF!</definedName>
    <definedName name="DANGA40" localSheetId="2">#REF!</definedName>
    <definedName name="DANGA40" localSheetId="8">#REF!</definedName>
    <definedName name="DANGA40" localSheetId="6">#REF!</definedName>
    <definedName name="DANGA40" localSheetId="1">#REF!</definedName>
    <definedName name="DANGA40" localSheetId="9">#REF!</definedName>
    <definedName name="DANGA40" localSheetId="4">#REF!</definedName>
    <definedName name="DANGA40">#REF!</definedName>
    <definedName name="DANGA41" localSheetId="3">#REF!</definedName>
    <definedName name="DANGA41" localSheetId="14">#REF!</definedName>
    <definedName name="DANGA41" localSheetId="12">#REF!</definedName>
    <definedName name="DANGA41" localSheetId="2">#REF!</definedName>
    <definedName name="DANGA41" localSheetId="8">#REF!</definedName>
    <definedName name="DANGA41" localSheetId="6">#REF!</definedName>
    <definedName name="DANGA41" localSheetId="1">#REF!</definedName>
    <definedName name="DANGA41" localSheetId="9">#REF!</definedName>
    <definedName name="DANGA41" localSheetId="4">#REF!</definedName>
    <definedName name="DANGA41">#REF!</definedName>
    <definedName name="DANGA42" localSheetId="3">#REF!</definedName>
    <definedName name="DANGA42" localSheetId="14">#REF!</definedName>
    <definedName name="DANGA42" localSheetId="12">#REF!</definedName>
    <definedName name="DANGA42" localSheetId="2">#REF!</definedName>
    <definedName name="DANGA42" localSheetId="8">#REF!</definedName>
    <definedName name="DANGA42" localSheetId="6">#REF!</definedName>
    <definedName name="DANGA42" localSheetId="1">#REF!</definedName>
    <definedName name="DANGA42" localSheetId="9">#REF!</definedName>
    <definedName name="DANGA42" localSheetId="4">#REF!</definedName>
    <definedName name="DANGA42">#REF!</definedName>
    <definedName name="DANGA43" localSheetId="3">#REF!</definedName>
    <definedName name="DANGA43" localSheetId="14">#REF!</definedName>
    <definedName name="DANGA43" localSheetId="12">#REF!</definedName>
    <definedName name="DANGA43" localSheetId="2">#REF!</definedName>
    <definedName name="DANGA43" localSheetId="8">#REF!</definedName>
    <definedName name="DANGA43" localSheetId="6">#REF!</definedName>
    <definedName name="DANGA43" localSheetId="1">#REF!</definedName>
    <definedName name="DANGA43" localSheetId="9">#REF!</definedName>
    <definedName name="DANGA43" localSheetId="4">#REF!</definedName>
    <definedName name="DANGA43">#REF!</definedName>
    <definedName name="DANGA44" localSheetId="3">#REF!</definedName>
    <definedName name="DANGA44" localSheetId="14">#REF!</definedName>
    <definedName name="DANGA44" localSheetId="12">#REF!</definedName>
    <definedName name="DANGA44" localSheetId="2">#REF!</definedName>
    <definedName name="DANGA44" localSheetId="8">#REF!</definedName>
    <definedName name="DANGA44" localSheetId="6">#REF!</definedName>
    <definedName name="DANGA44" localSheetId="1">#REF!</definedName>
    <definedName name="DANGA44" localSheetId="9">#REF!</definedName>
    <definedName name="DANGA44" localSheetId="4">#REF!</definedName>
    <definedName name="DANGA44">#REF!</definedName>
    <definedName name="DANGA45" localSheetId="3">#REF!</definedName>
    <definedName name="DANGA45" localSheetId="14">#REF!</definedName>
    <definedName name="DANGA45" localSheetId="12">#REF!</definedName>
    <definedName name="DANGA45" localSheetId="2">#REF!</definedName>
    <definedName name="DANGA45" localSheetId="8">#REF!</definedName>
    <definedName name="DANGA45" localSheetId="6">#REF!</definedName>
    <definedName name="DANGA45" localSheetId="1">#REF!</definedName>
    <definedName name="DANGA45" localSheetId="9">#REF!</definedName>
    <definedName name="DANGA45" localSheetId="4">#REF!</definedName>
    <definedName name="DANGA45">#REF!</definedName>
    <definedName name="DANGA46" localSheetId="3">#REF!</definedName>
    <definedName name="DANGA46" localSheetId="14">#REF!</definedName>
    <definedName name="DANGA46" localSheetId="12">#REF!</definedName>
    <definedName name="DANGA46" localSheetId="2">#REF!</definedName>
    <definedName name="DANGA46" localSheetId="6">#REF!</definedName>
    <definedName name="DANGA46" localSheetId="1">#REF!</definedName>
    <definedName name="DANGA46" localSheetId="9">#REF!</definedName>
    <definedName name="DANGA46" localSheetId="4">#REF!</definedName>
    <definedName name="DANGA46">#REF!</definedName>
    <definedName name="DANGA47" localSheetId="3">#REF!</definedName>
    <definedName name="DANGA47" localSheetId="14">#REF!</definedName>
    <definedName name="DANGA47" localSheetId="12">#REF!</definedName>
    <definedName name="DANGA47" localSheetId="2">#REF!</definedName>
    <definedName name="DANGA47" localSheetId="6">#REF!</definedName>
    <definedName name="DANGA47" localSheetId="1">#REF!</definedName>
    <definedName name="DANGA47" localSheetId="9">#REF!</definedName>
    <definedName name="DANGA47" localSheetId="4">#REF!</definedName>
    <definedName name="DANGA47">#REF!</definedName>
    <definedName name="DANGA48" localSheetId="3">#REF!</definedName>
    <definedName name="DANGA48" localSheetId="14">#REF!</definedName>
    <definedName name="DANGA48" localSheetId="12">#REF!</definedName>
    <definedName name="DANGA48" localSheetId="2">#REF!</definedName>
    <definedName name="DANGA48" localSheetId="6">#REF!</definedName>
    <definedName name="DANGA48" localSheetId="1">#REF!</definedName>
    <definedName name="DANGA48" localSheetId="9">#REF!</definedName>
    <definedName name="DANGA48" localSheetId="4">#REF!</definedName>
    <definedName name="DANGA48">#REF!</definedName>
    <definedName name="DANGA49" localSheetId="3">#REF!</definedName>
    <definedName name="DANGA49" localSheetId="14">#REF!</definedName>
    <definedName name="DANGA49" localSheetId="12">#REF!</definedName>
    <definedName name="DANGA49" localSheetId="2">#REF!</definedName>
    <definedName name="DANGA49" localSheetId="6">#REF!</definedName>
    <definedName name="DANGA49" localSheetId="1">#REF!</definedName>
    <definedName name="DANGA49" localSheetId="9">#REF!</definedName>
    <definedName name="DANGA49" localSheetId="4">#REF!</definedName>
    <definedName name="DANGA49">#REF!</definedName>
    <definedName name="DANGA5" localSheetId="3">#REF!</definedName>
    <definedName name="DANGA5" localSheetId="14">#REF!</definedName>
    <definedName name="DANGA5" localSheetId="12">#REF!</definedName>
    <definedName name="DANGA5" localSheetId="2">#REF!</definedName>
    <definedName name="DANGA5" localSheetId="6">#REF!</definedName>
    <definedName name="DANGA5" localSheetId="1">#REF!</definedName>
    <definedName name="DANGA5" localSheetId="9">#REF!</definedName>
    <definedName name="DANGA5" localSheetId="4">#REF!</definedName>
    <definedName name="DANGA5">#REF!</definedName>
    <definedName name="DANGA50" localSheetId="3">#REF!</definedName>
    <definedName name="DANGA50" localSheetId="14">#REF!</definedName>
    <definedName name="DANGA50" localSheetId="12">#REF!</definedName>
    <definedName name="DANGA50" localSheetId="2">#REF!</definedName>
    <definedName name="DANGA50" localSheetId="6">#REF!</definedName>
    <definedName name="DANGA50" localSheetId="1">#REF!</definedName>
    <definedName name="DANGA50" localSheetId="9">#REF!</definedName>
    <definedName name="DANGA50" localSheetId="4">#REF!</definedName>
    <definedName name="DANGA50">#REF!</definedName>
    <definedName name="DANGA51" localSheetId="3">#REF!</definedName>
    <definedName name="DANGA51" localSheetId="14">#REF!</definedName>
    <definedName name="DANGA51" localSheetId="12">#REF!</definedName>
    <definedName name="DANGA51" localSheetId="2">#REF!</definedName>
    <definedName name="DANGA51" localSheetId="6">#REF!</definedName>
    <definedName name="DANGA51" localSheetId="1">#REF!</definedName>
    <definedName name="DANGA51" localSheetId="9">#REF!</definedName>
    <definedName name="DANGA51" localSheetId="4">#REF!</definedName>
    <definedName name="DANGA51">#REF!</definedName>
    <definedName name="DANGA52" localSheetId="3">#REF!</definedName>
    <definedName name="DANGA52" localSheetId="14">#REF!</definedName>
    <definedName name="DANGA52" localSheetId="12">#REF!</definedName>
    <definedName name="DANGA52" localSheetId="2">#REF!</definedName>
    <definedName name="DANGA52" localSheetId="6">#REF!</definedName>
    <definedName name="DANGA52" localSheetId="1">#REF!</definedName>
    <definedName name="DANGA52" localSheetId="9">#REF!</definedName>
    <definedName name="DANGA52" localSheetId="4">#REF!</definedName>
    <definedName name="DANGA52">#REF!</definedName>
    <definedName name="DANGA53" localSheetId="3">#REF!</definedName>
    <definedName name="DANGA53" localSheetId="14">#REF!</definedName>
    <definedName name="DANGA53" localSheetId="12">#REF!</definedName>
    <definedName name="DANGA53" localSheetId="2">#REF!</definedName>
    <definedName name="DANGA53" localSheetId="6">#REF!</definedName>
    <definedName name="DANGA53" localSheetId="1">#REF!</definedName>
    <definedName name="DANGA53" localSheetId="9">#REF!</definedName>
    <definedName name="DANGA53" localSheetId="4">#REF!</definedName>
    <definedName name="DANGA53">#REF!</definedName>
    <definedName name="DANGA54" localSheetId="3">#REF!</definedName>
    <definedName name="DANGA54" localSheetId="14">#REF!</definedName>
    <definedName name="DANGA54" localSheetId="12">#REF!</definedName>
    <definedName name="DANGA54" localSheetId="2">#REF!</definedName>
    <definedName name="DANGA54" localSheetId="6">#REF!</definedName>
    <definedName name="DANGA54" localSheetId="1">#REF!</definedName>
    <definedName name="DANGA54" localSheetId="9">#REF!</definedName>
    <definedName name="DANGA54" localSheetId="4">#REF!</definedName>
    <definedName name="DANGA54">#REF!</definedName>
    <definedName name="DANGA55" localSheetId="3">#REF!</definedName>
    <definedName name="DANGA55" localSheetId="14">#REF!</definedName>
    <definedName name="DANGA55" localSheetId="12">#REF!</definedName>
    <definedName name="DANGA55" localSheetId="2">#REF!</definedName>
    <definedName name="DANGA55" localSheetId="6">#REF!</definedName>
    <definedName name="DANGA55" localSheetId="1">#REF!</definedName>
    <definedName name="DANGA55" localSheetId="9">#REF!</definedName>
    <definedName name="DANGA55" localSheetId="4">#REF!</definedName>
    <definedName name="DANGA55">#REF!</definedName>
    <definedName name="DANGA56" localSheetId="3">#REF!</definedName>
    <definedName name="DANGA56" localSheetId="14">#REF!</definedName>
    <definedName name="DANGA56" localSheetId="12">#REF!</definedName>
    <definedName name="DANGA56" localSheetId="2">#REF!</definedName>
    <definedName name="DANGA56" localSheetId="8">#REF!</definedName>
    <definedName name="DANGA56" localSheetId="6">#REF!</definedName>
    <definedName name="DANGA56" localSheetId="1">#REF!</definedName>
    <definedName name="DANGA56" localSheetId="9">#REF!</definedName>
    <definedName name="DANGA56" localSheetId="4">#REF!</definedName>
    <definedName name="DANGA56">#REF!</definedName>
    <definedName name="DANGA57" localSheetId="3">#REF!</definedName>
    <definedName name="DANGA57" localSheetId="14">#REF!</definedName>
    <definedName name="DANGA57" localSheetId="12">#REF!</definedName>
    <definedName name="DANGA57" localSheetId="2">#REF!</definedName>
    <definedName name="DANGA57" localSheetId="8">#REF!</definedName>
    <definedName name="DANGA57" localSheetId="6">#REF!</definedName>
    <definedName name="DANGA57" localSheetId="1">#REF!</definedName>
    <definedName name="DANGA57" localSheetId="9">#REF!</definedName>
    <definedName name="DANGA57" localSheetId="4">#REF!</definedName>
    <definedName name="DANGA57">#REF!</definedName>
    <definedName name="DANGA58" localSheetId="3">#REF!</definedName>
    <definedName name="DANGA58" localSheetId="14">#REF!</definedName>
    <definedName name="DANGA58" localSheetId="12">#REF!</definedName>
    <definedName name="DANGA58" localSheetId="2">#REF!</definedName>
    <definedName name="DANGA58" localSheetId="8">#REF!</definedName>
    <definedName name="DANGA58" localSheetId="6">#REF!</definedName>
    <definedName name="DANGA58" localSheetId="1">#REF!</definedName>
    <definedName name="DANGA58" localSheetId="9">#REF!</definedName>
    <definedName name="DANGA58" localSheetId="4">#REF!</definedName>
    <definedName name="DANGA58">#REF!</definedName>
    <definedName name="DANGA59" localSheetId="3">#REF!</definedName>
    <definedName name="DANGA59" localSheetId="14">#REF!</definedName>
    <definedName name="DANGA59" localSheetId="12">#REF!</definedName>
    <definedName name="DANGA59" localSheetId="2">#REF!</definedName>
    <definedName name="DANGA59" localSheetId="8">#REF!</definedName>
    <definedName name="DANGA59" localSheetId="6">#REF!</definedName>
    <definedName name="DANGA59" localSheetId="1">#REF!</definedName>
    <definedName name="DANGA59" localSheetId="9">#REF!</definedName>
    <definedName name="DANGA59" localSheetId="4">#REF!</definedName>
    <definedName name="DANGA59">#REF!</definedName>
    <definedName name="DANGA6" localSheetId="3">#REF!</definedName>
    <definedName name="DANGA6" localSheetId="14">#REF!</definedName>
    <definedName name="DANGA6" localSheetId="12">#REF!</definedName>
    <definedName name="DANGA6" localSheetId="2">#REF!</definedName>
    <definedName name="DANGA6" localSheetId="6">#REF!</definedName>
    <definedName name="DANGA6" localSheetId="1">#REF!</definedName>
    <definedName name="DANGA6" localSheetId="9">#REF!</definedName>
    <definedName name="DANGA6" localSheetId="4">#REF!</definedName>
    <definedName name="DANGA6">#REF!</definedName>
    <definedName name="DANGA60" localSheetId="3">#REF!</definedName>
    <definedName name="DANGA60" localSheetId="14">#REF!</definedName>
    <definedName name="DANGA60" localSheetId="12">#REF!</definedName>
    <definedName name="DANGA60" localSheetId="2">#REF!</definedName>
    <definedName name="DANGA60" localSheetId="8">#REF!</definedName>
    <definedName name="DANGA60" localSheetId="6">#REF!</definedName>
    <definedName name="DANGA60" localSheetId="1">#REF!</definedName>
    <definedName name="DANGA60" localSheetId="9">#REF!</definedName>
    <definedName name="DANGA60" localSheetId="4">#REF!</definedName>
    <definedName name="DANGA60">#REF!</definedName>
    <definedName name="DANGA61" localSheetId="3">#REF!</definedName>
    <definedName name="DANGA61" localSheetId="14">#REF!</definedName>
    <definedName name="DANGA61" localSheetId="12">#REF!</definedName>
    <definedName name="DANGA61" localSheetId="2">#REF!</definedName>
    <definedName name="DANGA61" localSheetId="8">#REF!</definedName>
    <definedName name="DANGA61" localSheetId="6">#REF!</definedName>
    <definedName name="DANGA61" localSheetId="1">#REF!</definedName>
    <definedName name="DANGA61" localSheetId="9">#REF!</definedName>
    <definedName name="DANGA61" localSheetId="4">#REF!</definedName>
    <definedName name="DANGA61">#REF!</definedName>
    <definedName name="DANGA62" localSheetId="3">#REF!</definedName>
    <definedName name="DANGA62" localSheetId="14">#REF!</definedName>
    <definedName name="DANGA62" localSheetId="12">#REF!</definedName>
    <definedName name="DANGA62" localSheetId="2">#REF!</definedName>
    <definedName name="DANGA62" localSheetId="6">#REF!</definedName>
    <definedName name="DANGA62" localSheetId="1">#REF!</definedName>
    <definedName name="DANGA62" localSheetId="9">#REF!</definedName>
    <definedName name="DANGA62" localSheetId="4">#REF!</definedName>
    <definedName name="DANGA62">#REF!</definedName>
    <definedName name="DANGA63" localSheetId="3">#REF!</definedName>
    <definedName name="DANGA63" localSheetId="14">#REF!</definedName>
    <definedName name="DANGA63" localSheetId="12">#REF!</definedName>
    <definedName name="DANGA63" localSheetId="2">#REF!</definedName>
    <definedName name="DANGA63" localSheetId="6">#REF!</definedName>
    <definedName name="DANGA63" localSheetId="1">#REF!</definedName>
    <definedName name="DANGA63" localSheetId="9">#REF!</definedName>
    <definedName name="DANGA63" localSheetId="4">#REF!</definedName>
    <definedName name="DANGA63">#REF!</definedName>
    <definedName name="DANGA64" localSheetId="3">#REF!</definedName>
    <definedName name="DANGA64" localSheetId="14">#REF!</definedName>
    <definedName name="DANGA64" localSheetId="12">#REF!</definedName>
    <definedName name="DANGA64" localSheetId="2">#REF!</definedName>
    <definedName name="DANGA64" localSheetId="6">#REF!</definedName>
    <definedName name="DANGA64" localSheetId="1">#REF!</definedName>
    <definedName name="DANGA64" localSheetId="9">#REF!</definedName>
    <definedName name="DANGA64" localSheetId="4">#REF!</definedName>
    <definedName name="DANGA64">#REF!</definedName>
    <definedName name="DANGA65" localSheetId="3">#REF!</definedName>
    <definedName name="DANGA65" localSheetId="14">#REF!</definedName>
    <definedName name="DANGA65" localSheetId="12">#REF!</definedName>
    <definedName name="DANGA65" localSheetId="2">#REF!</definedName>
    <definedName name="DANGA65" localSheetId="6">#REF!</definedName>
    <definedName name="DANGA65" localSheetId="1">#REF!</definedName>
    <definedName name="DANGA65" localSheetId="9">#REF!</definedName>
    <definedName name="DANGA65" localSheetId="4">#REF!</definedName>
    <definedName name="DANGA65">#REF!</definedName>
    <definedName name="DANGA66" localSheetId="3">#REF!</definedName>
    <definedName name="DANGA66" localSheetId="14">#REF!</definedName>
    <definedName name="DANGA66" localSheetId="12">#REF!</definedName>
    <definedName name="DANGA66" localSheetId="2">#REF!</definedName>
    <definedName name="DANGA66" localSheetId="6">#REF!</definedName>
    <definedName name="DANGA66" localSheetId="1">#REF!</definedName>
    <definedName name="DANGA66" localSheetId="9">#REF!</definedName>
    <definedName name="DANGA66" localSheetId="4">#REF!</definedName>
    <definedName name="DANGA66">#REF!</definedName>
    <definedName name="DANGA662" localSheetId="3">#REF!</definedName>
    <definedName name="DANGA662" localSheetId="14">#REF!</definedName>
    <definedName name="DANGA662" localSheetId="12">#REF!</definedName>
    <definedName name="DANGA662" localSheetId="2">#REF!</definedName>
    <definedName name="DANGA662" localSheetId="6">#REF!</definedName>
    <definedName name="DANGA662" localSheetId="1">#REF!</definedName>
    <definedName name="DANGA662" localSheetId="9">#REF!</definedName>
    <definedName name="DANGA662" localSheetId="4">#REF!</definedName>
    <definedName name="DANGA662">#REF!</definedName>
    <definedName name="DANGA67" localSheetId="3">#REF!</definedName>
    <definedName name="DANGA67" localSheetId="14">#REF!</definedName>
    <definedName name="DANGA67" localSheetId="12">#REF!</definedName>
    <definedName name="DANGA67" localSheetId="2">#REF!</definedName>
    <definedName name="DANGA67" localSheetId="8">#REF!</definedName>
    <definedName name="DANGA67" localSheetId="6">#REF!</definedName>
    <definedName name="DANGA67" localSheetId="1">#REF!</definedName>
    <definedName name="DANGA67" localSheetId="9">#REF!</definedName>
    <definedName name="DANGA67" localSheetId="4">#REF!</definedName>
    <definedName name="DANGA67">#REF!</definedName>
    <definedName name="DANGA68" localSheetId="3">#REF!</definedName>
    <definedName name="DANGA68" localSheetId="14">#REF!</definedName>
    <definedName name="DANGA68" localSheetId="12">#REF!</definedName>
    <definedName name="DANGA68" localSheetId="2">#REF!</definedName>
    <definedName name="DANGA68" localSheetId="8">#REF!</definedName>
    <definedName name="DANGA68" localSheetId="6">#REF!</definedName>
    <definedName name="DANGA68" localSheetId="1">#REF!</definedName>
    <definedName name="DANGA68" localSheetId="9">#REF!</definedName>
    <definedName name="DANGA68" localSheetId="4">#REF!</definedName>
    <definedName name="DANGA68">#REF!</definedName>
    <definedName name="DANGA69" localSheetId="3">#REF!</definedName>
    <definedName name="DANGA69" localSheetId="14">#REF!</definedName>
    <definedName name="DANGA69" localSheetId="12">#REF!</definedName>
    <definedName name="DANGA69" localSheetId="2">#REF!</definedName>
    <definedName name="DANGA69" localSheetId="8">#REF!</definedName>
    <definedName name="DANGA69" localSheetId="6">#REF!</definedName>
    <definedName name="DANGA69" localSheetId="1">#REF!</definedName>
    <definedName name="DANGA69" localSheetId="9">#REF!</definedName>
    <definedName name="DANGA69" localSheetId="4">#REF!</definedName>
    <definedName name="DANGA69">#REF!</definedName>
    <definedName name="DANGA7" localSheetId="3">#REF!</definedName>
    <definedName name="DANGA7" localSheetId="14">#REF!</definedName>
    <definedName name="DANGA7" localSheetId="12">#REF!</definedName>
    <definedName name="DANGA7" localSheetId="2">#REF!</definedName>
    <definedName name="DANGA7" localSheetId="6">#REF!</definedName>
    <definedName name="DANGA7" localSheetId="1">#REF!</definedName>
    <definedName name="DANGA7" localSheetId="9">#REF!</definedName>
    <definedName name="DANGA7" localSheetId="4">#REF!</definedName>
    <definedName name="DANGA7">#REF!</definedName>
    <definedName name="DANGA70" localSheetId="3">#REF!</definedName>
    <definedName name="DANGA70" localSheetId="14">#REF!</definedName>
    <definedName name="DANGA70" localSheetId="12">#REF!</definedName>
    <definedName name="DANGA70" localSheetId="2">#REF!</definedName>
    <definedName name="DANGA70" localSheetId="8">#REF!</definedName>
    <definedName name="DANGA70" localSheetId="6">#REF!</definedName>
    <definedName name="DANGA70" localSheetId="1">#REF!</definedName>
    <definedName name="DANGA70" localSheetId="9">#REF!</definedName>
    <definedName name="DANGA70" localSheetId="4">#REF!</definedName>
    <definedName name="DANGA70">#REF!</definedName>
    <definedName name="DANGA71" localSheetId="3">#REF!</definedName>
    <definedName name="DANGA71" localSheetId="14">#REF!</definedName>
    <definedName name="DANGA71" localSheetId="12">#REF!</definedName>
    <definedName name="DANGA71" localSheetId="2">#REF!</definedName>
    <definedName name="DANGA71" localSheetId="6">#REF!</definedName>
    <definedName name="DANGA71" localSheetId="1">#REF!</definedName>
    <definedName name="DANGA71" localSheetId="9">#REF!</definedName>
    <definedName name="DANGA71" localSheetId="4">#REF!</definedName>
    <definedName name="DANGA71">#REF!</definedName>
    <definedName name="DANGA72" localSheetId="3">#REF!</definedName>
    <definedName name="DANGA72" localSheetId="14">#REF!</definedName>
    <definedName name="DANGA72" localSheetId="12">#REF!</definedName>
    <definedName name="DANGA72" localSheetId="2">#REF!</definedName>
    <definedName name="DANGA72" localSheetId="6">#REF!</definedName>
    <definedName name="DANGA72" localSheetId="1">#REF!</definedName>
    <definedName name="DANGA72" localSheetId="9">#REF!</definedName>
    <definedName name="DANGA72" localSheetId="4">#REF!</definedName>
    <definedName name="DANGA72">#REF!</definedName>
    <definedName name="DANGA73" localSheetId="3">#REF!</definedName>
    <definedName name="DANGA73" localSheetId="14">#REF!</definedName>
    <definedName name="DANGA73" localSheetId="12">#REF!</definedName>
    <definedName name="DANGA73" localSheetId="2">#REF!</definedName>
    <definedName name="DANGA73" localSheetId="6">#REF!</definedName>
    <definedName name="DANGA73" localSheetId="1">#REF!</definedName>
    <definedName name="DANGA73" localSheetId="9">#REF!</definedName>
    <definedName name="DANGA73" localSheetId="4">#REF!</definedName>
    <definedName name="DANGA73">#REF!</definedName>
    <definedName name="DANGA74" localSheetId="3">#REF!</definedName>
    <definedName name="DANGA74" localSheetId="14">#REF!</definedName>
    <definedName name="DANGA74" localSheetId="12">#REF!</definedName>
    <definedName name="DANGA74" localSheetId="2">#REF!</definedName>
    <definedName name="DANGA74" localSheetId="8">#REF!</definedName>
    <definedName name="DANGA74" localSheetId="6">#REF!</definedName>
    <definedName name="DANGA74" localSheetId="1">#REF!</definedName>
    <definedName name="DANGA74" localSheetId="9">#REF!</definedName>
    <definedName name="DANGA74" localSheetId="4">#REF!</definedName>
    <definedName name="DANGA74">#REF!</definedName>
    <definedName name="DANGA75" localSheetId="3">#REF!</definedName>
    <definedName name="DANGA75" localSheetId="14">#REF!</definedName>
    <definedName name="DANGA75" localSheetId="12">#REF!</definedName>
    <definedName name="DANGA75" localSheetId="2">#REF!</definedName>
    <definedName name="DANGA75" localSheetId="8">#REF!</definedName>
    <definedName name="DANGA75" localSheetId="6">#REF!</definedName>
    <definedName name="DANGA75" localSheetId="1">#REF!</definedName>
    <definedName name="DANGA75" localSheetId="9">#REF!</definedName>
    <definedName name="DANGA75" localSheetId="4">#REF!</definedName>
    <definedName name="DANGA75">#REF!</definedName>
    <definedName name="DANGA76" localSheetId="3">#REF!</definedName>
    <definedName name="DANGA76" localSheetId="14">#REF!</definedName>
    <definedName name="DANGA76" localSheetId="12">#REF!</definedName>
    <definedName name="DANGA76" localSheetId="2">#REF!</definedName>
    <definedName name="DANGA76" localSheetId="8">#REF!</definedName>
    <definedName name="DANGA76" localSheetId="6">#REF!</definedName>
    <definedName name="DANGA76" localSheetId="1">#REF!</definedName>
    <definedName name="DANGA76" localSheetId="9">#REF!</definedName>
    <definedName name="DANGA76" localSheetId="4">#REF!</definedName>
    <definedName name="DANGA76">#REF!</definedName>
    <definedName name="DANGA77" localSheetId="3">#REF!</definedName>
    <definedName name="DANGA77" localSheetId="14">#REF!</definedName>
    <definedName name="DANGA77" localSheetId="12">#REF!</definedName>
    <definedName name="DANGA77" localSheetId="2">#REF!</definedName>
    <definedName name="DANGA77" localSheetId="8">#REF!</definedName>
    <definedName name="DANGA77" localSheetId="6">#REF!</definedName>
    <definedName name="DANGA77" localSheetId="1">#REF!</definedName>
    <definedName name="DANGA77" localSheetId="9">#REF!</definedName>
    <definedName name="DANGA77" localSheetId="4">#REF!</definedName>
    <definedName name="DANGA77">#REF!</definedName>
    <definedName name="DANGA78" localSheetId="3">#REF!</definedName>
    <definedName name="DANGA78" localSheetId="14">#REF!</definedName>
    <definedName name="DANGA78" localSheetId="12">#REF!</definedName>
    <definedName name="DANGA78" localSheetId="2">#REF!</definedName>
    <definedName name="DANGA78" localSheetId="6">#REF!</definedName>
    <definedName name="DANGA78" localSheetId="1">#REF!</definedName>
    <definedName name="DANGA78" localSheetId="9">#REF!</definedName>
    <definedName name="DANGA78" localSheetId="4">#REF!</definedName>
    <definedName name="DANGA78">#REF!</definedName>
    <definedName name="DANGA79" localSheetId="3">#REF!</definedName>
    <definedName name="DANGA79" localSheetId="14">#REF!</definedName>
    <definedName name="DANGA79" localSheetId="12">#REF!</definedName>
    <definedName name="DANGA79" localSheetId="2">#REF!</definedName>
    <definedName name="DANGA79" localSheetId="8">#REF!</definedName>
    <definedName name="DANGA79" localSheetId="6">#REF!</definedName>
    <definedName name="DANGA79" localSheetId="1">#REF!</definedName>
    <definedName name="DANGA79" localSheetId="9">#REF!</definedName>
    <definedName name="DANGA79" localSheetId="4">#REF!</definedName>
    <definedName name="DANGA79">#REF!</definedName>
    <definedName name="DANGA8" localSheetId="3">#REF!</definedName>
    <definedName name="DANGA8" localSheetId="14">#REF!</definedName>
    <definedName name="DANGA8" localSheetId="12">#REF!</definedName>
    <definedName name="DANGA8" localSheetId="2">#REF!</definedName>
    <definedName name="DANGA8" localSheetId="6">#REF!</definedName>
    <definedName name="DANGA8" localSheetId="1">#REF!</definedName>
    <definedName name="DANGA8" localSheetId="9">#REF!</definedName>
    <definedName name="DANGA8" localSheetId="4">#REF!</definedName>
    <definedName name="DANGA8">#REF!</definedName>
    <definedName name="DANGA80" localSheetId="3">#REF!</definedName>
    <definedName name="DANGA80" localSheetId="14">#REF!</definedName>
    <definedName name="DANGA80" localSheetId="12">#REF!</definedName>
    <definedName name="DANGA80" localSheetId="2">#REF!</definedName>
    <definedName name="DANGA80" localSheetId="6">#REF!</definedName>
    <definedName name="DANGA80" localSheetId="1">#REF!</definedName>
    <definedName name="DANGA80" localSheetId="9">#REF!</definedName>
    <definedName name="DANGA80" localSheetId="4">#REF!</definedName>
    <definedName name="DANGA80">#REF!</definedName>
    <definedName name="DANGA81" localSheetId="3">#REF!</definedName>
    <definedName name="DANGA81" localSheetId="14">#REF!</definedName>
    <definedName name="DANGA81" localSheetId="12">#REF!</definedName>
    <definedName name="DANGA81" localSheetId="2">#REF!</definedName>
    <definedName name="DANGA81" localSheetId="8">#REF!</definedName>
    <definedName name="DANGA81" localSheetId="6">#REF!</definedName>
    <definedName name="DANGA81" localSheetId="1">#REF!</definedName>
    <definedName name="DANGA81" localSheetId="9">#REF!</definedName>
    <definedName name="DANGA81" localSheetId="4">#REF!</definedName>
    <definedName name="DANGA81">#REF!</definedName>
    <definedName name="DANGA82" localSheetId="3">#REF!</definedName>
    <definedName name="DANGA82" localSheetId="14">#REF!</definedName>
    <definedName name="DANGA82" localSheetId="12">#REF!</definedName>
    <definedName name="DANGA82" localSheetId="2">#REF!</definedName>
    <definedName name="DANGA82" localSheetId="8">#REF!</definedName>
    <definedName name="DANGA82" localSheetId="6">#REF!</definedName>
    <definedName name="DANGA82" localSheetId="1">#REF!</definedName>
    <definedName name="DANGA82" localSheetId="9">#REF!</definedName>
    <definedName name="DANGA82" localSheetId="4">#REF!</definedName>
    <definedName name="DANGA82">#REF!</definedName>
    <definedName name="DANGA83" localSheetId="3">#REF!</definedName>
    <definedName name="DANGA83" localSheetId="14">#REF!</definedName>
    <definedName name="DANGA83" localSheetId="12">#REF!</definedName>
    <definedName name="DANGA83" localSheetId="2">#REF!</definedName>
    <definedName name="DANGA83" localSheetId="8">#REF!</definedName>
    <definedName name="DANGA83" localSheetId="6">#REF!</definedName>
    <definedName name="DANGA83" localSheetId="1">#REF!</definedName>
    <definedName name="DANGA83" localSheetId="9">#REF!</definedName>
    <definedName name="DANGA83" localSheetId="4">#REF!</definedName>
    <definedName name="DANGA83">#REF!</definedName>
    <definedName name="DANGA84" localSheetId="3">#REF!</definedName>
    <definedName name="DANGA84" localSheetId="14">#REF!</definedName>
    <definedName name="DANGA84" localSheetId="12">#REF!</definedName>
    <definedName name="DANGA84" localSheetId="2">#REF!</definedName>
    <definedName name="DANGA84" localSheetId="6">#REF!</definedName>
    <definedName name="DANGA84" localSheetId="1">#REF!</definedName>
    <definedName name="DANGA84" localSheetId="9">#REF!</definedName>
    <definedName name="DANGA84" localSheetId="4">#REF!</definedName>
    <definedName name="DANGA84">#REF!</definedName>
    <definedName name="DANGA85" localSheetId="3">#REF!</definedName>
    <definedName name="DANGA85" localSheetId="14">#REF!</definedName>
    <definedName name="DANGA85" localSheetId="12">#REF!</definedName>
    <definedName name="DANGA85" localSheetId="2">#REF!</definedName>
    <definedName name="DANGA85" localSheetId="6">#REF!</definedName>
    <definedName name="DANGA85" localSheetId="1">#REF!</definedName>
    <definedName name="DANGA85" localSheetId="9">#REF!</definedName>
    <definedName name="DANGA85" localSheetId="4">#REF!</definedName>
    <definedName name="DANGA85">#REF!</definedName>
    <definedName name="DANGA86" localSheetId="3">#REF!</definedName>
    <definedName name="DANGA86" localSheetId="14">#REF!</definedName>
    <definedName name="DANGA86" localSheetId="12">#REF!</definedName>
    <definedName name="DANGA86" localSheetId="2">#REF!</definedName>
    <definedName name="DANGA86" localSheetId="6">#REF!</definedName>
    <definedName name="DANGA86" localSheetId="1">#REF!</definedName>
    <definedName name="DANGA86" localSheetId="9">#REF!</definedName>
    <definedName name="DANGA86" localSheetId="4">#REF!</definedName>
    <definedName name="DANGA86">#REF!</definedName>
    <definedName name="DANGA87" localSheetId="3">#REF!</definedName>
    <definedName name="DANGA87" localSheetId="14">#REF!</definedName>
    <definedName name="DANGA87" localSheetId="12">#REF!</definedName>
    <definedName name="DANGA87" localSheetId="2">#REF!</definedName>
    <definedName name="DANGA87" localSheetId="6">#REF!</definedName>
    <definedName name="DANGA87" localSheetId="1">#REF!</definedName>
    <definedName name="DANGA87" localSheetId="9">#REF!</definedName>
    <definedName name="DANGA87" localSheetId="4">#REF!</definedName>
    <definedName name="DANGA87">#REF!</definedName>
    <definedName name="DANGA88" localSheetId="3">#REF!</definedName>
    <definedName name="DANGA88" localSheetId="14">#REF!</definedName>
    <definedName name="DANGA88" localSheetId="12">#REF!</definedName>
    <definedName name="DANGA88" localSheetId="2">#REF!</definedName>
    <definedName name="DANGA88" localSheetId="6">#REF!</definedName>
    <definedName name="DANGA88" localSheetId="1">#REF!</definedName>
    <definedName name="DANGA88" localSheetId="9">#REF!</definedName>
    <definedName name="DANGA88" localSheetId="4">#REF!</definedName>
    <definedName name="DANGA88">#REF!</definedName>
    <definedName name="DANGA89" localSheetId="3">#REF!</definedName>
    <definedName name="DANGA89" localSheetId="14">#REF!</definedName>
    <definedName name="DANGA89" localSheetId="12">#REF!</definedName>
    <definedName name="DANGA89" localSheetId="2">#REF!</definedName>
    <definedName name="DANGA89" localSheetId="6">#REF!</definedName>
    <definedName name="DANGA89" localSheetId="1">#REF!</definedName>
    <definedName name="DANGA89" localSheetId="9">#REF!</definedName>
    <definedName name="DANGA89" localSheetId="4">#REF!</definedName>
    <definedName name="DANGA89">#REF!</definedName>
    <definedName name="DANGA9" localSheetId="3">#REF!</definedName>
    <definedName name="DANGA9" localSheetId="14">#REF!</definedName>
    <definedName name="DANGA9" localSheetId="12">#REF!</definedName>
    <definedName name="DANGA9" localSheetId="2">#REF!</definedName>
    <definedName name="DANGA9" localSheetId="6">#REF!</definedName>
    <definedName name="DANGA9" localSheetId="1">#REF!</definedName>
    <definedName name="DANGA9" localSheetId="9">#REF!</definedName>
    <definedName name="DANGA9" localSheetId="4">#REF!</definedName>
    <definedName name="DANGA9">#REF!</definedName>
    <definedName name="DANGA90" localSheetId="3">#REF!</definedName>
    <definedName name="DANGA90" localSheetId="14">#REF!</definedName>
    <definedName name="DANGA90" localSheetId="12">#REF!</definedName>
    <definedName name="DANGA90" localSheetId="2">#REF!</definedName>
    <definedName name="DANGA90" localSheetId="6">#REF!</definedName>
    <definedName name="DANGA90" localSheetId="1">#REF!</definedName>
    <definedName name="DANGA90" localSheetId="9">#REF!</definedName>
    <definedName name="DANGA90" localSheetId="4">#REF!</definedName>
    <definedName name="DANGA90">#REF!</definedName>
    <definedName name="DANGA91" localSheetId="3">#REF!</definedName>
    <definedName name="DANGA91" localSheetId="14">#REF!</definedName>
    <definedName name="DANGA91" localSheetId="12">#REF!</definedName>
    <definedName name="DANGA91" localSheetId="2">#REF!</definedName>
    <definedName name="DANGA91" localSheetId="6">#REF!</definedName>
    <definedName name="DANGA91" localSheetId="1">#REF!</definedName>
    <definedName name="DANGA91" localSheetId="9">#REF!</definedName>
    <definedName name="DANGA91" localSheetId="4">#REF!</definedName>
    <definedName name="DANGA91">#REF!</definedName>
    <definedName name="DANGA92" localSheetId="3">#REF!</definedName>
    <definedName name="DANGA92" localSheetId="14">#REF!</definedName>
    <definedName name="DANGA92" localSheetId="12">#REF!</definedName>
    <definedName name="DANGA92" localSheetId="2">#REF!</definedName>
    <definedName name="DANGA92" localSheetId="6">#REF!</definedName>
    <definedName name="DANGA92" localSheetId="1">#REF!</definedName>
    <definedName name="DANGA92" localSheetId="9">#REF!</definedName>
    <definedName name="DANGA92" localSheetId="4">#REF!</definedName>
    <definedName name="DANGA92">#REF!</definedName>
    <definedName name="DANGA93" localSheetId="3">#REF!</definedName>
    <definedName name="DANGA93" localSheetId="14">#REF!</definedName>
    <definedName name="DANGA93" localSheetId="12">#REF!</definedName>
    <definedName name="DANGA93" localSheetId="2">#REF!</definedName>
    <definedName name="DANGA93" localSheetId="6">#REF!</definedName>
    <definedName name="DANGA93" localSheetId="1">#REF!</definedName>
    <definedName name="DANGA93" localSheetId="9">#REF!</definedName>
    <definedName name="DANGA93" localSheetId="4">#REF!</definedName>
    <definedName name="DANGA93">#REF!</definedName>
    <definedName name="DANGA94" localSheetId="3">#REF!</definedName>
    <definedName name="DANGA94" localSheetId="14">#REF!</definedName>
    <definedName name="DANGA94" localSheetId="12">#REF!</definedName>
    <definedName name="DANGA94" localSheetId="2">#REF!</definedName>
    <definedName name="DANGA94" localSheetId="6">#REF!</definedName>
    <definedName name="DANGA94" localSheetId="1">#REF!</definedName>
    <definedName name="DANGA94" localSheetId="9">#REF!</definedName>
    <definedName name="DANGA94" localSheetId="4">#REF!</definedName>
    <definedName name="DANGA94">#REF!</definedName>
    <definedName name="DANGA95" localSheetId="3">#REF!</definedName>
    <definedName name="DANGA95" localSheetId="14">#REF!</definedName>
    <definedName name="DANGA95" localSheetId="12">#REF!</definedName>
    <definedName name="DANGA95" localSheetId="2">#REF!</definedName>
    <definedName name="DANGA95" localSheetId="6">#REF!</definedName>
    <definedName name="DANGA95" localSheetId="1">#REF!</definedName>
    <definedName name="DANGA95" localSheetId="9">#REF!</definedName>
    <definedName name="DANGA95" localSheetId="4">#REF!</definedName>
    <definedName name="DANGA95">#REF!</definedName>
    <definedName name="DANGA96" localSheetId="3">#REF!</definedName>
    <definedName name="DANGA96" localSheetId="14">#REF!</definedName>
    <definedName name="DANGA96" localSheetId="12">#REF!</definedName>
    <definedName name="DANGA96" localSheetId="2">#REF!</definedName>
    <definedName name="DANGA96" localSheetId="6">#REF!</definedName>
    <definedName name="DANGA96" localSheetId="1">#REF!</definedName>
    <definedName name="DANGA96" localSheetId="9">#REF!</definedName>
    <definedName name="DANGA96" localSheetId="4">#REF!</definedName>
    <definedName name="DANGA96">#REF!</definedName>
    <definedName name="DANGA97" localSheetId="3">#REF!</definedName>
    <definedName name="DANGA97" localSheetId="14">#REF!</definedName>
    <definedName name="DANGA97" localSheetId="12">#REF!</definedName>
    <definedName name="DANGA97" localSheetId="2">#REF!</definedName>
    <definedName name="DANGA97" localSheetId="6">#REF!</definedName>
    <definedName name="DANGA97" localSheetId="1">#REF!</definedName>
    <definedName name="DANGA97" localSheetId="9">#REF!</definedName>
    <definedName name="DANGA97" localSheetId="4">#REF!</definedName>
    <definedName name="DANGA97">#REF!</definedName>
    <definedName name="DANGA98" localSheetId="3">#REF!</definedName>
    <definedName name="DANGA98" localSheetId="14">#REF!</definedName>
    <definedName name="DANGA98" localSheetId="12">#REF!</definedName>
    <definedName name="DANGA98" localSheetId="2">#REF!</definedName>
    <definedName name="DANGA98" localSheetId="6">#REF!</definedName>
    <definedName name="DANGA98" localSheetId="1">#REF!</definedName>
    <definedName name="DANGA98" localSheetId="9">#REF!</definedName>
    <definedName name="DANGA98" localSheetId="4">#REF!</definedName>
    <definedName name="DANGA98">#REF!</definedName>
    <definedName name="DANGA99" localSheetId="3">#REF!</definedName>
    <definedName name="DANGA99" localSheetId="14">#REF!</definedName>
    <definedName name="DANGA99" localSheetId="12">#REF!</definedName>
    <definedName name="DANGA99" localSheetId="2">#REF!</definedName>
    <definedName name="DANGA99" localSheetId="6">#REF!</definedName>
    <definedName name="DANGA99" localSheetId="1">#REF!</definedName>
    <definedName name="DANGA99" localSheetId="9">#REF!</definedName>
    <definedName name="DANGA99" localSheetId="4">#REF!</definedName>
    <definedName name="DANGA99">#REF!</definedName>
    <definedName name="_xlnm.Database" localSheetId="3">#REF!</definedName>
    <definedName name="_xlnm.Database" localSheetId="14">#REF!</definedName>
    <definedName name="_xlnm.Database" localSheetId="12">#REF!</definedName>
    <definedName name="_xlnm.Database" localSheetId="2">#REF!</definedName>
    <definedName name="_xlnm.Database" localSheetId="6">#REF!</definedName>
    <definedName name="_xlnm.Database" localSheetId="1">#REF!</definedName>
    <definedName name="_xlnm.Database" localSheetId="9">#REF!</definedName>
    <definedName name="_xlnm.Database" localSheetId="4">#REF!</definedName>
    <definedName name="_xlnm.Database">#REF!</definedName>
    <definedName name="dataww" hidden="1">#REF!</definedName>
    <definedName name="DATE" localSheetId="3">#REF!</definedName>
    <definedName name="DATE" localSheetId="14">#REF!</definedName>
    <definedName name="DATE" localSheetId="12">#REF!</definedName>
    <definedName name="DATE" localSheetId="2">#REF!</definedName>
    <definedName name="DATE" localSheetId="6">#REF!</definedName>
    <definedName name="DATE" localSheetId="1">#REF!</definedName>
    <definedName name="DATE" localSheetId="9">#REF!</definedName>
    <definedName name="DATE" localSheetId="4">#REF!</definedName>
    <definedName name="DATE">#REF!</definedName>
    <definedName name="DCS">[63]내역!$A$7:$G$52</definedName>
    <definedName name="DCSRANGE" localSheetId="3">#REF!</definedName>
    <definedName name="DCSRANGE" localSheetId="14">#REF!</definedName>
    <definedName name="DCSRANGE" localSheetId="12">#REF!</definedName>
    <definedName name="DCSRANGE" localSheetId="2">#REF!</definedName>
    <definedName name="DCSRANGE" localSheetId="6">#REF!</definedName>
    <definedName name="DCSRANGE" localSheetId="1">#REF!</definedName>
    <definedName name="DCSRANGE" localSheetId="9">#REF!</definedName>
    <definedName name="DCSRANGE" localSheetId="4">#REF!</definedName>
    <definedName name="DCSRANGE">#REF!</definedName>
    <definedName name="dd">#N/A</definedName>
    <definedName name="DDD" hidden="1">#REF!</definedName>
    <definedName name="dddd" localSheetId="3">#REF!</definedName>
    <definedName name="dddd" localSheetId="14">#REF!</definedName>
    <definedName name="dddd" localSheetId="12">#REF!</definedName>
    <definedName name="dddd" localSheetId="2">#REF!</definedName>
    <definedName name="dddd" localSheetId="6">#REF!</definedName>
    <definedName name="dddd" localSheetId="1">#REF!</definedName>
    <definedName name="dddd" localSheetId="9">#REF!</definedName>
    <definedName name="dddd" localSheetId="4">#REF!</definedName>
    <definedName name="dddd">#REF!</definedName>
    <definedName name="ddddd" localSheetId="0" hidden="1">#REF!</definedName>
    <definedName name="ddddd" hidden="1">#REF!</definedName>
    <definedName name="dde">#N/A</definedName>
    <definedName name="de" localSheetId="3">#REF!</definedName>
    <definedName name="de" localSheetId="14">#REF!</definedName>
    <definedName name="de" localSheetId="12">#REF!</definedName>
    <definedName name="de" localSheetId="2">#REF!</definedName>
    <definedName name="de" localSheetId="6">#REF!</definedName>
    <definedName name="de" localSheetId="1">#REF!</definedName>
    <definedName name="de" localSheetId="9">#REF!</definedName>
    <definedName name="de" localSheetId="4">#REF!</definedName>
    <definedName name="de">#REF!</definedName>
    <definedName name="DEL" localSheetId="3">#REF!</definedName>
    <definedName name="DEL" localSheetId="14">#REF!</definedName>
    <definedName name="DEL" localSheetId="12">#REF!</definedName>
    <definedName name="DEL" localSheetId="2">#REF!</definedName>
    <definedName name="DEL" localSheetId="6">#REF!</definedName>
    <definedName name="DEL" localSheetId="1">#REF!</definedName>
    <definedName name="DEL" localSheetId="9">#REF!</definedName>
    <definedName name="DEL" localSheetId="4">#REF!</definedName>
    <definedName name="DEL">#REF!</definedName>
    <definedName name="DEMO" localSheetId="3">#REF!</definedName>
    <definedName name="DEMO" localSheetId="14">#REF!</definedName>
    <definedName name="DEMO" localSheetId="12">#REF!</definedName>
    <definedName name="DEMO" localSheetId="2">#REF!</definedName>
    <definedName name="DEMO" localSheetId="8">#REF!</definedName>
    <definedName name="DEMO" localSheetId="6">#REF!</definedName>
    <definedName name="DEMO" localSheetId="1">#REF!</definedName>
    <definedName name="DEMO" localSheetId="9">#REF!</definedName>
    <definedName name="DEMO" localSheetId="4">#REF!</definedName>
    <definedName name="DEMO">#REF!</definedName>
    <definedName name="df" localSheetId="3">[59]I一般比!#REF!</definedName>
    <definedName name="df" localSheetId="14">[59]I一般比!#REF!</definedName>
    <definedName name="df" localSheetId="12">[59]I一般比!#REF!</definedName>
    <definedName name="df" localSheetId="2">[59]I一般比!#REF!</definedName>
    <definedName name="df" localSheetId="8">[59]I一般比!#REF!</definedName>
    <definedName name="df" localSheetId="6">[59]I一般比!#REF!</definedName>
    <definedName name="df" localSheetId="1">[59]I一般比!#REF!</definedName>
    <definedName name="df" localSheetId="9">[59]I一般比!#REF!</definedName>
    <definedName name="df" localSheetId="4">[59]I一般比!#REF!</definedName>
    <definedName name="df">[59]I一般比!#REF!</definedName>
    <definedName name="dg" localSheetId="3">[67]제직재!#REF!</definedName>
    <definedName name="dg" localSheetId="14">[67]제직재!#REF!</definedName>
    <definedName name="dg" localSheetId="12">[67]제직재!#REF!</definedName>
    <definedName name="dg" localSheetId="2">[67]제직재!#REF!</definedName>
    <definedName name="dg" localSheetId="8">[67]제직재!#REF!</definedName>
    <definedName name="dg" localSheetId="6">[67]제직재!#REF!</definedName>
    <definedName name="dg" localSheetId="1">[67]제직재!#REF!</definedName>
    <definedName name="dg" localSheetId="9">[67]제직재!#REF!</definedName>
    <definedName name="dg" localSheetId="4">[67]제직재!#REF!</definedName>
    <definedName name="dg">[67]제직재!#REF!</definedName>
    <definedName name="DSF" hidden="1">'[13]도체종-상수표'!$S$48:$AV$48</definedName>
    <definedName name="DWD" localSheetId="3" hidden="1">{#N/A,#N/A,FALSE,"전력간선"}</definedName>
    <definedName name="DWD" localSheetId="14" hidden="1">{#N/A,#N/A,FALSE,"전력간선"}</definedName>
    <definedName name="DWD" localSheetId="12" hidden="1">{#N/A,#N/A,FALSE,"전력간선"}</definedName>
    <definedName name="DWD" localSheetId="2" hidden="1">{#N/A,#N/A,FALSE,"전력간선"}</definedName>
    <definedName name="DWD" localSheetId="6" hidden="1">{#N/A,#N/A,FALSE,"전력간선"}</definedName>
    <definedName name="DWD" localSheetId="1" hidden="1">{#N/A,#N/A,FALSE,"전력간선"}</definedName>
    <definedName name="DWD" localSheetId="10" hidden="1">{#N/A,#N/A,FALSE,"전력간선"}</definedName>
    <definedName name="DWD" localSheetId="9" hidden="1">{#N/A,#N/A,FALSE,"전력간선"}</definedName>
    <definedName name="DWD" localSheetId="4" hidden="1">{#N/A,#N/A,FALSE,"전력간선"}</definedName>
    <definedName name="DWD" hidden="1">{#N/A,#N/A,FALSE,"전력간선"}</definedName>
    <definedName name="E10M">#REF!</definedName>
    <definedName name="E10P">#REF!</definedName>
    <definedName name="E11M">#REF!</definedName>
    <definedName name="E11P">#REF!</definedName>
    <definedName name="E12M">#REF!</definedName>
    <definedName name="E12P">#REF!</definedName>
    <definedName name="E13M">#REF!</definedName>
    <definedName name="E13P">#REF!</definedName>
    <definedName name="E14M">#REF!</definedName>
    <definedName name="E14P">#REF!</definedName>
    <definedName name="E15M">#REF!</definedName>
    <definedName name="E15P">#REF!</definedName>
    <definedName name="E16M">#REF!</definedName>
    <definedName name="E16P">#REF!</definedName>
    <definedName name="E17M">#REF!</definedName>
    <definedName name="E17P">#REF!</definedName>
    <definedName name="E18M">#REF!</definedName>
    <definedName name="E18P">#REF!</definedName>
    <definedName name="E19M">#REF!</definedName>
    <definedName name="E19P">#REF!</definedName>
    <definedName name="E1E">#REF!</definedName>
    <definedName name="E1M">#REF!</definedName>
    <definedName name="E1P">#REF!</definedName>
    <definedName name="E20M">#REF!</definedName>
    <definedName name="E20P">#REF!</definedName>
    <definedName name="E21M">#REF!</definedName>
    <definedName name="E21P">#REF!</definedName>
    <definedName name="E22M">#REF!</definedName>
    <definedName name="E22P">#REF!</definedName>
    <definedName name="E23M">#REF!</definedName>
    <definedName name="E23P">#REF!</definedName>
    <definedName name="E24M">#REF!</definedName>
    <definedName name="E24P">#REF!</definedName>
    <definedName name="E25M">#REF!</definedName>
    <definedName name="E25P">#REF!</definedName>
    <definedName name="E26E">#REF!</definedName>
    <definedName name="E26M">#REF!</definedName>
    <definedName name="E26P">#REF!</definedName>
    <definedName name="E27E">#REF!</definedName>
    <definedName name="E27M">#REF!</definedName>
    <definedName name="E27P">#REF!</definedName>
    <definedName name="E28E">#REF!</definedName>
    <definedName name="E28M">#REF!</definedName>
    <definedName name="E28P">#REF!</definedName>
    <definedName name="E29M">#REF!</definedName>
    <definedName name="E29P">#REF!</definedName>
    <definedName name="E2E">#REF!</definedName>
    <definedName name="E2M">#REF!</definedName>
    <definedName name="E2P">#REF!</definedName>
    <definedName name="E30M">#REF!</definedName>
    <definedName name="E30P">#REF!</definedName>
    <definedName name="E31E">#REF!</definedName>
    <definedName name="E31M">#REF!</definedName>
    <definedName name="E31P">#REF!</definedName>
    <definedName name="E32E">#REF!</definedName>
    <definedName name="E32M">#REF!</definedName>
    <definedName name="E32P">#REF!</definedName>
    <definedName name="E33E">#REF!</definedName>
    <definedName name="E33M">#REF!</definedName>
    <definedName name="E33P">#REF!</definedName>
    <definedName name="E34E">#REF!</definedName>
    <definedName name="E34M">#REF!</definedName>
    <definedName name="E34P">#REF!</definedName>
    <definedName name="E35M">#REF!</definedName>
    <definedName name="E35P">#REF!</definedName>
    <definedName name="E36M">#REF!</definedName>
    <definedName name="E36P">#REF!</definedName>
    <definedName name="E37M">#REF!</definedName>
    <definedName name="E37P">#REF!</definedName>
    <definedName name="E38M">#REF!</definedName>
    <definedName name="E38P">#REF!</definedName>
    <definedName name="E39M">#REF!</definedName>
    <definedName name="E39P">#REF!</definedName>
    <definedName name="E3P">#REF!</definedName>
    <definedName name="E40M">#REF!</definedName>
    <definedName name="E40P">#REF!</definedName>
    <definedName name="E41M">#REF!</definedName>
    <definedName name="E41P">#REF!</definedName>
    <definedName name="E42M">#REF!</definedName>
    <definedName name="E42P">#REF!</definedName>
    <definedName name="E43M">#REF!</definedName>
    <definedName name="E43P">#REF!</definedName>
    <definedName name="E44M">#REF!</definedName>
    <definedName name="E44P">#REF!</definedName>
    <definedName name="E45M">#REF!</definedName>
    <definedName name="E45P">#REF!</definedName>
    <definedName name="E46M">#REF!</definedName>
    <definedName name="E46P">#REF!</definedName>
    <definedName name="E47M">#REF!</definedName>
    <definedName name="E47P">#REF!</definedName>
    <definedName name="E48M">#REF!</definedName>
    <definedName name="E48P">#REF!</definedName>
    <definedName name="E49M">#REF!</definedName>
    <definedName name="E49P">#REF!</definedName>
    <definedName name="E4M">#REF!</definedName>
    <definedName name="E4P">#REF!</definedName>
    <definedName name="E50M">#REF!</definedName>
    <definedName name="E50P">#REF!</definedName>
    <definedName name="E51E">#REF!</definedName>
    <definedName name="E52M">#REF!</definedName>
    <definedName name="E52P">#REF!</definedName>
    <definedName name="E53M">#REF!</definedName>
    <definedName name="E53P">#REF!</definedName>
    <definedName name="E54M">#REF!</definedName>
    <definedName name="E54P">#REF!</definedName>
    <definedName name="E55M">#REF!</definedName>
    <definedName name="E55P">#REF!</definedName>
    <definedName name="E56M">#REF!</definedName>
    <definedName name="E56P">#REF!</definedName>
    <definedName name="E57M">#REF!</definedName>
    <definedName name="E57P">#REF!</definedName>
    <definedName name="E58M">#REF!</definedName>
    <definedName name="E58P">#REF!</definedName>
    <definedName name="E59M">#REF!</definedName>
    <definedName name="E59P">#REF!</definedName>
    <definedName name="E5M">#REF!</definedName>
    <definedName name="E5P">#REF!</definedName>
    <definedName name="E60M">#REF!</definedName>
    <definedName name="E60P">#REF!</definedName>
    <definedName name="E61M">#REF!</definedName>
    <definedName name="E61P">#REF!</definedName>
    <definedName name="E62M">#REF!</definedName>
    <definedName name="E62P">#REF!</definedName>
    <definedName name="E63M">#REF!</definedName>
    <definedName name="E63P">#REF!</definedName>
    <definedName name="E64M">#REF!</definedName>
    <definedName name="E64P">#REF!</definedName>
    <definedName name="E65M">#REF!</definedName>
    <definedName name="E65P">#REF!</definedName>
    <definedName name="E66M">#REF!</definedName>
    <definedName name="E66P">#REF!</definedName>
    <definedName name="E67M">#REF!</definedName>
    <definedName name="E67P">#REF!</definedName>
    <definedName name="E68M">#REF!</definedName>
    <definedName name="E6M">#REF!</definedName>
    <definedName name="E6P">#REF!</definedName>
    <definedName name="E7M">#REF!</definedName>
    <definedName name="E7P">#REF!</definedName>
    <definedName name="E8M">#REF!</definedName>
    <definedName name="E8P">#REF!</definedName>
    <definedName name="E9M">#REF!</definedName>
    <definedName name="E9P">#REF!</definedName>
    <definedName name="ee" localSheetId="3" hidden="1">{#N/A,#N/A,FALSE,"단가표지"}</definedName>
    <definedName name="ee" localSheetId="14" hidden="1">{#N/A,#N/A,FALSE,"단가표지"}</definedName>
    <definedName name="ee" localSheetId="12" hidden="1">{#N/A,#N/A,FALSE,"단가표지"}</definedName>
    <definedName name="ee" localSheetId="2" hidden="1">{#N/A,#N/A,FALSE,"단가표지"}</definedName>
    <definedName name="ee" localSheetId="6" hidden="1">{#N/A,#N/A,FALSE,"단가표지"}</definedName>
    <definedName name="ee" localSheetId="1" hidden="1">{#N/A,#N/A,FALSE,"단가표지"}</definedName>
    <definedName name="ee" localSheetId="10" hidden="1">{#N/A,#N/A,FALSE,"단가표지"}</definedName>
    <definedName name="ee" localSheetId="9" hidden="1">{#N/A,#N/A,FALSE,"단가표지"}</definedName>
    <definedName name="ee" localSheetId="4" hidden="1">{#N/A,#N/A,FALSE,"단가표지"}</definedName>
    <definedName name="ee" hidden="1">{#N/A,#N/A,FALSE,"단가표지"}</definedName>
    <definedName name="eeeeeee" localSheetId="3" hidden="1">{"'자리배치도'!$AG$1:$CI$28"}</definedName>
    <definedName name="eeeeeee" localSheetId="14" hidden="1">{"'자리배치도'!$AG$1:$CI$28"}</definedName>
    <definedName name="eeeeeee" localSheetId="12" hidden="1">{"'자리배치도'!$AG$1:$CI$28"}</definedName>
    <definedName name="eeeeeee" localSheetId="2" hidden="1">{"'자리배치도'!$AG$1:$CI$28"}</definedName>
    <definedName name="eeeeeee" localSheetId="6" hidden="1">{"'자리배치도'!$AG$1:$CI$28"}</definedName>
    <definedName name="eeeeeee" localSheetId="1" hidden="1">{"'자리배치도'!$AG$1:$CI$28"}</definedName>
    <definedName name="eeeeeee" localSheetId="10" hidden="1">{"'자리배치도'!$AG$1:$CI$28"}</definedName>
    <definedName name="eeeeeee" localSheetId="9" hidden="1">{"'자리배치도'!$AG$1:$CI$28"}</definedName>
    <definedName name="eeeeeee" localSheetId="4" hidden="1">{"'자리배치도'!$AG$1:$CI$28"}</definedName>
    <definedName name="eeeeeee" hidden="1">{"'자리배치도'!$AG$1:$CI$28"}</definedName>
    <definedName name="END" localSheetId="3">#REF!</definedName>
    <definedName name="END" localSheetId="14">#REF!</definedName>
    <definedName name="END" localSheetId="12">#REF!</definedName>
    <definedName name="END" localSheetId="2">#REF!</definedName>
    <definedName name="END" localSheetId="6">#REF!</definedName>
    <definedName name="END" localSheetId="1">#REF!</definedName>
    <definedName name="END" localSheetId="9">#REF!</definedName>
    <definedName name="END" localSheetId="4">#REF!</definedName>
    <definedName name="END">#REF!</definedName>
    <definedName name="ertg" localSheetId="3">'[68]20관리비율'!$A$1:$D$25</definedName>
    <definedName name="ertg" localSheetId="14">'[68]20관리비율'!$A$1:$D$25</definedName>
    <definedName name="ertg" localSheetId="12">'[68]20관리비율'!$A$1:$D$25</definedName>
    <definedName name="ertg" localSheetId="2">'[68]20관리비율'!$A$1:$D$25</definedName>
    <definedName name="ertg" localSheetId="6">'[68]20관리비율'!$A$1:$D$25</definedName>
    <definedName name="ertg" localSheetId="1">'[68]20관리비율'!$A$1:$D$25</definedName>
    <definedName name="ertg" localSheetId="9">'[68]20관리비율'!$A$1:$D$25</definedName>
    <definedName name="ertg" localSheetId="4">'[68]20관리비율'!$A$1:$D$25</definedName>
    <definedName name="ertg">'[68]20관리비율'!$A$1:$D$25</definedName>
    <definedName name="EWAFADS" hidden="1">[14]Sheet14!$M$61:$M$130</definedName>
    <definedName name="EWFDA" hidden="1">[14]Sheet14!$Q$45:$AT$45</definedName>
    <definedName name="EWR" hidden="1">'[13]도체종-상수표'!$S$48:$AV$48</definedName>
    <definedName name="ewrertr4" localSheetId="3" hidden="1">{"'자리배치도'!$AG$1:$CI$28"}</definedName>
    <definedName name="ewrertr4" localSheetId="14" hidden="1">{"'자리배치도'!$AG$1:$CI$28"}</definedName>
    <definedName name="ewrertr4" localSheetId="12" hidden="1">{"'자리배치도'!$AG$1:$CI$28"}</definedName>
    <definedName name="ewrertr4" localSheetId="2" hidden="1">{"'자리배치도'!$AG$1:$CI$28"}</definedName>
    <definedName name="ewrertr4" localSheetId="6" hidden="1">{"'자리배치도'!$AG$1:$CI$28"}</definedName>
    <definedName name="ewrertr4" localSheetId="1" hidden="1">{"'자리배치도'!$AG$1:$CI$28"}</definedName>
    <definedName name="ewrertr4" localSheetId="10" hidden="1">{"'자리배치도'!$AG$1:$CI$28"}</definedName>
    <definedName name="ewrertr4" localSheetId="9" hidden="1">{"'자리배치도'!$AG$1:$CI$28"}</definedName>
    <definedName name="ewrertr4" localSheetId="4" hidden="1">{"'자리배치도'!$AG$1:$CI$28"}</definedName>
    <definedName name="ewrertr4" hidden="1">{"'자리배치도'!$AG$1:$CI$28"}</definedName>
    <definedName name="_xlnm.Extract" localSheetId="3">#REF!</definedName>
    <definedName name="_xlnm.Extract" localSheetId="14">#REF!</definedName>
    <definedName name="_xlnm.Extract" localSheetId="12">#REF!</definedName>
    <definedName name="_xlnm.Extract" localSheetId="2">#REF!</definedName>
    <definedName name="_xlnm.Extract" localSheetId="8">#REF!</definedName>
    <definedName name="_xlnm.Extract" localSheetId="6">#REF!</definedName>
    <definedName name="_xlnm.Extract" localSheetId="1">#REF!</definedName>
    <definedName name="_xlnm.Extract" localSheetId="9">#REF!</definedName>
    <definedName name="_xlnm.Extract" localSheetId="4">#REF!</definedName>
    <definedName name="_xlnm.Extract">#REF!</definedName>
    <definedName name="F" localSheetId="3">#REF!</definedName>
    <definedName name="F" localSheetId="14">#REF!</definedName>
    <definedName name="F" localSheetId="12">#REF!</definedName>
    <definedName name="F" localSheetId="2">#REF!</definedName>
    <definedName name="F" localSheetId="8">#REF!</definedName>
    <definedName name="F" localSheetId="6">#REF!</definedName>
    <definedName name="F" localSheetId="1">#REF!</definedName>
    <definedName name="F" localSheetId="9">#REF!</definedName>
    <definedName name="F" localSheetId="4">#REF!</definedName>
    <definedName name="F">#REF!</definedName>
    <definedName name="FE" localSheetId="3">#REF!</definedName>
    <definedName name="FE" localSheetId="14">#REF!</definedName>
    <definedName name="FE" localSheetId="12">#REF!</definedName>
    <definedName name="FE" localSheetId="2">#REF!</definedName>
    <definedName name="FE" localSheetId="6">#REF!</definedName>
    <definedName name="FE" localSheetId="1">#REF!</definedName>
    <definedName name="FE" localSheetId="9">#REF!</definedName>
    <definedName name="FE" localSheetId="4">#REF!</definedName>
    <definedName name="FE">#REF!</definedName>
    <definedName name="few" localSheetId="3">[69]I一般比!#REF!</definedName>
    <definedName name="few" localSheetId="14">[69]I一般比!#REF!</definedName>
    <definedName name="few" localSheetId="12">[69]I一般比!#REF!</definedName>
    <definedName name="few" localSheetId="2">[69]I一般比!#REF!</definedName>
    <definedName name="few" localSheetId="8">[69]I一般比!#REF!</definedName>
    <definedName name="few" localSheetId="6">[69]I一般比!#REF!</definedName>
    <definedName name="few" localSheetId="1">[69]I一般比!#REF!</definedName>
    <definedName name="few" localSheetId="9">[69]I一般比!#REF!</definedName>
    <definedName name="few" localSheetId="4">[69]I一般比!#REF!</definedName>
    <definedName name="few">[69]I一般比!#REF!</definedName>
    <definedName name="ff" localSheetId="3" hidden="1">{#N/A,#N/A,FALSE,"운반시간"}</definedName>
    <definedName name="ff" localSheetId="14" hidden="1">{#N/A,#N/A,FALSE,"운반시간"}</definedName>
    <definedName name="ff" localSheetId="12" hidden="1">{#N/A,#N/A,FALSE,"운반시간"}</definedName>
    <definedName name="ff" localSheetId="2" hidden="1">{#N/A,#N/A,FALSE,"운반시간"}</definedName>
    <definedName name="ff" localSheetId="6" hidden="1">{#N/A,#N/A,FALSE,"운반시간"}</definedName>
    <definedName name="ff" localSheetId="1" hidden="1">{#N/A,#N/A,FALSE,"운반시간"}</definedName>
    <definedName name="ff" localSheetId="10" hidden="1">{#N/A,#N/A,FALSE,"운반시간"}</definedName>
    <definedName name="ff" localSheetId="9" hidden="1">{#N/A,#N/A,FALSE,"운반시간"}</definedName>
    <definedName name="ff" localSheetId="4" hidden="1">{#N/A,#N/A,FALSE,"운반시간"}</definedName>
    <definedName name="ff" hidden="1">{#N/A,#N/A,FALSE,"운반시간"}</definedName>
    <definedName name="FG">#REF!</definedName>
    <definedName name="FGD">#REF!</definedName>
    <definedName name="FH" hidden="1">'[13]도체종-상수표'!$S$47:$AV$47</definedName>
    <definedName name="FHFH" hidden="1">[15]수량산출!$A$1:$A$8561</definedName>
    <definedName name="FHFK" localSheetId="3" hidden="1">[15]수량산출!#REF!</definedName>
    <definedName name="FHFK" localSheetId="14" hidden="1">[15]수량산출!#REF!</definedName>
    <definedName name="FHFK" localSheetId="12" hidden="1">[15]수량산출!#REF!</definedName>
    <definedName name="FHFK" localSheetId="2" hidden="1">[15]수량산출!#REF!</definedName>
    <definedName name="FHFK" localSheetId="8" hidden="1">[15]수량산출!#REF!</definedName>
    <definedName name="FHFK" localSheetId="6" hidden="1">[15]수량산출!#REF!</definedName>
    <definedName name="FHFK" localSheetId="9" hidden="1">[15]수량산출!#REF!</definedName>
    <definedName name="FHFK" hidden="1">[15]수량산출!#REF!</definedName>
    <definedName name="First_Rec" localSheetId="3">'[52]Customer Databas'!#REF!</definedName>
    <definedName name="First_Rec" localSheetId="14">'[52]Customer Databas'!#REF!</definedName>
    <definedName name="First_Rec" localSheetId="12">'[52]Customer Databas'!#REF!</definedName>
    <definedName name="First_Rec" localSheetId="2">'[52]Customer Databas'!#REF!</definedName>
    <definedName name="First_Rec" localSheetId="8">'[52]Customer Databas'!#REF!</definedName>
    <definedName name="First_Rec" localSheetId="6">'[52]Customer Databas'!#REF!</definedName>
    <definedName name="First_Rec" localSheetId="9">'[52]Customer Databas'!#REF!</definedName>
    <definedName name="First_Rec">'[52]Customer Databas'!#REF!</definedName>
    <definedName name="FLC" localSheetId="3">#REF!</definedName>
    <definedName name="FLC" localSheetId="14">#REF!</definedName>
    <definedName name="FLC" localSheetId="12">#REF!</definedName>
    <definedName name="FLC" localSheetId="2">#REF!</definedName>
    <definedName name="FLC" localSheetId="6">#REF!</definedName>
    <definedName name="FLC" localSheetId="1">#REF!</definedName>
    <definedName name="FLC" localSheetId="9">#REF!</definedName>
    <definedName name="FLC" localSheetId="4">#REF!</definedName>
    <definedName name="FLC">#REF!</definedName>
    <definedName name="fv" localSheetId="3" hidden="1">{#N/A,#N/A,FALSE,"전력간선"}</definedName>
    <definedName name="fv" localSheetId="14" hidden="1">{#N/A,#N/A,FALSE,"전력간선"}</definedName>
    <definedName name="fv" localSheetId="12" hidden="1">{#N/A,#N/A,FALSE,"전력간선"}</definedName>
    <definedName name="fv" localSheetId="2" hidden="1">{#N/A,#N/A,FALSE,"전력간선"}</definedName>
    <definedName name="fv" localSheetId="6" hidden="1">{#N/A,#N/A,FALSE,"전력간선"}</definedName>
    <definedName name="fv" localSheetId="1" hidden="1">{#N/A,#N/A,FALSE,"전력간선"}</definedName>
    <definedName name="fv" localSheetId="10" hidden="1">{#N/A,#N/A,FALSE,"전력간선"}</definedName>
    <definedName name="fv" localSheetId="9" hidden="1">{#N/A,#N/A,FALSE,"전력간선"}</definedName>
    <definedName name="fv" localSheetId="4" hidden="1">{#N/A,#N/A,FALSE,"전력간선"}</definedName>
    <definedName name="fv" hidden="1">{#N/A,#N/A,FALSE,"전력간선"}</definedName>
    <definedName name="G">#N/A</definedName>
    <definedName name="_41G_0Extr" localSheetId="3">#REF!</definedName>
    <definedName name="_42G_0Extr" localSheetId="14">#REF!</definedName>
    <definedName name="_43G_0Extr" localSheetId="12">#REF!</definedName>
    <definedName name="_44G_0Extr" localSheetId="2">#REF!</definedName>
    <definedName name="_45G_0Extr" localSheetId="8">#REF!</definedName>
    <definedName name="_46G_0Extr" localSheetId="6">#REF!</definedName>
    <definedName name="_47G_0Extr" localSheetId="9">#REF!</definedName>
    <definedName name="_48G_0Extr">#REF!</definedName>
    <definedName name="_49G_0Extract" localSheetId="3">#REF!</definedName>
    <definedName name="_50G_0Extract" localSheetId="14">#REF!</definedName>
    <definedName name="_51G_0Extract" localSheetId="12">#REF!</definedName>
    <definedName name="_52G_0Extract" localSheetId="2">#REF!</definedName>
    <definedName name="_53G_0Extract" localSheetId="8">#REF!</definedName>
    <definedName name="_54G_0Extract" localSheetId="6">#REF!</definedName>
    <definedName name="_55G_0Extract" localSheetId="9">#REF!</definedName>
    <definedName name="_56G_0Extract">#REF!</definedName>
    <definedName name="GFSD" hidden="1">'[13]도체종-상수표'!$Q$48:$AT$48</definedName>
    <definedName name="gg" localSheetId="3" hidden="1">{#N/A,#N/A,FALSE,"운반시간"}</definedName>
    <definedName name="gg" localSheetId="14" hidden="1">{#N/A,#N/A,FALSE,"운반시간"}</definedName>
    <definedName name="gg" localSheetId="12" hidden="1">{#N/A,#N/A,FALSE,"운반시간"}</definedName>
    <definedName name="gg" localSheetId="2" hidden="1">{#N/A,#N/A,FALSE,"운반시간"}</definedName>
    <definedName name="gg" localSheetId="6" hidden="1">{#N/A,#N/A,FALSE,"운반시간"}</definedName>
    <definedName name="gg" localSheetId="1" hidden="1">{#N/A,#N/A,FALSE,"운반시간"}</definedName>
    <definedName name="gg" localSheetId="10" hidden="1">{#N/A,#N/A,FALSE,"운반시간"}</definedName>
    <definedName name="gg" localSheetId="9" hidden="1">{#N/A,#N/A,FALSE,"운반시간"}</definedName>
    <definedName name="gg" localSheetId="4" hidden="1">{#N/A,#N/A,FALSE,"운반시간"}</definedName>
    <definedName name="gg" hidden="1">{#N/A,#N/A,FALSE,"운반시간"}</definedName>
    <definedName name="gu">#REF!,#REF!</definedName>
    <definedName name="HDSL" localSheetId="3">#REF!</definedName>
    <definedName name="HDSL" localSheetId="14">#REF!</definedName>
    <definedName name="HDSL" localSheetId="12">#REF!</definedName>
    <definedName name="HDSL" localSheetId="2">#REF!</definedName>
    <definedName name="HDSL" localSheetId="8">#REF!</definedName>
    <definedName name="HDSL" localSheetId="6">#REF!</definedName>
    <definedName name="HDSL" localSheetId="9">#REF!</definedName>
    <definedName name="HDSL">#REF!</definedName>
    <definedName name="HDSL총괄" localSheetId="3">#REF!</definedName>
    <definedName name="HDSL총괄" localSheetId="14">#REF!</definedName>
    <definedName name="HDSL총괄" localSheetId="12">#REF!</definedName>
    <definedName name="HDSL총괄" localSheetId="2">#REF!</definedName>
    <definedName name="HDSL총괄" localSheetId="8">#REF!</definedName>
    <definedName name="HDSL총괄" localSheetId="6">#REF!</definedName>
    <definedName name="HDSL총괄" localSheetId="9">#REF!</definedName>
    <definedName name="HDSL총괄">#REF!</definedName>
    <definedName name="HGF" localSheetId="3">'[71]20관리비율'!$A$1:$D$25</definedName>
    <definedName name="HGF" localSheetId="14">'[71]20관리비율'!$A$1:$D$25</definedName>
    <definedName name="HGF" localSheetId="12">'[71]20관리비율'!$A$1:$D$25</definedName>
    <definedName name="HGF" localSheetId="2">'[71]20관리비율'!$A$1:$D$25</definedName>
    <definedName name="HGF" localSheetId="6">'[71]20관리비율'!$A$1:$D$25</definedName>
    <definedName name="HGF" localSheetId="1">'[71]20관리비율'!$A$1:$D$25</definedName>
    <definedName name="HGF" localSheetId="9">'[71]20관리비율'!$A$1:$D$25</definedName>
    <definedName name="HGF" localSheetId="4">'[71]20관리비율'!$A$1:$D$25</definedName>
    <definedName name="HGF">'[71]20관리비율'!$A$1:$D$25</definedName>
    <definedName name="HHHH" localSheetId="3" hidden="1">#REF!</definedName>
    <definedName name="HHHH" localSheetId="14" hidden="1">#REF!</definedName>
    <definedName name="HHHH" localSheetId="12" hidden="1">#REF!</definedName>
    <definedName name="HHHH" localSheetId="2" hidden="1">#REF!</definedName>
    <definedName name="HHHH" localSheetId="8" hidden="1">#REF!</definedName>
    <definedName name="HHHH" localSheetId="6" hidden="1">#REF!</definedName>
    <definedName name="HHHH" localSheetId="1" hidden="1">#REF!</definedName>
    <definedName name="HHHH" localSheetId="9" hidden="1">#REF!</definedName>
    <definedName name="HHHH" localSheetId="4" hidden="1">#REF!</definedName>
    <definedName name="HHHH" hidden="1">#REF!</definedName>
    <definedName name="HIT" localSheetId="3">'[72]2F 회의실견적(5_14 일대)'!$J$31</definedName>
    <definedName name="HIT" localSheetId="14">'[72]2F 회의실견적(5_14 일대)'!$J$31</definedName>
    <definedName name="HIT" localSheetId="12">'[72]2F 회의실견적(5_14 일대)'!$J$31</definedName>
    <definedName name="HIT" localSheetId="2">'[72]2F 회의실견적(5_14 일대)'!$J$31</definedName>
    <definedName name="HIT" localSheetId="6">'[72]2F 회의실견적(5_14 일대)'!$J$31</definedName>
    <definedName name="HIT" localSheetId="1">'[72]2F 회의실견적(5_14 일대)'!$J$31</definedName>
    <definedName name="HIT" localSheetId="9">'[72]2F 회의실견적(5_14 일대)'!$J$31</definedName>
    <definedName name="HIT" localSheetId="4">'[72]2F 회의실견적(5_14 일대)'!$J$31</definedName>
    <definedName name="HIT">'[72]2F 회의실견적(5_14 일대)'!$J$31</definedName>
    <definedName name="htc_단가표_List" localSheetId="3">#REF!</definedName>
    <definedName name="htc_단가표_List" localSheetId="14">#REF!</definedName>
    <definedName name="htc_단가표_List" localSheetId="12">#REF!</definedName>
    <definedName name="htc_단가표_List" localSheetId="2">#REF!</definedName>
    <definedName name="htc_단가표_List" localSheetId="6">#REF!</definedName>
    <definedName name="htc_단가표_List" localSheetId="1">#REF!</definedName>
    <definedName name="htc_단가표_List" localSheetId="9">#REF!</definedName>
    <definedName name="htc_단가표_List" localSheetId="4">#REF!</definedName>
    <definedName name="htc_단가표_List">#REF!</definedName>
    <definedName name="HTML_CodePage" hidden="1">949</definedName>
    <definedName name="HTML_Control" localSheetId="3" hidden="1">{"'자리배치도'!$AG$1:$CI$28"}</definedName>
    <definedName name="HTML_Control" localSheetId="14" hidden="1">{"'자리배치도'!$AG$1:$CI$28"}</definedName>
    <definedName name="HTML_Control" localSheetId="12" hidden="1">{"'자리배치도'!$AG$1:$CI$28"}</definedName>
    <definedName name="HTML_Control" localSheetId="2" hidden="1">{"'자리배치도'!$AG$1:$CI$28"}</definedName>
    <definedName name="HTML_Control" localSheetId="6" hidden="1">{"'자리배치도'!$AG$1:$CI$28"}</definedName>
    <definedName name="HTML_Control" localSheetId="1" hidden="1">{"'자리배치도'!$AG$1:$CI$28"}</definedName>
    <definedName name="HTML_Control" localSheetId="10" hidden="1">{"'자리배치도'!$AG$1:$CI$28"}</definedName>
    <definedName name="HTML_Control" localSheetId="9" hidden="1">{"'자리배치도'!$AG$1:$CI$28"}</definedName>
    <definedName name="HTML_Control" localSheetId="4" hidden="1">{"'자리배치도'!$AG$1:$CI$28"}</definedName>
    <definedName name="HTML_Control" hidden="1">{"'자리배치도'!$AG$1:$CI$28"}</definedName>
    <definedName name="HTML_Description" hidden="1">""</definedName>
    <definedName name="HTML_Email" hidden="1">""</definedName>
    <definedName name="HTML_Header" hidden="1">"자리배치도"</definedName>
    <definedName name="HTML_LastUpdate" hidden="1">"98-04-21"</definedName>
    <definedName name="HTML_LineAfter" hidden="1">FALSE</definedName>
    <definedName name="HTML_LineBefore" hidden="1">FALSE</definedName>
    <definedName name="HTML_Name" hidden="1">"김회진"</definedName>
    <definedName name="HTML_OBDlg2" hidden="1">TRUE</definedName>
    <definedName name="HTML_OBDlg4" hidden="1">TRUE</definedName>
    <definedName name="HTML_OS" hidden="1">0</definedName>
    <definedName name="HTML_PathFile" hidden="1">"E:\업무분장\DESK.htm"</definedName>
    <definedName name="HTML_Title" hidden="1">"좌석배치"</definedName>
    <definedName name="I">#REF!</definedName>
    <definedName name="ID">#REF!,#REF!</definedName>
    <definedName name="iiiii" localSheetId="3" hidden="1">{"'자리배치도'!$AG$1:$CI$28"}</definedName>
    <definedName name="iiiii" localSheetId="14" hidden="1">{"'자리배치도'!$AG$1:$CI$28"}</definedName>
    <definedName name="iiiii" localSheetId="12" hidden="1">{"'자리배치도'!$AG$1:$CI$28"}</definedName>
    <definedName name="iiiii" localSheetId="2" hidden="1">{"'자리배치도'!$AG$1:$CI$28"}</definedName>
    <definedName name="iiiii" localSheetId="6" hidden="1">{"'자리배치도'!$AG$1:$CI$28"}</definedName>
    <definedName name="iiiii" localSheetId="1" hidden="1">{"'자리배치도'!$AG$1:$CI$28"}</definedName>
    <definedName name="iiiii" localSheetId="10" hidden="1">{"'자리배치도'!$AG$1:$CI$28"}</definedName>
    <definedName name="iiiii" localSheetId="9" hidden="1">{"'자리배치도'!$AG$1:$CI$28"}</definedName>
    <definedName name="iiiii" localSheetId="4" hidden="1">{"'자리배치도'!$AG$1:$CI$28"}</definedName>
    <definedName name="iiiii" hidden="1">{"'자리배치도'!$AG$1:$CI$28"}</definedName>
    <definedName name="ilch">[73]ilch!$A$3:$M$25</definedName>
    <definedName name="INV" localSheetId="3">#REF!</definedName>
    <definedName name="INV" localSheetId="14">#REF!</definedName>
    <definedName name="INV" localSheetId="12">#REF!</definedName>
    <definedName name="INV" localSheetId="2">#REF!</definedName>
    <definedName name="INV" localSheetId="6">#REF!</definedName>
    <definedName name="INV" localSheetId="1">#REF!</definedName>
    <definedName name="INV" localSheetId="9">#REF!</definedName>
    <definedName name="INV" localSheetId="4">#REF!</definedName>
    <definedName name="INV">#REF!</definedName>
    <definedName name="INVERTER설치" localSheetId="3">[74]일위대가목록!#REF!</definedName>
    <definedName name="INVERTER설치" localSheetId="14">[74]일위대가목록!#REF!</definedName>
    <definedName name="INVERTER설치" localSheetId="12">[74]일위대가목록!#REF!</definedName>
    <definedName name="INVERTER설치" localSheetId="2">[74]일위대가목록!#REF!</definedName>
    <definedName name="INVERTER설치" localSheetId="8">[74]일위대가목록!#REF!</definedName>
    <definedName name="INVERTER설치" localSheetId="6">[74]일위대가목록!#REF!</definedName>
    <definedName name="INVERTER설치" localSheetId="9">[74]일위대가목록!#REF!</definedName>
    <definedName name="INVERTER설치">[74]일위대가목록!#REF!</definedName>
    <definedName name="IU" hidden="1">'[13]도체종-상수표'!$O$131:$O$201</definedName>
    <definedName name="J_D">#REF!</definedName>
    <definedName name="JANG" hidden="1">[4]Sheet14!$Q$45:$AT$45</definedName>
    <definedName name="JK" hidden="1">'[13]도체종-상수표'!$Q$48:$AT$48</definedName>
    <definedName name="jyguj" localSheetId="3">#REF!</definedName>
    <definedName name="jyguj" localSheetId="14">#REF!</definedName>
    <definedName name="jyguj" localSheetId="12">#REF!</definedName>
    <definedName name="jyguj" localSheetId="2">#REF!</definedName>
    <definedName name="jyguj" localSheetId="8">#REF!</definedName>
    <definedName name="jyguj" localSheetId="6">#REF!</definedName>
    <definedName name="jyguj" localSheetId="1">#REF!</definedName>
    <definedName name="jyguj" localSheetId="9">#REF!</definedName>
    <definedName name="jyguj" localSheetId="4">#REF!</definedName>
    <definedName name="jyguj">#REF!</definedName>
    <definedName name="K">#REF!</definedName>
    <definedName name="K_D">#REF!</definedName>
    <definedName name="KA">[75]MOTOR!$B$61:$E$68</definedName>
    <definedName name="KD">#REF!</definedName>
    <definedName name="KKK" localSheetId="3" hidden="1">#REF!</definedName>
    <definedName name="KKK" localSheetId="14" hidden="1">#REF!</definedName>
    <definedName name="KKK" localSheetId="12" hidden="1">#REF!</definedName>
    <definedName name="KKK" localSheetId="2" hidden="1">#REF!</definedName>
    <definedName name="KKK" localSheetId="8" hidden="1">#REF!</definedName>
    <definedName name="KKK" localSheetId="6" hidden="1">#REF!</definedName>
    <definedName name="KKK" localSheetId="1" hidden="1">#REF!</definedName>
    <definedName name="KKK" localSheetId="9" hidden="1">#REF!</definedName>
    <definedName name="KKK" localSheetId="4" hidden="1">#REF!</definedName>
    <definedName name="KKK" hidden="1">#REF!</definedName>
    <definedName name="ktf" hidden="1">#REF!</definedName>
    <definedName name="kty" hidden="1">#REF!</definedName>
    <definedName name="L" localSheetId="3">#REF!</definedName>
    <definedName name="L" localSheetId="14">#REF!</definedName>
    <definedName name="L" localSheetId="12">#REF!</definedName>
    <definedName name="L" localSheetId="2">#REF!</definedName>
    <definedName name="L" localSheetId="6">#REF!</definedName>
    <definedName name="L" localSheetId="1">#REF!</definedName>
    <definedName name="L" localSheetId="9">#REF!</definedName>
    <definedName name="L" localSheetId="4">#REF!</definedName>
    <definedName name="L">#REF!</definedName>
    <definedName name="L1AS" localSheetId="3">#REF!</definedName>
    <definedName name="L1AS" localSheetId="14">#REF!</definedName>
    <definedName name="L1AS" localSheetId="12">#REF!</definedName>
    <definedName name="L1AS" localSheetId="2">#REF!</definedName>
    <definedName name="L1AS" localSheetId="6">#REF!</definedName>
    <definedName name="L1AS" localSheetId="1">#REF!</definedName>
    <definedName name="L1AS" localSheetId="9">#REF!</definedName>
    <definedName name="L1AS" localSheetId="4">#REF!</definedName>
    <definedName name="L1AS">#REF!</definedName>
    <definedName name="LAST" localSheetId="3">#REF!</definedName>
    <definedName name="LAST" localSheetId="14">#REF!</definedName>
    <definedName name="LAST" localSheetId="12">#REF!</definedName>
    <definedName name="LAST" localSheetId="2">#REF!</definedName>
    <definedName name="LAST" localSheetId="8">#REF!</definedName>
    <definedName name="LAST" localSheetId="6">#REF!</definedName>
    <definedName name="LAST" localSheetId="1">#REF!</definedName>
    <definedName name="LAST" localSheetId="9">#REF!</definedName>
    <definedName name="LAST" localSheetId="4">#REF!</definedName>
    <definedName name="LAST">#REF!</definedName>
    <definedName name="LED" localSheetId="3">#REF!</definedName>
    <definedName name="LED" localSheetId="14">#REF!</definedName>
    <definedName name="LED" localSheetId="12">#REF!</definedName>
    <definedName name="LED" localSheetId="2">#REF!</definedName>
    <definedName name="LED" localSheetId="6">#REF!</definedName>
    <definedName name="LED" localSheetId="1">#REF!</definedName>
    <definedName name="LED" localSheetId="9">#REF!</definedName>
    <definedName name="LED" localSheetId="4">#REF!</definedName>
    <definedName name="LED">#REF!</definedName>
    <definedName name="lll" localSheetId="3" hidden="1">#REF!</definedName>
    <definedName name="lll" localSheetId="14" hidden="1">#REF!</definedName>
    <definedName name="lll" localSheetId="12" hidden="1">#REF!</definedName>
    <definedName name="lll" localSheetId="2" hidden="1">#REF!</definedName>
    <definedName name="lll" localSheetId="6" hidden="1">#REF!</definedName>
    <definedName name="lll" localSheetId="1" hidden="1">#REF!</definedName>
    <definedName name="lll" localSheetId="9" hidden="1">#REF!</definedName>
    <definedName name="lll" localSheetId="4" hidden="1">#REF!</definedName>
    <definedName name="lll" hidden="1">#REF!</definedName>
    <definedName name="m" hidden="1">#REF!</definedName>
    <definedName name="Macro1" localSheetId="3">#REF!</definedName>
    <definedName name="Macro1" localSheetId="14">#REF!</definedName>
    <definedName name="Macro1" localSheetId="12">#REF!</definedName>
    <definedName name="Macro1" localSheetId="2">#REF!</definedName>
    <definedName name="Macro1" localSheetId="8">#REF!</definedName>
    <definedName name="Macro1" localSheetId="6">#REF!</definedName>
    <definedName name="Macro1" localSheetId="1">#REF!</definedName>
    <definedName name="Macro1" localSheetId="9">#REF!</definedName>
    <definedName name="Macro1" localSheetId="4">#REF!</definedName>
    <definedName name="Macro1">#REF!</definedName>
    <definedName name="Macro10" localSheetId="3">[40]!Macro10</definedName>
    <definedName name="Macro10" localSheetId="14">[40]!Macro10</definedName>
    <definedName name="Macro10" localSheetId="12">[40]!Macro10</definedName>
    <definedName name="Macro10" localSheetId="2">[40]!Macro10</definedName>
    <definedName name="Macro10" localSheetId="8">[40]!Macro10</definedName>
    <definedName name="Macro10" localSheetId="6">[40]!Macro10</definedName>
    <definedName name="Macro10" localSheetId="1">[40]!Macro10</definedName>
    <definedName name="Macro10" localSheetId="9">[40]!Macro10</definedName>
    <definedName name="Macro10" localSheetId="4">[40]!Macro10</definedName>
    <definedName name="Macro10">[40]!Macro10</definedName>
    <definedName name="Macro12" localSheetId="3">[40]!Macro12</definedName>
    <definedName name="Macro12" localSheetId="14">[40]!Macro12</definedName>
    <definedName name="Macro12" localSheetId="12">[40]!Macro12</definedName>
    <definedName name="Macro12" localSheetId="2">[40]!Macro12</definedName>
    <definedName name="Macro12" localSheetId="8">[40]!Macro12</definedName>
    <definedName name="Macro12" localSheetId="6">[40]!Macro12</definedName>
    <definedName name="Macro12" localSheetId="1">[40]!Macro12</definedName>
    <definedName name="Macro12" localSheetId="9">[40]!Macro12</definedName>
    <definedName name="Macro12" localSheetId="4">[40]!Macro12</definedName>
    <definedName name="Macro12">[40]!Macro12</definedName>
    <definedName name="Macro13" localSheetId="3">[40]!Macro13</definedName>
    <definedName name="Macro13" localSheetId="14">[40]!Macro13</definedName>
    <definedName name="Macro13" localSheetId="12">[40]!Macro13</definedName>
    <definedName name="Macro13" localSheetId="2">[40]!Macro13</definedName>
    <definedName name="Macro13" localSheetId="8">[40]!Macro13</definedName>
    <definedName name="Macro13" localSheetId="6">[40]!Macro13</definedName>
    <definedName name="Macro13" localSheetId="1">[40]!Macro13</definedName>
    <definedName name="Macro13" localSheetId="9">[40]!Macro13</definedName>
    <definedName name="Macro13" localSheetId="4">[40]!Macro13</definedName>
    <definedName name="Macro13">[40]!Macro13</definedName>
    <definedName name="Macro14" localSheetId="3">[40]!Macro14</definedName>
    <definedName name="Macro14" localSheetId="14">[40]!Macro14</definedName>
    <definedName name="Macro14" localSheetId="12">[40]!Macro14</definedName>
    <definedName name="Macro14" localSheetId="2">[40]!Macro14</definedName>
    <definedName name="Macro14" localSheetId="8">[40]!Macro14</definedName>
    <definedName name="Macro14" localSheetId="6">[40]!Macro14</definedName>
    <definedName name="Macro14" localSheetId="1">[40]!Macro14</definedName>
    <definedName name="Macro14" localSheetId="9">[40]!Macro14</definedName>
    <definedName name="Macro14" localSheetId="4">[40]!Macro14</definedName>
    <definedName name="Macro14">[40]!Macro14</definedName>
    <definedName name="Macro2" localSheetId="3">[40]!Macro2</definedName>
    <definedName name="Macro2" localSheetId="14">[40]!Macro2</definedName>
    <definedName name="Macro2" localSheetId="12">[40]!Macro2</definedName>
    <definedName name="Macro2" localSheetId="2">[40]!Macro2</definedName>
    <definedName name="Macro2" localSheetId="8">[40]!Macro2</definedName>
    <definedName name="Macro2" localSheetId="6">[40]!Macro2</definedName>
    <definedName name="Macro2" localSheetId="1">[40]!Macro2</definedName>
    <definedName name="Macro2" localSheetId="9">[40]!Macro2</definedName>
    <definedName name="Macro2" localSheetId="4">[40]!Macro2</definedName>
    <definedName name="Macro2">[40]!Macro2</definedName>
    <definedName name="Macro5" localSheetId="3">[40]!Macro5</definedName>
    <definedName name="Macro5" localSheetId="14">[40]!Macro5</definedName>
    <definedName name="Macro5" localSheetId="12">[40]!Macro5</definedName>
    <definedName name="Macro5" localSheetId="2">[40]!Macro5</definedName>
    <definedName name="Macro5" localSheetId="8">[40]!Macro5</definedName>
    <definedName name="Macro5" localSheetId="6">[40]!Macro5</definedName>
    <definedName name="Macro5" localSheetId="1">[40]!Macro5</definedName>
    <definedName name="Macro5" localSheetId="9">[40]!Macro5</definedName>
    <definedName name="Macro5" localSheetId="4">[40]!Macro5</definedName>
    <definedName name="Macro5">[40]!Macro5</definedName>
    <definedName name="Macro6" localSheetId="3">[40]!Macro6</definedName>
    <definedName name="Macro6" localSheetId="14">[40]!Macro6</definedName>
    <definedName name="Macro6" localSheetId="12">[40]!Macro6</definedName>
    <definedName name="Macro6" localSheetId="2">[40]!Macro6</definedName>
    <definedName name="Macro6" localSheetId="8">[40]!Macro6</definedName>
    <definedName name="Macro6" localSheetId="6">[40]!Macro6</definedName>
    <definedName name="Macro6" localSheetId="1">[40]!Macro6</definedName>
    <definedName name="Macro6" localSheetId="9">[40]!Macro6</definedName>
    <definedName name="Macro6" localSheetId="4">[40]!Macro6</definedName>
    <definedName name="Macro6">[40]!Macro6</definedName>
    <definedName name="Macro7" localSheetId="3">[40]!Macro7</definedName>
    <definedName name="Macro7" localSheetId="14">[40]!Macro7</definedName>
    <definedName name="Macro7" localSheetId="12">[40]!Macro7</definedName>
    <definedName name="Macro7" localSheetId="2">[40]!Macro7</definedName>
    <definedName name="Macro7" localSheetId="8">[40]!Macro7</definedName>
    <definedName name="Macro7" localSheetId="6">[40]!Macro7</definedName>
    <definedName name="Macro7" localSheetId="1">[40]!Macro7</definedName>
    <definedName name="Macro7" localSheetId="9">[40]!Macro7</definedName>
    <definedName name="Macro7" localSheetId="4">[40]!Macro7</definedName>
    <definedName name="Macro7">[40]!Macro7</definedName>
    <definedName name="Macro8" localSheetId="3">[40]!Macro8</definedName>
    <definedName name="Macro8" localSheetId="14">[40]!Macro8</definedName>
    <definedName name="Macro8" localSheetId="12">[40]!Macro8</definedName>
    <definedName name="Macro8" localSheetId="2">[40]!Macro8</definedName>
    <definedName name="Macro8" localSheetId="8">[40]!Macro8</definedName>
    <definedName name="Macro8" localSheetId="6">[40]!Macro8</definedName>
    <definedName name="Macro8" localSheetId="1">[40]!Macro8</definedName>
    <definedName name="Macro8" localSheetId="9">[40]!Macro8</definedName>
    <definedName name="Macro8" localSheetId="4">[40]!Macro8</definedName>
    <definedName name="Macro8">[40]!Macro8</definedName>
    <definedName name="Macro9" localSheetId="3">[40]!Macro9</definedName>
    <definedName name="Macro9" localSheetId="14">[40]!Macro9</definedName>
    <definedName name="Macro9" localSheetId="12">[40]!Macro9</definedName>
    <definedName name="Macro9" localSheetId="2">[40]!Macro9</definedName>
    <definedName name="Macro9" localSheetId="8">[40]!Macro9</definedName>
    <definedName name="Macro9" localSheetId="6">[40]!Macro9</definedName>
    <definedName name="Macro9" localSheetId="1">[40]!Macro9</definedName>
    <definedName name="Macro9" localSheetId="9">[40]!Macro9</definedName>
    <definedName name="Macro9" localSheetId="4">[40]!Macro9</definedName>
    <definedName name="Macro9">[40]!Macro9</definedName>
    <definedName name="MAIN_COM_소계" localSheetId="3">#REF!</definedName>
    <definedName name="MAIN_COM_소계" localSheetId="14">#REF!</definedName>
    <definedName name="MAIN_COM_소계" localSheetId="12">#REF!</definedName>
    <definedName name="MAIN_COM_소계" localSheetId="2">#REF!</definedName>
    <definedName name="MAIN_COM_소계" localSheetId="6">#REF!</definedName>
    <definedName name="MAIN_COM_소계" localSheetId="1">#REF!</definedName>
    <definedName name="MAIN_COM_소계" localSheetId="9">#REF!</definedName>
    <definedName name="MAIN_COM_소계" localSheetId="4">#REF!</definedName>
    <definedName name="MAIN_COM_소계">#REF!</definedName>
    <definedName name="MD">#REF!</definedName>
    <definedName name="mm" localSheetId="3" hidden="1">{#N/A,#N/A,TRUE,"토적및재료집계";#N/A,#N/A,TRUE,"토적및재료집계";#N/A,#N/A,TRUE,"단위량"}</definedName>
    <definedName name="mm" localSheetId="14" hidden="1">{#N/A,#N/A,TRUE,"토적및재료집계";#N/A,#N/A,TRUE,"토적및재료집계";#N/A,#N/A,TRUE,"단위량"}</definedName>
    <definedName name="mm" localSheetId="12" hidden="1">{#N/A,#N/A,TRUE,"토적및재료집계";#N/A,#N/A,TRUE,"토적및재료집계";#N/A,#N/A,TRUE,"단위량"}</definedName>
    <definedName name="mm" localSheetId="2" hidden="1">{#N/A,#N/A,TRUE,"토적및재료집계";#N/A,#N/A,TRUE,"토적및재료집계";#N/A,#N/A,TRUE,"단위량"}</definedName>
    <definedName name="mm" localSheetId="0" hidden="1">{#N/A,#N/A,TRUE,"토적및재료집계";#N/A,#N/A,TRUE,"토적및재료집계";#N/A,#N/A,TRUE,"단위량"}</definedName>
    <definedName name="mm" localSheetId="6" hidden="1">{#N/A,#N/A,TRUE,"토적및재료집계";#N/A,#N/A,TRUE,"토적및재료집계";#N/A,#N/A,TRUE,"단위량"}</definedName>
    <definedName name="mm" localSheetId="1" hidden="1">{#N/A,#N/A,TRUE,"토적및재료집계";#N/A,#N/A,TRUE,"토적및재료집계";#N/A,#N/A,TRUE,"단위량"}</definedName>
    <definedName name="mm" localSheetId="10" hidden="1">{#N/A,#N/A,TRUE,"토적및재료집계";#N/A,#N/A,TRUE,"토적및재료집계";#N/A,#N/A,TRUE,"단위량"}</definedName>
    <definedName name="mm" localSheetId="9" hidden="1">{#N/A,#N/A,TRUE,"토적및재료집계";#N/A,#N/A,TRUE,"토적및재료집계";#N/A,#N/A,TRUE,"단위량"}</definedName>
    <definedName name="mm" localSheetId="4" hidden="1">{#N/A,#N/A,TRUE,"토적및재료집계";#N/A,#N/A,TRUE,"토적및재료집계";#N/A,#N/A,TRUE,"단위량"}</definedName>
    <definedName name="mm" hidden="1">{#N/A,#N/A,TRUE,"토적및재료집계";#N/A,#N/A,TRUE,"토적및재료집계";#N/A,#N/A,TRUE,"단위량"}</definedName>
    <definedName name="MONEY">#REF!,#REF!</definedName>
    <definedName name="MTTR">840</definedName>
    <definedName name="N_D">#REF!</definedName>
    <definedName name="name" localSheetId="3">#REF!</definedName>
    <definedName name="name" localSheetId="14">#REF!</definedName>
    <definedName name="name" localSheetId="12">#REF!</definedName>
    <definedName name="name" localSheetId="2">#REF!</definedName>
    <definedName name="name" localSheetId="6">#REF!</definedName>
    <definedName name="name" localSheetId="1">#REF!</definedName>
    <definedName name="name" localSheetId="9">#REF!</definedName>
    <definedName name="name" localSheetId="4">#REF!</definedName>
    <definedName name="name">#REF!</definedName>
    <definedName name="name1" localSheetId="3">#REF!</definedName>
    <definedName name="name1" localSheetId="14">#REF!</definedName>
    <definedName name="name1" localSheetId="12">#REF!</definedName>
    <definedName name="name1" localSheetId="2">#REF!</definedName>
    <definedName name="name1" localSheetId="6">#REF!</definedName>
    <definedName name="name1" localSheetId="1">#REF!</definedName>
    <definedName name="name1" localSheetId="9">#REF!</definedName>
    <definedName name="name1" localSheetId="4">#REF!</definedName>
    <definedName name="name1">#REF!</definedName>
    <definedName name="NBVCV" localSheetId="3">'[71]20관리비율'!$A$1:$D$25</definedName>
    <definedName name="NBVCV" localSheetId="14">'[71]20관리비율'!$A$1:$D$25</definedName>
    <definedName name="NBVCV" localSheetId="12">'[71]20관리비율'!$A$1:$D$25</definedName>
    <definedName name="NBVCV" localSheetId="2">'[71]20관리비율'!$A$1:$D$25</definedName>
    <definedName name="NBVCV" localSheetId="6">'[71]20관리비율'!$A$1:$D$25</definedName>
    <definedName name="NBVCV" localSheetId="1">'[71]20관리비율'!$A$1:$D$25</definedName>
    <definedName name="NBVCV" localSheetId="9">'[71]20관리비율'!$A$1:$D$25</definedName>
    <definedName name="NBVCV" localSheetId="4">'[71]20관리비율'!$A$1:$D$25</definedName>
    <definedName name="NBVCV">'[71]20관리비율'!$A$1:$D$25</definedName>
    <definedName name="NHL">[78]터널조도!$AR$19:$AT$25</definedName>
    <definedName name="NI" localSheetId="3">[79]노임!$A$1:$B$65536</definedName>
    <definedName name="NI" localSheetId="14">[79]노임!$A$1:$B$65536</definedName>
    <definedName name="NI" localSheetId="12">[79]노임!$A$1:$B$65536</definedName>
    <definedName name="NI" localSheetId="2">[79]노임!$A$1:$B$65536</definedName>
    <definedName name="NI" localSheetId="6">[79]노임!$A$1:$B$65536</definedName>
    <definedName name="NI" localSheetId="1">[79]노임!$A$1:$B$65536</definedName>
    <definedName name="NI" localSheetId="9">[79]노임!$A$1:$B$65536</definedName>
    <definedName name="NI" localSheetId="4">[79]노임!$A$1:$B$65536</definedName>
    <definedName name="NI">[79]노임!$A$1:$B$65536</definedName>
    <definedName name="NMB">#REF!</definedName>
    <definedName name="NO" localSheetId="3">#REF!</definedName>
    <definedName name="NO" localSheetId="14">#REF!</definedName>
    <definedName name="NO" localSheetId="12">#REF!</definedName>
    <definedName name="NO" localSheetId="2">#REF!</definedName>
    <definedName name="NO" localSheetId="6">#REF!</definedName>
    <definedName name="NO" localSheetId="1">#REF!</definedName>
    <definedName name="NO" localSheetId="9">#REF!</definedName>
    <definedName name="NO" localSheetId="4">#REF!</definedName>
    <definedName name="NO">#REF!</definedName>
    <definedName name="NOIM" localSheetId="3">[79]노임!$A$1:$B$17</definedName>
    <definedName name="NOIM" localSheetId="14">[79]노임!$A$1:$B$17</definedName>
    <definedName name="NOIM" localSheetId="12">[79]노임!$A$1:$B$17</definedName>
    <definedName name="NOIM" localSheetId="2">[79]노임!$A$1:$B$17</definedName>
    <definedName name="NOIM" localSheetId="6">[79]노임!$A$1:$B$17</definedName>
    <definedName name="NOIM" localSheetId="1">[79]노임!$A$1:$B$17</definedName>
    <definedName name="NOIM" localSheetId="9">[79]노임!$A$1:$B$17</definedName>
    <definedName name="NOIM" localSheetId="4">[79]노임!$A$1:$B$17</definedName>
    <definedName name="NOIM">[79]노임!$A$1:$B$17</definedName>
    <definedName name="ntw" localSheetId="3">[80]!ntw</definedName>
    <definedName name="ntw" localSheetId="14">[80]!ntw</definedName>
    <definedName name="ntw" localSheetId="12">[80]!ntw</definedName>
    <definedName name="ntw" localSheetId="2">[80]!ntw</definedName>
    <definedName name="ntw" localSheetId="8">[80]!ntw</definedName>
    <definedName name="ntw" localSheetId="6">[80]!ntw</definedName>
    <definedName name="ntw" localSheetId="9">[80]!ntw</definedName>
    <definedName name="ntw">[80]!ntw</definedName>
    <definedName name="OI" hidden="1">'[13]도체종-상수표'!$O$202:$O$271</definedName>
    <definedName name="oo" localSheetId="3">'[81]동원(3)'!#REF!</definedName>
    <definedName name="oo" localSheetId="14">'[81]동원(3)'!#REF!</definedName>
    <definedName name="oo" localSheetId="12">'[81]동원(3)'!#REF!</definedName>
    <definedName name="oo" localSheetId="2">'[81]동원(3)'!#REF!</definedName>
    <definedName name="oo" localSheetId="8">'[81]동원(3)'!#REF!</definedName>
    <definedName name="oo" localSheetId="6">'[81]동원(3)'!#REF!</definedName>
    <definedName name="oo" localSheetId="9">'[81]동원(3)'!#REF!</definedName>
    <definedName name="oo">'[81]동원(3)'!#REF!</definedName>
    <definedName name="OOO" localSheetId="3" hidden="1">#REF!</definedName>
    <definedName name="OOO" localSheetId="14" hidden="1">#REF!</definedName>
    <definedName name="OOO" localSheetId="12" hidden="1">#REF!</definedName>
    <definedName name="OOO" localSheetId="2" hidden="1">#REF!</definedName>
    <definedName name="OOO" localSheetId="6" hidden="1">#REF!</definedName>
    <definedName name="OOO" localSheetId="1" hidden="1">#REF!</definedName>
    <definedName name="OOO" localSheetId="9" hidden="1">#REF!</definedName>
    <definedName name="OOO" localSheetId="4" hidden="1">#REF!</definedName>
    <definedName name="OOO" hidden="1">#REF!</definedName>
    <definedName name="oooooo" localSheetId="3" hidden="1">{"'자리배치도'!$AG$1:$CI$28"}</definedName>
    <definedName name="oooooo" localSheetId="14" hidden="1">{"'자리배치도'!$AG$1:$CI$28"}</definedName>
    <definedName name="oooooo" localSheetId="12" hidden="1">{"'자리배치도'!$AG$1:$CI$28"}</definedName>
    <definedName name="oooooo" localSheetId="2" hidden="1">{"'자리배치도'!$AG$1:$CI$28"}</definedName>
    <definedName name="oooooo" localSheetId="6" hidden="1">{"'자리배치도'!$AG$1:$CI$28"}</definedName>
    <definedName name="oooooo" localSheetId="1" hidden="1">{"'자리배치도'!$AG$1:$CI$28"}</definedName>
    <definedName name="oooooo" localSheetId="10" hidden="1">{"'자리배치도'!$AG$1:$CI$28"}</definedName>
    <definedName name="oooooo" localSheetId="9" hidden="1">{"'자리배치도'!$AG$1:$CI$28"}</definedName>
    <definedName name="oooooo" localSheetId="4" hidden="1">{"'자리배치도'!$AG$1:$CI$28"}</definedName>
    <definedName name="oooooo" hidden="1">{"'자리배치도'!$AG$1:$CI$28"}</definedName>
    <definedName name="ou" localSheetId="3">'[67]설직재-1'!#REF!</definedName>
    <definedName name="ou" localSheetId="14">'[67]설직재-1'!#REF!</definedName>
    <definedName name="ou" localSheetId="12">'[67]설직재-1'!#REF!</definedName>
    <definedName name="ou" localSheetId="2">'[67]설직재-1'!#REF!</definedName>
    <definedName name="ou" localSheetId="8">'[67]설직재-1'!#REF!</definedName>
    <definedName name="ou" localSheetId="6">'[67]설직재-1'!#REF!</definedName>
    <definedName name="ou" localSheetId="1">'[67]설직재-1'!#REF!</definedName>
    <definedName name="ou" localSheetId="9">'[67]설직재-1'!#REF!</definedName>
    <definedName name="ou" localSheetId="4">'[67]설직재-1'!#REF!</definedName>
    <definedName name="ou">'[67]설직재-1'!#REF!</definedName>
    <definedName name="P" localSheetId="3">#REF!</definedName>
    <definedName name="P" localSheetId="14">#REF!</definedName>
    <definedName name="P" localSheetId="12">#REF!</definedName>
    <definedName name="P" localSheetId="2">#REF!</definedName>
    <definedName name="P" localSheetId="6">#REF!</definedName>
    <definedName name="P" localSheetId="1">#REF!</definedName>
    <definedName name="P" localSheetId="9">#REF!</definedName>
    <definedName name="P" localSheetId="4">#REF!</definedName>
    <definedName name="P">#REF!</definedName>
    <definedName name="PA" localSheetId="3">#REF!</definedName>
    <definedName name="PA" localSheetId="14">#REF!</definedName>
    <definedName name="PA" localSheetId="12">#REF!</definedName>
    <definedName name="PA" localSheetId="2">#REF!</definedName>
    <definedName name="PA" localSheetId="6">#REF!</definedName>
    <definedName name="PA" localSheetId="1">#REF!</definedName>
    <definedName name="PA" localSheetId="9">#REF!</definedName>
    <definedName name="PA" localSheetId="4">#REF!</definedName>
    <definedName name="PA">#REF!</definedName>
    <definedName name="PASS" localSheetId="3">#REF!</definedName>
    <definedName name="PASS" localSheetId="14">#REF!</definedName>
    <definedName name="PASS" localSheetId="12">#REF!</definedName>
    <definedName name="PASS" localSheetId="2">#REF!</definedName>
    <definedName name="PASS" localSheetId="8">#REF!</definedName>
    <definedName name="PASS" localSheetId="6">#REF!</definedName>
    <definedName name="PASS" localSheetId="9">#REF!</definedName>
    <definedName name="PASS">#REF!</definedName>
    <definedName name="PB" localSheetId="3">#REF!</definedName>
    <definedName name="PB" localSheetId="14">#REF!</definedName>
    <definedName name="PB" localSheetId="12">#REF!</definedName>
    <definedName name="PB" localSheetId="2">#REF!</definedName>
    <definedName name="PB" localSheetId="6">#REF!</definedName>
    <definedName name="PB" localSheetId="1">#REF!</definedName>
    <definedName name="PB" localSheetId="9">#REF!</definedName>
    <definedName name="PB" localSheetId="4">#REF!</definedName>
    <definedName name="PB">#REF!</definedName>
    <definedName name="_PB1" localSheetId="3">#REF!</definedName>
    <definedName name="_PB1" localSheetId="14">#REF!</definedName>
    <definedName name="_PB1" localSheetId="12">#REF!</definedName>
    <definedName name="_PB1" localSheetId="2">#REF!</definedName>
    <definedName name="_PB1" localSheetId="6">#REF!</definedName>
    <definedName name="_PB1" localSheetId="1">#REF!</definedName>
    <definedName name="_PB1" localSheetId="9">#REF!</definedName>
    <definedName name="_PB1" localSheetId="4">#REF!</definedName>
    <definedName name="_PB1">#REF!</definedName>
    <definedName name="_PB2" localSheetId="3">#REF!</definedName>
    <definedName name="_PB2" localSheetId="14">#REF!</definedName>
    <definedName name="_PB2" localSheetId="12">#REF!</definedName>
    <definedName name="_PB2" localSheetId="2">#REF!</definedName>
    <definedName name="_PB2" localSheetId="6">#REF!</definedName>
    <definedName name="_PB2" localSheetId="1">#REF!</definedName>
    <definedName name="_PB2" localSheetId="9">#REF!</definedName>
    <definedName name="_PB2" localSheetId="4">#REF!</definedName>
    <definedName name="_PB2">#REF!</definedName>
    <definedName name="_PB3" localSheetId="3">#REF!</definedName>
    <definedName name="_PB3" localSheetId="14">#REF!</definedName>
    <definedName name="_PB3" localSheetId="12">#REF!</definedName>
    <definedName name="_PB3" localSheetId="2">#REF!</definedName>
    <definedName name="_PB3" localSheetId="6">#REF!</definedName>
    <definedName name="_PB3" localSheetId="1">#REF!</definedName>
    <definedName name="_PB3" localSheetId="9">#REF!</definedName>
    <definedName name="_PB3" localSheetId="4">#REF!</definedName>
    <definedName name="_PB3">#REF!</definedName>
    <definedName name="PC" localSheetId="3">#REF!</definedName>
    <definedName name="PC" localSheetId="14">#REF!</definedName>
    <definedName name="PC" localSheetId="12">#REF!</definedName>
    <definedName name="PC" localSheetId="2">#REF!</definedName>
    <definedName name="PC" localSheetId="6">#REF!</definedName>
    <definedName name="PC" localSheetId="1">#REF!</definedName>
    <definedName name="PC" localSheetId="9">#REF!</definedName>
    <definedName name="PC" localSheetId="4">#REF!</definedName>
    <definedName name="PC">#REF!</definedName>
    <definedName name="PD" localSheetId="3">#REF!</definedName>
    <definedName name="PD" localSheetId="14">#REF!</definedName>
    <definedName name="PD" localSheetId="12">#REF!</definedName>
    <definedName name="PD" localSheetId="2">#REF!</definedName>
    <definedName name="PD" localSheetId="6">#REF!</definedName>
    <definedName name="PD" localSheetId="1">#REF!</definedName>
    <definedName name="PD" localSheetId="9">#REF!</definedName>
    <definedName name="PD" localSheetId="4">#REF!</definedName>
    <definedName name="PD">#REF!</definedName>
    <definedName name="pipe">#REF!</definedName>
    <definedName name="piph">#REF!</definedName>
    <definedName name="POI" localSheetId="3">#REF!</definedName>
    <definedName name="POI" localSheetId="14">#REF!</definedName>
    <definedName name="POI" localSheetId="12">#REF!</definedName>
    <definedName name="POI" localSheetId="2">#REF!</definedName>
    <definedName name="POI" localSheetId="6">#REF!</definedName>
    <definedName name="POI" localSheetId="1">#REF!</definedName>
    <definedName name="POI" localSheetId="9">#REF!</definedName>
    <definedName name="POI" localSheetId="4">#REF!</definedName>
    <definedName name="POI">#REF!</definedName>
    <definedName name="POOM">#REF!</definedName>
    <definedName name="PP" localSheetId="3" hidden="1">{#N/A,#N/A,TRUE,"토적및재료집계";#N/A,#N/A,TRUE,"토적및재료집계";#N/A,#N/A,TRUE,"단위량"}</definedName>
    <definedName name="PP" localSheetId="14" hidden="1">{#N/A,#N/A,TRUE,"토적및재료집계";#N/A,#N/A,TRUE,"토적및재료집계";#N/A,#N/A,TRUE,"단위량"}</definedName>
    <definedName name="PP" localSheetId="12" hidden="1">{#N/A,#N/A,TRUE,"토적및재료집계";#N/A,#N/A,TRUE,"토적및재료집계";#N/A,#N/A,TRUE,"단위량"}</definedName>
    <definedName name="PP" localSheetId="2" hidden="1">{#N/A,#N/A,TRUE,"토적및재료집계";#N/A,#N/A,TRUE,"토적및재료집계";#N/A,#N/A,TRUE,"단위량"}</definedName>
    <definedName name="PP" localSheetId="6" hidden="1">{#N/A,#N/A,TRUE,"토적및재료집계";#N/A,#N/A,TRUE,"토적및재료집계";#N/A,#N/A,TRUE,"단위량"}</definedName>
    <definedName name="PP" localSheetId="1" hidden="1">{#N/A,#N/A,TRUE,"토적및재료집계";#N/A,#N/A,TRUE,"토적및재료집계";#N/A,#N/A,TRUE,"단위량"}</definedName>
    <definedName name="PP" localSheetId="10" hidden="1">{#N/A,#N/A,TRUE,"토적및재료집계";#N/A,#N/A,TRUE,"토적및재료집계";#N/A,#N/A,TRUE,"단위량"}</definedName>
    <definedName name="PP" localSheetId="9" hidden="1">{#N/A,#N/A,TRUE,"토적및재료집계";#N/A,#N/A,TRUE,"토적및재료집계";#N/A,#N/A,TRUE,"단위량"}</definedName>
    <definedName name="PP" localSheetId="4" hidden="1">{#N/A,#N/A,TRUE,"토적및재료집계";#N/A,#N/A,TRUE,"토적및재료집계";#N/A,#N/A,TRUE,"단위량"}</definedName>
    <definedName name="PP" hidden="1">{#N/A,#N/A,TRUE,"토적및재료집계";#N/A,#N/A,TRUE,"토적및재료집계";#N/A,#N/A,TRUE,"단위량"}</definedName>
    <definedName name="PPA">#REF!</definedName>
    <definedName name="PPP" localSheetId="3" hidden="1">{#N/A,#N/A,TRUE,"토적및재료집계";#N/A,#N/A,TRUE,"토적및재료집계";#N/A,#N/A,TRUE,"단위량"}</definedName>
    <definedName name="PPP" localSheetId="14" hidden="1">{#N/A,#N/A,TRUE,"토적및재료집계";#N/A,#N/A,TRUE,"토적및재료집계";#N/A,#N/A,TRUE,"단위량"}</definedName>
    <definedName name="PPP" localSheetId="12" hidden="1">{#N/A,#N/A,TRUE,"토적및재료집계";#N/A,#N/A,TRUE,"토적및재료집계";#N/A,#N/A,TRUE,"단위량"}</definedName>
    <definedName name="PPP" localSheetId="2" hidden="1">{#N/A,#N/A,TRUE,"토적및재료집계";#N/A,#N/A,TRUE,"토적및재료집계";#N/A,#N/A,TRUE,"단위량"}</definedName>
    <definedName name="PPP" localSheetId="0" hidden="1">{#N/A,#N/A,TRUE,"토적및재료집계";#N/A,#N/A,TRUE,"토적및재료집계";#N/A,#N/A,TRUE,"단위량"}</definedName>
    <definedName name="PPP" localSheetId="6" hidden="1">{#N/A,#N/A,TRUE,"토적및재료집계";#N/A,#N/A,TRUE,"토적및재료집계";#N/A,#N/A,TRUE,"단위량"}</definedName>
    <definedName name="PPP" localSheetId="1" hidden="1">{#N/A,#N/A,TRUE,"토적및재료집계";#N/A,#N/A,TRUE,"토적및재료집계";#N/A,#N/A,TRUE,"단위량"}</definedName>
    <definedName name="PPP" localSheetId="10" hidden="1">{#N/A,#N/A,TRUE,"토적및재료집계";#N/A,#N/A,TRUE,"토적및재료집계";#N/A,#N/A,TRUE,"단위량"}</definedName>
    <definedName name="PPP" localSheetId="9" hidden="1">{#N/A,#N/A,TRUE,"토적및재료집계";#N/A,#N/A,TRUE,"토적및재료집계";#N/A,#N/A,TRUE,"단위량"}</definedName>
    <definedName name="PPP" localSheetId="4" hidden="1">{#N/A,#N/A,TRUE,"토적및재료집계";#N/A,#N/A,TRUE,"토적및재료집계";#N/A,#N/A,TRUE,"단위량"}</definedName>
    <definedName name="PPP" hidden="1">{#N/A,#N/A,TRUE,"토적및재료집계";#N/A,#N/A,TRUE,"토적및재료집계";#N/A,#N/A,TRUE,"단위량"}</definedName>
    <definedName name="ppppp" localSheetId="3" hidden="1">{"'자리배치도'!$AG$1:$CI$28"}</definedName>
    <definedName name="ppppp" localSheetId="14" hidden="1">{"'자리배치도'!$AG$1:$CI$28"}</definedName>
    <definedName name="ppppp" localSheetId="12" hidden="1">{"'자리배치도'!$AG$1:$CI$28"}</definedName>
    <definedName name="ppppp" localSheetId="2" hidden="1">{"'자리배치도'!$AG$1:$CI$28"}</definedName>
    <definedName name="ppppp" localSheetId="6" hidden="1">{"'자리배치도'!$AG$1:$CI$28"}</definedName>
    <definedName name="ppppp" localSheetId="1" hidden="1">{"'자리배치도'!$AG$1:$CI$28"}</definedName>
    <definedName name="ppppp" localSheetId="10" hidden="1">{"'자리배치도'!$AG$1:$CI$28"}</definedName>
    <definedName name="ppppp" localSheetId="9" hidden="1">{"'자리배치도'!$AG$1:$CI$28"}</definedName>
    <definedName name="ppppp" localSheetId="4" hidden="1">{"'자리배치도'!$AG$1:$CI$28"}</definedName>
    <definedName name="ppppp" hidden="1">{"'자리배치도'!$AG$1:$CI$28"}</definedName>
    <definedName name="PRCRANGE" localSheetId="3">#REF!</definedName>
    <definedName name="PRCRANGE" localSheetId="14">#REF!</definedName>
    <definedName name="PRCRANGE" localSheetId="12">#REF!</definedName>
    <definedName name="PRCRANGE" localSheetId="2">#REF!</definedName>
    <definedName name="PRCRANGE" localSheetId="6">#REF!</definedName>
    <definedName name="PRCRANGE" localSheetId="1">#REF!</definedName>
    <definedName name="PRCRANGE" localSheetId="9">#REF!</definedName>
    <definedName name="PRCRANGE" localSheetId="4">#REF!</definedName>
    <definedName name="PRCRANGE">#REF!</definedName>
    <definedName name="print" localSheetId="3">#REF!</definedName>
    <definedName name="print" localSheetId="14">#REF!</definedName>
    <definedName name="print" localSheetId="12">#REF!</definedName>
    <definedName name="print" localSheetId="2">#REF!</definedName>
    <definedName name="print" localSheetId="6">#REF!</definedName>
    <definedName name="print" localSheetId="1">#REF!</definedName>
    <definedName name="print" localSheetId="9">#REF!</definedName>
    <definedName name="print" localSheetId="4">#REF!</definedName>
    <definedName name="print">#REF!</definedName>
    <definedName name="_xlnm.Print_Area" localSheetId="5">공사비내역서!$B$1:$N$50</definedName>
    <definedName name="_xlnm.Print_Area" localSheetId="3">#REF!</definedName>
    <definedName name="_xlnm.Print_Area" localSheetId="15">'노무비 근거'!$A$1:$D$14</definedName>
    <definedName name="_xlnm.Print_Area" localSheetId="14">#REF!</definedName>
    <definedName name="_xlnm.Print_Area" localSheetId="13">단가비교표!$B$1:$K$14</definedName>
    <definedName name="_xlnm.Print_Area" localSheetId="12">#REF!</definedName>
    <definedName name="_xlnm.Print_Area" localSheetId="2">#REF!</definedName>
    <definedName name="_xlnm.Print_Area" localSheetId="0">산출서용지!$A$1:$I$13</definedName>
    <definedName name="_xlnm.Print_Area" localSheetId="8">'수량산출서 (운영설비)'!$C$1:$M$21</definedName>
    <definedName name="_xlnm.Print_Area" localSheetId="7">'수량산출서(통신선로)'!$C$1:$T$15</definedName>
    <definedName name="_xlnm.Print_Area" localSheetId="6">#REF!</definedName>
    <definedName name="_xlnm.Print_Area" localSheetId="1">원가계산서!$A$1:$H$27</definedName>
    <definedName name="_xlnm.Print_Area" localSheetId="11">일위대가!$C$1:$P$179</definedName>
    <definedName name="_xlnm.Print_Area" localSheetId="10">일위대가집계표!$C$1:$P$31</definedName>
    <definedName name="_xlnm.Print_Area" localSheetId="9">#REF!</definedName>
    <definedName name="_xlnm.Print_Area" localSheetId="4">총괄집계표!$D$1:$O$12</definedName>
    <definedName name="_xlnm.Print_Area">#REF!</definedName>
    <definedName name="PRINT_AREA_MI" localSheetId="3">#REF!</definedName>
    <definedName name="PRINT_AREA_MI" localSheetId="14">#REF!</definedName>
    <definedName name="PRINT_AREA_MI" localSheetId="12">#REF!</definedName>
    <definedName name="PRINT_AREA_MI" localSheetId="2">#REF!</definedName>
    <definedName name="PRINT_AREA_MI" localSheetId="8">#REF!</definedName>
    <definedName name="PRINT_AREA_MI" localSheetId="6">#REF!</definedName>
    <definedName name="PRINT_AREA_MI" localSheetId="1">#REF!</definedName>
    <definedName name="PRINT_AREA_MI" localSheetId="9">#REF!</definedName>
    <definedName name="PRINT_AREA_MI" localSheetId="4">#REF!</definedName>
    <definedName name="PRINT_AREA_MI">#REF!</definedName>
    <definedName name="PRINT_AREA_MI1" localSheetId="3">#REF!</definedName>
    <definedName name="PRINT_AREA_MI1" localSheetId="14">#REF!</definedName>
    <definedName name="PRINT_AREA_MI1" localSheetId="12">#REF!</definedName>
    <definedName name="PRINT_AREA_MI1" localSheetId="2">#REF!</definedName>
    <definedName name="PRINT_AREA_MI1" localSheetId="8">#REF!</definedName>
    <definedName name="PRINT_AREA_MI1" localSheetId="6">#REF!</definedName>
    <definedName name="PRINT_AREA_MI1" localSheetId="1">#REF!</definedName>
    <definedName name="PRINT_AREA_MI1" localSheetId="9">#REF!</definedName>
    <definedName name="PRINT_AREA_MI1" localSheetId="4">#REF!</definedName>
    <definedName name="PRINT_AREA_MI1">#REF!</definedName>
    <definedName name="Print_files" localSheetId="3">#REF!</definedName>
    <definedName name="Print_files" localSheetId="14">#REF!</definedName>
    <definedName name="Print_files" localSheetId="12">#REF!</definedName>
    <definedName name="Print_files" localSheetId="2">#REF!</definedName>
    <definedName name="Print_files" localSheetId="6">#REF!</definedName>
    <definedName name="Print_files" localSheetId="1">#REF!</definedName>
    <definedName name="Print_files" localSheetId="9">#REF!</definedName>
    <definedName name="Print_files" localSheetId="4">#REF!</definedName>
    <definedName name="Print_files">#REF!</definedName>
    <definedName name="PRINT_TILIES" localSheetId="3">#REF!,#REF!,#REF!,#REF!,#REF!</definedName>
    <definedName name="PRINT_TILIES" localSheetId="14">#REF!,#REF!,#REF!,#REF!,#REF!</definedName>
    <definedName name="PRINT_TILIES" localSheetId="12">#REF!,#REF!,#REF!,#REF!,#REF!</definedName>
    <definedName name="PRINT_TILIES" localSheetId="2">#REF!,#REF!,#REF!,#REF!,#REF!</definedName>
    <definedName name="PRINT_TILIES" localSheetId="8">#REF!,#REF!,#REF!,#REF!,#REF!</definedName>
    <definedName name="PRINT_TILIES" localSheetId="6">#REF!,#REF!,#REF!,#REF!,#REF!</definedName>
    <definedName name="PRINT_TILIES" localSheetId="9">#REF!,#REF!,#REF!,#REF!,#REF!</definedName>
    <definedName name="PRINT_TILIES">#REF!,#REF!,#REF!,#REF!,#REF!</definedName>
    <definedName name="PRINT_TILLES">[44]우수!$A$1:$IV$3,[44]우수!$A$1:$D$65536</definedName>
    <definedName name="Print_Titels" localSheetId="3">'[84]수량산출서-2'!#REF!</definedName>
    <definedName name="Print_Titels" localSheetId="14">'[84]수량산출서-2'!#REF!</definedName>
    <definedName name="Print_Titels" localSheetId="12">'[84]수량산출서-2'!#REF!</definedName>
    <definedName name="Print_Titels" localSheetId="2">'[84]수량산출서-2'!#REF!</definedName>
    <definedName name="Print_Titels" localSheetId="8">'[84]수량산출서-2'!#REF!</definedName>
    <definedName name="Print_Titels" localSheetId="6">'[84]수량산출서-2'!#REF!</definedName>
    <definedName name="Print_Titels" localSheetId="9">'[84]수량산출서-2'!#REF!</definedName>
    <definedName name="Print_Titels">'[84]수량산출서-2'!#REF!</definedName>
    <definedName name="PRINT_TITLE" localSheetId="3">'[85]화재 탐지 설비'!#REF!</definedName>
    <definedName name="PRINT_TITLE" localSheetId="14">'[85]화재 탐지 설비'!#REF!</definedName>
    <definedName name="PRINT_TITLE" localSheetId="12">'[85]화재 탐지 설비'!#REF!</definedName>
    <definedName name="PRINT_TITLE" localSheetId="2">'[85]화재 탐지 설비'!#REF!</definedName>
    <definedName name="PRINT_TITLE" localSheetId="8">'[85]화재 탐지 설비'!#REF!</definedName>
    <definedName name="PRINT_TITLE" localSheetId="6">'[85]화재 탐지 설비'!#REF!</definedName>
    <definedName name="PRINT_TITLE" localSheetId="9">'[85]화재 탐지 설비'!#REF!</definedName>
    <definedName name="PRINT_TITLE">'[85]화재 탐지 설비'!#REF!</definedName>
    <definedName name="_xlnm.Print_Titles" localSheetId="5">공사비내역서!$2:$4</definedName>
    <definedName name="_xlnm.Print_Titles" localSheetId="13">단가비교표!$3:$5</definedName>
    <definedName name="_xlnm.Print_Titles" localSheetId="8">'수량산출서 (운영설비)'!$2:$3</definedName>
    <definedName name="_xlnm.Print_Titles" localSheetId="7">'수량산출서(통신선로)'!$2:$3</definedName>
    <definedName name="_xlnm.Print_Titles" localSheetId="11">일위대가!$2:$4</definedName>
    <definedName name="_xlnm.Print_Titles" localSheetId="10">일위대가집계표!$2:$4</definedName>
    <definedName name="_xlnm.Print_Titles" localSheetId="4">총괄집계표!$D:$O,총괄집계표!$3:$4</definedName>
    <definedName name="_xlnm.Print_Titles">#REF!</definedName>
    <definedName name="PRINT_TITLES_MI">#N/A</definedName>
    <definedName name="PRN" localSheetId="3">#REF!</definedName>
    <definedName name="PRN" localSheetId="14">#REF!</definedName>
    <definedName name="PRN" localSheetId="12">#REF!</definedName>
    <definedName name="PRN" localSheetId="2">#REF!</definedName>
    <definedName name="PRN" localSheetId="8">#REF!</definedName>
    <definedName name="PRN" localSheetId="6">#REF!</definedName>
    <definedName name="PRN" localSheetId="1">#REF!</definedName>
    <definedName name="PRN" localSheetId="9">#REF!</definedName>
    <definedName name="PRN" localSheetId="4">#REF!</definedName>
    <definedName name="PRN">#REF!</definedName>
    <definedName name="_PRN2" localSheetId="3">[87]내역서!#REF!</definedName>
    <definedName name="_PRN2" localSheetId="14">[87]내역서!#REF!</definedName>
    <definedName name="_PRN2" localSheetId="12">[87]내역서!#REF!</definedName>
    <definedName name="_PRN2" localSheetId="2">[87]내역서!#REF!</definedName>
    <definedName name="_PRN2" localSheetId="8">[87]내역서!#REF!</definedName>
    <definedName name="_PRN2" localSheetId="6">[87]내역서!#REF!</definedName>
    <definedName name="_PRN2" localSheetId="9">[87]내역서!#REF!</definedName>
    <definedName name="_PRN2">[87]내역서!#REF!</definedName>
    <definedName name="_PRN3" localSheetId="3">[87]내역서!#REF!</definedName>
    <definedName name="_PRN3" localSheetId="14">[87]내역서!#REF!</definedName>
    <definedName name="_PRN3" localSheetId="12">[87]내역서!#REF!</definedName>
    <definedName name="_PRN3" localSheetId="2">[87]내역서!#REF!</definedName>
    <definedName name="_PRN3" localSheetId="8">[87]내역서!#REF!</definedName>
    <definedName name="_PRN3" localSheetId="6">[87]내역서!#REF!</definedName>
    <definedName name="_PRN3" localSheetId="9">[87]내역서!#REF!</definedName>
    <definedName name="_PRN3">[87]내역서!#REF!</definedName>
    <definedName name="_PRN4" localSheetId="3">[87]내역서!#REF!</definedName>
    <definedName name="_PRN4" localSheetId="14">[87]내역서!#REF!</definedName>
    <definedName name="_PRN4" localSheetId="12">[87]내역서!#REF!</definedName>
    <definedName name="_PRN4" localSheetId="2">[87]내역서!#REF!</definedName>
    <definedName name="_PRN4" localSheetId="8">[87]내역서!#REF!</definedName>
    <definedName name="_PRN4" localSheetId="6">[87]내역서!#REF!</definedName>
    <definedName name="_PRN4" localSheetId="9">[87]내역서!#REF!</definedName>
    <definedName name="_PRN4">[87]내역서!#REF!</definedName>
    <definedName name="_PRN6" localSheetId="3">[87]내역서!#REF!</definedName>
    <definedName name="_PRN6" localSheetId="14">[87]내역서!#REF!</definedName>
    <definedName name="_PRN6" localSheetId="12">[87]내역서!#REF!</definedName>
    <definedName name="_PRN6" localSheetId="2">[87]내역서!#REF!</definedName>
    <definedName name="_PRN6" localSheetId="8">[87]내역서!#REF!</definedName>
    <definedName name="_PRN6" localSheetId="6">[87]내역서!#REF!</definedName>
    <definedName name="_PRN6" localSheetId="9">[87]내역서!#REF!</definedName>
    <definedName name="_PRN6">[87]내역서!#REF!</definedName>
    <definedName name="_PRN7" localSheetId="3">[87]내역서!#REF!</definedName>
    <definedName name="_PRN7" localSheetId="14">[87]내역서!#REF!</definedName>
    <definedName name="_PRN7" localSheetId="12">[87]내역서!#REF!</definedName>
    <definedName name="_PRN7" localSheetId="2">[87]내역서!#REF!</definedName>
    <definedName name="_PRN7" localSheetId="8">[87]내역서!#REF!</definedName>
    <definedName name="_PRN7" localSheetId="6">[87]내역서!#REF!</definedName>
    <definedName name="_PRN7" localSheetId="9">[87]내역서!#REF!</definedName>
    <definedName name="_PRN7">[87]내역서!#REF!</definedName>
    <definedName name="Project" localSheetId="3">#REF!</definedName>
    <definedName name="Project" localSheetId="14">#REF!</definedName>
    <definedName name="Project" localSheetId="12">#REF!</definedName>
    <definedName name="Project" localSheetId="2">#REF!</definedName>
    <definedName name="Project" localSheetId="6">#REF!</definedName>
    <definedName name="Project" localSheetId="1">#REF!</definedName>
    <definedName name="Project" localSheetId="9">#REF!</definedName>
    <definedName name="Project" localSheetId="4">#REF!</definedName>
    <definedName name="Project">#REF!</definedName>
    <definedName name="ps">#REF!</definedName>
    <definedName name="PTFSA" localSheetId="3">[60]제직재!#REF!</definedName>
    <definedName name="PTFSA" localSheetId="14">[60]제직재!#REF!</definedName>
    <definedName name="PTFSA" localSheetId="12">[60]제직재!#REF!</definedName>
    <definedName name="PTFSA" localSheetId="2">[60]제직재!#REF!</definedName>
    <definedName name="PTFSA" localSheetId="8">[60]제직재!#REF!</definedName>
    <definedName name="PTFSA" localSheetId="6">[60]제직재!#REF!</definedName>
    <definedName name="PTFSA" localSheetId="1">[60]제직재!#REF!</definedName>
    <definedName name="PTFSA" localSheetId="9">[60]제직재!#REF!</definedName>
    <definedName name="PTFSA" localSheetId="4">[60]제직재!#REF!</definedName>
    <definedName name="PTFSA">[60]제직재!#REF!</definedName>
    <definedName name="PUM">#REF!</definedName>
    <definedName name="Q" localSheetId="3">[40]!Macro13</definedName>
    <definedName name="Q" localSheetId="14">[40]!Macro13</definedName>
    <definedName name="Q" localSheetId="12">[40]!Macro13</definedName>
    <definedName name="Q" localSheetId="2">[40]!Macro13</definedName>
    <definedName name="Q" localSheetId="8">[40]!Macro13</definedName>
    <definedName name="Q" localSheetId="6">[40]!Macro13</definedName>
    <definedName name="Q" localSheetId="1">[40]!Macro13</definedName>
    <definedName name="Q" localSheetId="9">[40]!Macro13</definedName>
    <definedName name="Q" localSheetId="4">[40]!Macro13</definedName>
    <definedName name="Q">[40]!Macro13</definedName>
    <definedName name="Q0245되메우기불량" localSheetId="3">[88]중기터파기!#REF!</definedName>
    <definedName name="Q0245되메우기불량" localSheetId="14">[88]중기터파기!#REF!</definedName>
    <definedName name="Q0245되메우기불량" localSheetId="12">[88]중기터파기!#REF!</definedName>
    <definedName name="Q0245되메우기불량" localSheetId="2">[88]중기터파기!#REF!</definedName>
    <definedName name="Q0245되메우기불량" localSheetId="8">[88]중기터파기!#REF!</definedName>
    <definedName name="Q0245되메우기불량" localSheetId="6">[88]중기터파기!#REF!</definedName>
    <definedName name="Q0245되메우기불량" localSheetId="1">[88]중기터파기!#REF!</definedName>
    <definedName name="Q0245되메우기불량" localSheetId="9">[88]중기터파기!#REF!</definedName>
    <definedName name="Q0245되메우기불량" localSheetId="4">[88]중기터파기!#REF!</definedName>
    <definedName name="Q0245되메우기불량">[88]중기터파기!#REF!</definedName>
    <definedName name="Q0245사석불량" localSheetId="3">[88]중기터파기!#REF!</definedName>
    <definedName name="Q0245사석불량" localSheetId="14">[88]중기터파기!#REF!</definedName>
    <definedName name="Q0245사석불량" localSheetId="12">[88]중기터파기!#REF!</definedName>
    <definedName name="Q0245사석불량" localSheetId="2">[88]중기터파기!#REF!</definedName>
    <definedName name="Q0245사석불량" localSheetId="8">[88]중기터파기!#REF!</definedName>
    <definedName name="Q0245사석불량" localSheetId="6">[88]중기터파기!#REF!</definedName>
    <definedName name="Q0245사석불량" localSheetId="1">[88]중기터파기!#REF!</definedName>
    <definedName name="Q0245사석불량" localSheetId="9">[88]중기터파기!#REF!</definedName>
    <definedName name="Q0245사석불량" localSheetId="4">[88]중기터파기!#REF!</definedName>
    <definedName name="Q0245사석불량">[88]중기터파기!#REF!</definedName>
    <definedName name="Q0245사석야간" localSheetId="3">[88]중기터파기!#REF!</definedName>
    <definedName name="Q0245사석야간" localSheetId="14">[88]중기터파기!#REF!</definedName>
    <definedName name="Q0245사석야간" localSheetId="12">[88]중기터파기!#REF!</definedName>
    <definedName name="Q0245사석야간" localSheetId="2">[88]중기터파기!#REF!</definedName>
    <definedName name="Q0245사석야간" localSheetId="8">[88]중기터파기!#REF!</definedName>
    <definedName name="Q0245사석야간" localSheetId="6">[88]중기터파기!#REF!</definedName>
    <definedName name="Q0245사석야간" localSheetId="1">[88]중기터파기!#REF!</definedName>
    <definedName name="Q0245사석야간" localSheetId="9">[88]중기터파기!#REF!</definedName>
    <definedName name="Q0245사석야간" localSheetId="4">[88]중기터파기!#REF!</definedName>
    <definedName name="Q0245사석야간">[88]중기터파기!#REF!</definedName>
    <definedName name="Q0245토사불량" localSheetId="3">[88]중기터파기!#REF!</definedName>
    <definedName name="Q0245토사불량" localSheetId="14">[88]중기터파기!#REF!</definedName>
    <definedName name="Q0245토사불량" localSheetId="12">[88]중기터파기!#REF!</definedName>
    <definedName name="Q0245토사불량" localSheetId="2">[88]중기터파기!#REF!</definedName>
    <definedName name="Q0245토사불량" localSheetId="8">[88]중기터파기!#REF!</definedName>
    <definedName name="Q0245토사불량" localSheetId="6">[88]중기터파기!#REF!</definedName>
    <definedName name="Q0245토사불량" localSheetId="1">[88]중기터파기!#REF!</definedName>
    <definedName name="Q0245토사불량" localSheetId="9">[88]중기터파기!#REF!</definedName>
    <definedName name="Q0245토사불량" localSheetId="4">[88]중기터파기!#REF!</definedName>
    <definedName name="Q0245토사불량">[88]중기터파기!#REF!</definedName>
    <definedName name="Q0245토사야간" localSheetId="3">[88]중기터파기!#REF!</definedName>
    <definedName name="Q0245토사야간" localSheetId="14">[88]중기터파기!#REF!</definedName>
    <definedName name="Q0245토사야간" localSheetId="12">[88]중기터파기!#REF!</definedName>
    <definedName name="Q0245토사야간" localSheetId="2">[88]중기터파기!#REF!</definedName>
    <definedName name="Q0245토사야간" localSheetId="8">[88]중기터파기!#REF!</definedName>
    <definedName name="Q0245토사야간" localSheetId="6">[88]중기터파기!#REF!</definedName>
    <definedName name="Q0245토사야간" localSheetId="1">[88]중기터파기!#REF!</definedName>
    <definedName name="Q0245토사야간" localSheetId="9">[88]중기터파기!#REF!</definedName>
    <definedName name="Q0245토사야간" localSheetId="4">[88]중기터파기!#REF!</definedName>
    <definedName name="Q0245토사야간">[88]중기터파기!#REF!</definedName>
    <definedName name="Q04135되메우기불량" localSheetId="3">[88]중기터파기!#REF!</definedName>
    <definedName name="Q04135되메우기불량" localSheetId="14">[88]중기터파기!#REF!</definedName>
    <definedName name="Q04135되메우기불량" localSheetId="12">[88]중기터파기!#REF!</definedName>
    <definedName name="Q04135되메우기불량" localSheetId="2">[88]중기터파기!#REF!</definedName>
    <definedName name="Q04135되메우기불량" localSheetId="8">[88]중기터파기!#REF!</definedName>
    <definedName name="Q04135되메우기불량" localSheetId="6">[88]중기터파기!#REF!</definedName>
    <definedName name="Q04135되메우기불량" localSheetId="1">[88]중기터파기!#REF!</definedName>
    <definedName name="Q04135되메우기불량" localSheetId="9">[88]중기터파기!#REF!</definedName>
    <definedName name="Q04135되메우기불량" localSheetId="4">[88]중기터파기!#REF!</definedName>
    <definedName name="Q04135되메우기불량">[88]중기터파기!#REF!</definedName>
    <definedName name="Q04135사석불량" localSheetId="3">[88]중기터파기!#REF!</definedName>
    <definedName name="Q04135사석불량" localSheetId="14">[88]중기터파기!#REF!</definedName>
    <definedName name="Q04135사석불량" localSheetId="12">[88]중기터파기!#REF!</definedName>
    <definedName name="Q04135사석불량" localSheetId="2">[88]중기터파기!#REF!</definedName>
    <definedName name="Q04135사석불량" localSheetId="8">[88]중기터파기!#REF!</definedName>
    <definedName name="Q04135사석불량" localSheetId="6">[88]중기터파기!#REF!</definedName>
    <definedName name="Q04135사석불량" localSheetId="1">[88]중기터파기!#REF!</definedName>
    <definedName name="Q04135사석불량" localSheetId="9">[88]중기터파기!#REF!</definedName>
    <definedName name="Q04135사석불량" localSheetId="4">[88]중기터파기!#REF!</definedName>
    <definedName name="Q04135사석불량">[88]중기터파기!#REF!</definedName>
    <definedName name="Q04135사석야간" localSheetId="3">[88]중기터파기!#REF!</definedName>
    <definedName name="Q04135사석야간" localSheetId="14">[88]중기터파기!#REF!</definedName>
    <definedName name="Q04135사석야간" localSheetId="12">[88]중기터파기!#REF!</definedName>
    <definedName name="Q04135사석야간" localSheetId="2">[88]중기터파기!#REF!</definedName>
    <definedName name="Q04135사석야간" localSheetId="8">[88]중기터파기!#REF!</definedName>
    <definedName name="Q04135사석야간" localSheetId="6">[88]중기터파기!#REF!</definedName>
    <definedName name="Q04135사석야간" localSheetId="1">[88]중기터파기!#REF!</definedName>
    <definedName name="Q04135사석야간" localSheetId="9">[88]중기터파기!#REF!</definedName>
    <definedName name="Q04135사석야간" localSheetId="4">[88]중기터파기!#REF!</definedName>
    <definedName name="Q04135사석야간">[88]중기터파기!#REF!</definedName>
    <definedName name="Q04135토사불량" localSheetId="3">[88]중기터파기!#REF!</definedName>
    <definedName name="Q04135토사불량" localSheetId="14">[88]중기터파기!#REF!</definedName>
    <definedName name="Q04135토사불량" localSheetId="12">[88]중기터파기!#REF!</definedName>
    <definedName name="Q04135토사불량" localSheetId="2">[88]중기터파기!#REF!</definedName>
    <definedName name="Q04135토사불량" localSheetId="8">[88]중기터파기!#REF!</definedName>
    <definedName name="Q04135토사불량" localSheetId="6">[88]중기터파기!#REF!</definedName>
    <definedName name="Q04135토사불량" localSheetId="1">[88]중기터파기!#REF!</definedName>
    <definedName name="Q04135토사불량" localSheetId="9">[88]중기터파기!#REF!</definedName>
    <definedName name="Q04135토사불량" localSheetId="4">[88]중기터파기!#REF!</definedName>
    <definedName name="Q04135토사불량">[88]중기터파기!#REF!</definedName>
    <definedName name="Q04135토사야간" localSheetId="3">[88]중기터파기!#REF!</definedName>
    <definedName name="Q04135토사야간" localSheetId="14">[88]중기터파기!#REF!</definedName>
    <definedName name="Q04135토사야간" localSheetId="12">[88]중기터파기!#REF!</definedName>
    <definedName name="Q04135토사야간" localSheetId="2">[88]중기터파기!#REF!</definedName>
    <definedName name="Q04135토사야간" localSheetId="8">[88]중기터파기!#REF!</definedName>
    <definedName name="Q04135토사야간" localSheetId="6">[88]중기터파기!#REF!</definedName>
    <definedName name="Q04135토사야간" localSheetId="1">[88]중기터파기!#REF!</definedName>
    <definedName name="Q04135토사야간" localSheetId="9">[88]중기터파기!#REF!</definedName>
    <definedName name="Q04135토사야간" localSheetId="4">[88]중기터파기!#REF!</definedName>
    <definedName name="Q04135토사야간">[88]중기터파기!#REF!</definedName>
    <definedName name="Q0490되메우기" localSheetId="3">[88]중기터파기!#REF!</definedName>
    <definedName name="Q0490되메우기" localSheetId="14">[88]중기터파기!#REF!</definedName>
    <definedName name="Q0490되메우기" localSheetId="12">[88]중기터파기!#REF!</definedName>
    <definedName name="Q0490되메우기" localSheetId="2">[88]중기터파기!#REF!</definedName>
    <definedName name="Q0490되메우기" localSheetId="8">[88]중기터파기!#REF!</definedName>
    <definedName name="Q0490되메우기" localSheetId="6">[88]중기터파기!#REF!</definedName>
    <definedName name="Q0490되메우기" localSheetId="1">[88]중기터파기!#REF!</definedName>
    <definedName name="Q0490되메우기" localSheetId="9">[88]중기터파기!#REF!</definedName>
    <definedName name="Q0490되메우기" localSheetId="4">[88]중기터파기!#REF!</definedName>
    <definedName name="Q0490되메우기">[88]중기터파기!#REF!</definedName>
    <definedName name="Q0490되메우기불량" localSheetId="3">[88]중기터파기!#REF!</definedName>
    <definedName name="Q0490되메우기불량" localSheetId="14">[88]중기터파기!#REF!</definedName>
    <definedName name="Q0490되메우기불량" localSheetId="12">[88]중기터파기!#REF!</definedName>
    <definedName name="Q0490되메우기불량" localSheetId="2">[88]중기터파기!#REF!</definedName>
    <definedName name="Q0490되메우기불량" localSheetId="8">[88]중기터파기!#REF!</definedName>
    <definedName name="Q0490되메우기불량" localSheetId="6">[88]중기터파기!#REF!</definedName>
    <definedName name="Q0490되메우기불량" localSheetId="1">[88]중기터파기!#REF!</definedName>
    <definedName name="Q0490되메우기불량" localSheetId="9">[88]중기터파기!#REF!</definedName>
    <definedName name="Q0490되메우기불량" localSheetId="4">[88]중기터파기!#REF!</definedName>
    <definedName name="Q0490되메우기불량">[88]중기터파기!#REF!</definedName>
    <definedName name="Q0490토사불량" localSheetId="3">[88]중기터파기!#REF!</definedName>
    <definedName name="Q0490토사불량" localSheetId="14">[88]중기터파기!#REF!</definedName>
    <definedName name="Q0490토사불량" localSheetId="12">[88]중기터파기!#REF!</definedName>
    <definedName name="Q0490토사불량" localSheetId="2">[88]중기터파기!#REF!</definedName>
    <definedName name="Q0490토사불량" localSheetId="8">[88]중기터파기!#REF!</definedName>
    <definedName name="Q0490토사불량" localSheetId="6">[88]중기터파기!#REF!</definedName>
    <definedName name="Q0490토사불량" localSheetId="1">[88]중기터파기!#REF!</definedName>
    <definedName name="Q0490토사불량" localSheetId="9">[88]중기터파기!#REF!</definedName>
    <definedName name="Q0490토사불량" localSheetId="4">[88]중기터파기!#REF!</definedName>
    <definedName name="Q0490토사불량">[88]중기터파기!#REF!</definedName>
    <definedName name="Q0790되메우기불량" localSheetId="3">[88]중기터파기!#REF!</definedName>
    <definedName name="Q0790되메우기불량" localSheetId="14">[88]중기터파기!#REF!</definedName>
    <definedName name="Q0790되메우기불량" localSheetId="12">[88]중기터파기!#REF!</definedName>
    <definedName name="Q0790되메우기불량" localSheetId="2">[88]중기터파기!#REF!</definedName>
    <definedName name="Q0790되메우기불량" localSheetId="8">[88]중기터파기!#REF!</definedName>
    <definedName name="Q0790되메우기불량" localSheetId="6">[88]중기터파기!#REF!</definedName>
    <definedName name="Q0790되메우기불량" localSheetId="1">[88]중기터파기!#REF!</definedName>
    <definedName name="Q0790되메우기불량" localSheetId="9">[88]중기터파기!#REF!</definedName>
    <definedName name="Q0790되메우기불량" localSheetId="4">[88]중기터파기!#REF!</definedName>
    <definedName name="Q0790되메우기불량">[88]중기터파기!#REF!</definedName>
    <definedName name="qk" localSheetId="3" hidden="1">{"'자리배치도'!$AG$1:$CI$28"}</definedName>
    <definedName name="qk" localSheetId="14" hidden="1">{"'자리배치도'!$AG$1:$CI$28"}</definedName>
    <definedName name="qk" localSheetId="12" hidden="1">{"'자리배치도'!$AG$1:$CI$28"}</definedName>
    <definedName name="qk" localSheetId="2" hidden="1">{"'자리배치도'!$AG$1:$CI$28"}</definedName>
    <definedName name="qk" localSheetId="6" hidden="1">{"'자리배치도'!$AG$1:$CI$28"}</definedName>
    <definedName name="qk" localSheetId="1" hidden="1">{"'자리배치도'!$AG$1:$CI$28"}</definedName>
    <definedName name="qk" localSheetId="10" hidden="1">{"'자리배치도'!$AG$1:$CI$28"}</definedName>
    <definedName name="qk" localSheetId="9" hidden="1">{"'자리배치도'!$AG$1:$CI$28"}</definedName>
    <definedName name="qk" localSheetId="4" hidden="1">{"'자리배치도'!$AG$1:$CI$28"}</definedName>
    <definedName name="qk" hidden="1">{"'자리배치도'!$AG$1:$CI$28"}</definedName>
    <definedName name="QLQL" localSheetId="3">#REF!</definedName>
    <definedName name="QLQL" localSheetId="14">#REF!</definedName>
    <definedName name="QLQL" localSheetId="12">#REF!</definedName>
    <definedName name="QLQL" localSheetId="2">#REF!</definedName>
    <definedName name="QLQL" localSheetId="8">#REF!</definedName>
    <definedName name="QLQL" localSheetId="6">#REF!</definedName>
    <definedName name="QLQL" localSheetId="9">#REF!</definedName>
    <definedName name="QLQL">#REF!</definedName>
    <definedName name="qq" localSheetId="3" hidden="1">{#N/A,#N/A,FALSE,"단가표지"}</definedName>
    <definedName name="qq" localSheetId="14" hidden="1">{#N/A,#N/A,FALSE,"단가표지"}</definedName>
    <definedName name="qq" localSheetId="12" hidden="1">{#N/A,#N/A,FALSE,"단가표지"}</definedName>
    <definedName name="qq" localSheetId="2" hidden="1">{#N/A,#N/A,FALSE,"단가표지"}</definedName>
    <definedName name="qq" localSheetId="6" hidden="1">{#N/A,#N/A,FALSE,"단가표지"}</definedName>
    <definedName name="qq" localSheetId="1" hidden="1">{#N/A,#N/A,FALSE,"단가표지"}</definedName>
    <definedName name="qq" localSheetId="10" hidden="1">{#N/A,#N/A,FALSE,"단가표지"}</definedName>
    <definedName name="qq" localSheetId="9" hidden="1">{#N/A,#N/A,FALSE,"단가표지"}</definedName>
    <definedName name="qq" localSheetId="4" hidden="1">{#N/A,#N/A,FALSE,"단가표지"}</definedName>
    <definedName name="qq" hidden="1">{#N/A,#N/A,FALSE,"단가표지"}</definedName>
    <definedName name="QW" localSheetId="3" hidden="1">{#N/A,#N/A,TRUE,"토적및재료집계";#N/A,#N/A,TRUE,"토적및재료집계";#N/A,#N/A,TRUE,"단위량"}</definedName>
    <definedName name="QW" localSheetId="14" hidden="1">{#N/A,#N/A,TRUE,"토적및재료집계";#N/A,#N/A,TRUE,"토적및재료집계";#N/A,#N/A,TRUE,"단위량"}</definedName>
    <definedName name="QW" localSheetId="12" hidden="1">{#N/A,#N/A,TRUE,"토적및재료집계";#N/A,#N/A,TRUE,"토적및재료집계";#N/A,#N/A,TRUE,"단위량"}</definedName>
    <definedName name="QW" localSheetId="2" hidden="1">{#N/A,#N/A,TRUE,"토적및재료집계";#N/A,#N/A,TRUE,"토적및재료집계";#N/A,#N/A,TRUE,"단위량"}</definedName>
    <definedName name="QW" localSheetId="0" hidden="1">{#N/A,#N/A,TRUE,"토적및재료집계";#N/A,#N/A,TRUE,"토적및재료집계";#N/A,#N/A,TRUE,"단위량"}</definedName>
    <definedName name="QW" localSheetId="6" hidden="1">{#N/A,#N/A,TRUE,"토적및재료집계";#N/A,#N/A,TRUE,"토적및재료집계";#N/A,#N/A,TRUE,"단위량"}</definedName>
    <definedName name="QW" localSheetId="1" hidden="1">{#N/A,#N/A,TRUE,"토적및재료집계";#N/A,#N/A,TRUE,"토적및재료집계";#N/A,#N/A,TRUE,"단위량"}</definedName>
    <definedName name="QW" localSheetId="10" hidden="1">{#N/A,#N/A,TRUE,"토적및재료집계";#N/A,#N/A,TRUE,"토적및재료집계";#N/A,#N/A,TRUE,"단위량"}</definedName>
    <definedName name="QW" localSheetId="9" hidden="1">{#N/A,#N/A,TRUE,"토적및재료집계";#N/A,#N/A,TRUE,"토적및재료집계";#N/A,#N/A,TRUE,"단위량"}</definedName>
    <definedName name="QW" localSheetId="4" hidden="1">{#N/A,#N/A,TRUE,"토적및재료집계";#N/A,#N/A,TRUE,"토적및재료집계";#N/A,#N/A,TRUE,"단위량"}</definedName>
    <definedName name="QW" hidden="1">{#N/A,#N/A,TRUE,"토적및재료집계";#N/A,#N/A,TRUE,"토적및재료집계";#N/A,#N/A,TRUE,"단위량"}</definedName>
    <definedName name="QWS" localSheetId="0" hidden="1">#REF!</definedName>
    <definedName name="QWS" hidden="1">#REF!</definedName>
    <definedName name="RACK" localSheetId="3">#REF!</definedName>
    <definedName name="RACK" localSheetId="14">#REF!</definedName>
    <definedName name="RACK" localSheetId="12">#REF!</definedName>
    <definedName name="RACK" localSheetId="2">#REF!</definedName>
    <definedName name="RACK" localSheetId="8">#REF!</definedName>
    <definedName name="RACK" localSheetId="6">#REF!</definedName>
    <definedName name="RACK" localSheetId="1">#REF!</definedName>
    <definedName name="RACK" localSheetId="9">#REF!</definedName>
    <definedName name="RACK" localSheetId="4">#REF!</definedName>
    <definedName name="RACK">#REF!</definedName>
    <definedName name="RE" localSheetId="3">#REF!</definedName>
    <definedName name="RE" localSheetId="14">#REF!</definedName>
    <definedName name="RE" localSheetId="12">#REF!</definedName>
    <definedName name="RE" localSheetId="2">#REF!</definedName>
    <definedName name="RE" localSheetId="6">#REF!</definedName>
    <definedName name="RE" localSheetId="1">#REF!</definedName>
    <definedName name="RE" localSheetId="9">#REF!</definedName>
    <definedName name="RE" localSheetId="4">#REF!</definedName>
    <definedName name="RE">#REF!</definedName>
    <definedName name="_xlnm.Recorder" localSheetId="3">#REF!</definedName>
    <definedName name="_xlnm.Recorder" localSheetId="14">#REF!</definedName>
    <definedName name="_xlnm.Recorder" localSheetId="12">#REF!</definedName>
    <definedName name="_xlnm.Recorder" localSheetId="2">#REF!</definedName>
    <definedName name="_xlnm.Recorder" localSheetId="6">#REF!</definedName>
    <definedName name="_xlnm.Recorder" localSheetId="1">#REF!</definedName>
    <definedName name="_xlnm.Recorder" localSheetId="9">#REF!</definedName>
    <definedName name="_xlnm.Recorder" localSheetId="4">#REF!</definedName>
    <definedName name="_xlnm.Recorder">#REF!</definedName>
    <definedName name="REG" hidden="1">'[13]도체종-상수표'!$S$51:$AV$51</definedName>
    <definedName name="rhkstp" localSheetId="3" hidden="1">{#N/A,#N/A,FALSE,"DAOCM 2차 검토"}</definedName>
    <definedName name="rhkstp" localSheetId="14" hidden="1">{#N/A,#N/A,FALSE,"DAOCM 2차 검토"}</definedName>
    <definedName name="rhkstp" localSheetId="12" hidden="1">{#N/A,#N/A,FALSE,"DAOCM 2차 검토"}</definedName>
    <definedName name="rhkstp" localSheetId="2" hidden="1">{#N/A,#N/A,FALSE,"DAOCM 2차 검토"}</definedName>
    <definedName name="rhkstp" localSheetId="0" hidden="1">{#N/A,#N/A,FALSE,"DAOCM 2차 검토"}</definedName>
    <definedName name="rhkstp" localSheetId="6" hidden="1">{#N/A,#N/A,FALSE,"DAOCM 2차 검토"}</definedName>
    <definedName name="rhkstp" localSheetId="1" hidden="1">{#N/A,#N/A,FALSE,"DAOCM 2차 검토"}</definedName>
    <definedName name="rhkstp" localSheetId="10" hidden="1">{#N/A,#N/A,FALSE,"DAOCM 2차 검토"}</definedName>
    <definedName name="rhkstp" localSheetId="9" hidden="1">{#N/A,#N/A,FALSE,"DAOCM 2차 검토"}</definedName>
    <definedName name="rhkstp" localSheetId="4" hidden="1">{#N/A,#N/A,FALSE,"DAOCM 2차 검토"}</definedName>
    <definedName name="rhkstp" hidden="1">{#N/A,#N/A,FALSE,"DAOCM 2차 검토"}</definedName>
    <definedName name="RK" localSheetId="3" hidden="1">[15]수량산출!#REF!</definedName>
    <definedName name="RK" localSheetId="14" hidden="1">[15]수량산출!#REF!</definedName>
    <definedName name="RK" localSheetId="12" hidden="1">[15]수량산출!#REF!</definedName>
    <definedName name="RK" localSheetId="2" hidden="1">[15]수량산출!#REF!</definedName>
    <definedName name="RK" localSheetId="8" hidden="1">[15]수량산출!#REF!</definedName>
    <definedName name="RK" localSheetId="6" hidden="1">[15]수량산출!#REF!</definedName>
    <definedName name="RK" localSheetId="9" hidden="1">[15]수량산출!#REF!</definedName>
    <definedName name="RK" hidden="1">[15]수량산출!#REF!</definedName>
    <definedName name="RL" localSheetId="3">#REF!</definedName>
    <definedName name="RL" localSheetId="14">#REF!</definedName>
    <definedName name="RL" localSheetId="12">#REF!</definedName>
    <definedName name="RL" localSheetId="2">#REF!</definedName>
    <definedName name="RL" localSheetId="8">#REF!</definedName>
    <definedName name="RL" localSheetId="6">#REF!</definedName>
    <definedName name="RL" localSheetId="1">#REF!</definedName>
    <definedName name="RL" localSheetId="9">#REF!</definedName>
    <definedName name="RL" localSheetId="4">#REF!</definedName>
    <definedName name="RL">#REF!</definedName>
    <definedName name="RM_D">#REF!</definedName>
    <definedName name="rrrrrr" localSheetId="3" hidden="1">{"'자리배치도'!$AG$1:$CI$28"}</definedName>
    <definedName name="rrrrrr" localSheetId="14" hidden="1">{"'자리배치도'!$AG$1:$CI$28"}</definedName>
    <definedName name="rrrrrr" localSheetId="12" hidden="1">{"'자리배치도'!$AG$1:$CI$28"}</definedName>
    <definedName name="rrrrrr" localSheetId="2" hidden="1">{"'자리배치도'!$AG$1:$CI$28"}</definedName>
    <definedName name="rrrrrr" localSheetId="6" hidden="1">{"'자리배치도'!$AG$1:$CI$28"}</definedName>
    <definedName name="rrrrrr" localSheetId="1" hidden="1">{"'자리배치도'!$AG$1:$CI$28"}</definedName>
    <definedName name="rrrrrr" localSheetId="10" hidden="1">{"'자리배치도'!$AG$1:$CI$28"}</definedName>
    <definedName name="rrrrrr" localSheetId="9" hidden="1">{"'자리배치도'!$AG$1:$CI$28"}</definedName>
    <definedName name="rrrrrr" localSheetId="4" hidden="1">{"'자리배치도'!$AG$1:$CI$28"}</definedName>
    <definedName name="rrrrrr" hidden="1">{"'자리배치도'!$AG$1:$CI$28"}</definedName>
    <definedName name="RT" localSheetId="3">#REF!,#REF!,#REF!</definedName>
    <definedName name="RT" localSheetId="14">#REF!,#REF!,#REF!</definedName>
    <definedName name="RT" localSheetId="12">#REF!,#REF!,#REF!</definedName>
    <definedName name="RT" localSheetId="2">#REF!,#REF!,#REF!</definedName>
    <definedName name="RT" localSheetId="8">#REF!,#REF!,#REF!</definedName>
    <definedName name="RT" localSheetId="6">#REF!,#REF!,#REF!</definedName>
    <definedName name="RT" localSheetId="9">#REF!,#REF!,#REF!</definedName>
    <definedName name="RT">#REF!,#REF!,#REF!</definedName>
    <definedName name="rty">#REF!,#REF!</definedName>
    <definedName name="RW" localSheetId="3">#REF!</definedName>
    <definedName name="RW" localSheetId="14">#REF!</definedName>
    <definedName name="RW" localSheetId="12">#REF!</definedName>
    <definedName name="RW" localSheetId="2">#REF!</definedName>
    <definedName name="RW" localSheetId="6">#REF!</definedName>
    <definedName name="RW" localSheetId="1">#REF!</definedName>
    <definedName name="RW" localSheetId="9">#REF!</definedName>
    <definedName name="RW" localSheetId="4">#REF!</definedName>
    <definedName name="RW">#REF!</definedName>
    <definedName name="S" localSheetId="3">#REF!</definedName>
    <definedName name="S" localSheetId="14">#REF!</definedName>
    <definedName name="S" localSheetId="12">#REF!</definedName>
    <definedName name="S" localSheetId="2">#REF!</definedName>
    <definedName name="S" localSheetId="8">#REF!</definedName>
    <definedName name="S" localSheetId="6">#REF!</definedName>
    <definedName name="S" localSheetId="1">#REF!</definedName>
    <definedName name="S" localSheetId="9">#REF!</definedName>
    <definedName name="S" localSheetId="4">#REF!</definedName>
    <definedName name="S">#REF!</definedName>
    <definedName name="S_W개발제외노무비" localSheetId="3">#REF!</definedName>
    <definedName name="S_W개발제외노무비" localSheetId="14">#REF!</definedName>
    <definedName name="S_W개발제외노무비" localSheetId="12">#REF!</definedName>
    <definedName name="S_W개발제외노무비" localSheetId="2">#REF!</definedName>
    <definedName name="S_W개발제외노무비" localSheetId="6">#REF!</definedName>
    <definedName name="S_W개발제외노무비" localSheetId="1">#REF!</definedName>
    <definedName name="S_W개발제외노무비" localSheetId="9">#REF!</definedName>
    <definedName name="S_W개발제외노무비" localSheetId="4">#REF!</definedName>
    <definedName name="S_W개발제외노무비">#REF!</definedName>
    <definedName name="SA" localSheetId="3">[60]제직재!#REF!</definedName>
    <definedName name="SA" localSheetId="14">[60]제직재!#REF!</definedName>
    <definedName name="SA" localSheetId="12">[60]제직재!#REF!</definedName>
    <definedName name="SA" localSheetId="2">[60]제직재!#REF!</definedName>
    <definedName name="SA" localSheetId="8">[60]제직재!#REF!</definedName>
    <definedName name="SA" localSheetId="6">[60]제직재!#REF!</definedName>
    <definedName name="SA" localSheetId="1">[60]제직재!#REF!</definedName>
    <definedName name="SA" localSheetId="9">[60]제직재!#REF!</definedName>
    <definedName name="SA" localSheetId="4">[60]제직재!#REF!</definedName>
    <definedName name="SA">[60]제직재!#REF!</definedName>
    <definedName name="sanch_2">#REF!</definedName>
    <definedName name="sanch_3">#REF!</definedName>
    <definedName name="sanch_4">#REF!</definedName>
    <definedName name="SD">#REF!</definedName>
    <definedName name="sde" localSheetId="3">'[67]설직재-1'!#REF!</definedName>
    <definedName name="sde" localSheetId="14">'[67]설직재-1'!#REF!</definedName>
    <definedName name="sde" localSheetId="12">'[67]설직재-1'!#REF!</definedName>
    <definedName name="sde" localSheetId="2">'[67]설직재-1'!#REF!</definedName>
    <definedName name="sde" localSheetId="8">'[67]설직재-1'!#REF!</definedName>
    <definedName name="sde" localSheetId="6">'[67]설직재-1'!#REF!</definedName>
    <definedName name="sde" localSheetId="1">'[67]설직재-1'!#REF!</definedName>
    <definedName name="sde" localSheetId="9">'[67]설직재-1'!#REF!</definedName>
    <definedName name="sde" localSheetId="4">'[67]설직재-1'!#REF!</definedName>
    <definedName name="sde">'[67]설직재-1'!#REF!</definedName>
    <definedName name="sdfasddfadfasd" localSheetId="3">'[47]12.단가비교표'!$R$4:$S$663</definedName>
    <definedName name="sdfasddfadfasd" localSheetId="14">'[47]12.단가비교표'!$R$4:$S$663</definedName>
    <definedName name="sdfasddfadfasd" localSheetId="12">'[47]12.단가비교표'!$R$4:$S$663</definedName>
    <definedName name="sdfasddfadfasd" localSheetId="2">'[47]12.단가비교표'!$R$4:$S$663</definedName>
    <definedName name="sdfasddfadfasd" localSheetId="6">'[47]12.단가비교표'!$R$4:$S$663</definedName>
    <definedName name="sdfasddfadfasd" localSheetId="1">'[47]12.단가비교표'!$R$4:$S$663</definedName>
    <definedName name="sdfasddfadfasd" localSheetId="9">'[47]12.단가비교표'!$R$4:$S$663</definedName>
    <definedName name="sdfasddfadfasd" localSheetId="4">'[47]12.단가비교표'!$R$4:$S$663</definedName>
    <definedName name="sdfasddfadfasd">'[47]12.단가비교표'!$R$4:$S$663</definedName>
    <definedName name="SF">#N/A</definedName>
    <definedName name="sfds" localSheetId="3">'[67]제-노임'!#REF!</definedName>
    <definedName name="sfds" localSheetId="14">'[67]제-노임'!#REF!</definedName>
    <definedName name="sfds" localSheetId="12">'[67]제-노임'!#REF!</definedName>
    <definedName name="sfds" localSheetId="2">'[67]제-노임'!#REF!</definedName>
    <definedName name="sfds" localSheetId="8">'[67]제-노임'!#REF!</definedName>
    <definedName name="sfds" localSheetId="6">'[67]제-노임'!#REF!</definedName>
    <definedName name="sfds" localSheetId="1">'[67]제-노임'!#REF!</definedName>
    <definedName name="sfds" localSheetId="9">'[67]제-노임'!#REF!</definedName>
    <definedName name="sfds" localSheetId="4">'[67]제-노임'!#REF!</definedName>
    <definedName name="sfds">'[67]제-노임'!#REF!</definedName>
    <definedName name="SHEET56" localSheetId="3">#REF!</definedName>
    <definedName name="SHEET56" localSheetId="14">#REF!</definedName>
    <definedName name="SHEET56" localSheetId="12">#REF!</definedName>
    <definedName name="SHEET56" localSheetId="2">#REF!</definedName>
    <definedName name="SHEET56" localSheetId="8">#REF!</definedName>
    <definedName name="SHEET56" localSheetId="6">#REF!</definedName>
    <definedName name="SHEET56" localSheetId="9">#REF!</definedName>
    <definedName name="SHEET56">#REF!</definedName>
    <definedName name="sk" localSheetId="3">#REF!</definedName>
    <definedName name="sk" localSheetId="14">#REF!</definedName>
    <definedName name="sk" localSheetId="12">#REF!</definedName>
    <definedName name="sk" localSheetId="2">#REF!</definedName>
    <definedName name="sk" localSheetId="8">#REF!</definedName>
    <definedName name="sk" localSheetId="6">#REF!</definedName>
    <definedName name="sk" localSheetId="1">#REF!</definedName>
    <definedName name="sk" localSheetId="9">#REF!</definedName>
    <definedName name="sk" localSheetId="4">#REF!</definedName>
    <definedName name="sk">#REF!</definedName>
    <definedName name="sr">#REF!,#REF!</definedName>
    <definedName name="ss" localSheetId="3" hidden="1">{#N/A,#N/A,FALSE,"운반시간"}</definedName>
    <definedName name="ss" localSheetId="14" hidden="1">{#N/A,#N/A,FALSE,"운반시간"}</definedName>
    <definedName name="ss" localSheetId="12" hidden="1">{#N/A,#N/A,FALSE,"운반시간"}</definedName>
    <definedName name="ss" localSheetId="2" hidden="1">{#N/A,#N/A,FALSE,"운반시간"}</definedName>
    <definedName name="ss" localSheetId="6" hidden="1">{#N/A,#N/A,FALSE,"운반시간"}</definedName>
    <definedName name="ss" localSheetId="1" hidden="1">{#N/A,#N/A,FALSE,"운반시간"}</definedName>
    <definedName name="ss" localSheetId="10" hidden="1">{#N/A,#N/A,FALSE,"운반시간"}</definedName>
    <definedName name="ss" localSheetId="9" hidden="1">{#N/A,#N/A,FALSE,"운반시간"}</definedName>
    <definedName name="ss" localSheetId="4" hidden="1">{#N/A,#N/A,FALSE,"운반시간"}</definedName>
    <definedName name="ss" hidden="1">{#N/A,#N/A,FALSE,"운반시간"}</definedName>
    <definedName name="SSA" localSheetId="3">[93]일위!#REF!</definedName>
    <definedName name="SSA" localSheetId="14">[93]일위!#REF!</definedName>
    <definedName name="SSA" localSheetId="12">[93]일위!#REF!</definedName>
    <definedName name="SSA" localSheetId="2">[93]일위!#REF!</definedName>
    <definedName name="SSA" localSheetId="8">[93]일위!#REF!</definedName>
    <definedName name="SSA" localSheetId="6">[93]일위!#REF!</definedName>
    <definedName name="SSA" localSheetId="1">[93]일위!#REF!</definedName>
    <definedName name="SSA" localSheetId="9">[93]일위!#REF!</definedName>
    <definedName name="SSA" localSheetId="4">[93]일위!#REF!</definedName>
    <definedName name="SSA">[93]일위!#REF!</definedName>
    <definedName name="SSVSS" hidden="1">[14]Sheet14!$M$201:$M$270</definedName>
    <definedName name="start">#REF!</definedName>
    <definedName name="start1">#REF!</definedName>
    <definedName name="StartChart" localSheetId="3">[51]!StartChart</definedName>
    <definedName name="StartChart" localSheetId="14">[51]!StartChart</definedName>
    <definedName name="StartChart" localSheetId="12">[51]!StartChart</definedName>
    <definedName name="StartChart" localSheetId="2">[51]!StartChart</definedName>
    <definedName name="StartChart" localSheetId="8">[51]!StartChart</definedName>
    <definedName name="StartChart" localSheetId="6">[51]!StartChart</definedName>
    <definedName name="StartChart" localSheetId="9">[51]!StartChart</definedName>
    <definedName name="StartChart">[51]!StartChart</definedName>
    <definedName name="StartSeller" localSheetId="3">[51]!StartSeller</definedName>
    <definedName name="StartSeller" localSheetId="14">[51]!StartSeller</definedName>
    <definedName name="StartSeller" localSheetId="12">[51]!StartSeller</definedName>
    <definedName name="StartSeller" localSheetId="2">[51]!StartSeller</definedName>
    <definedName name="StartSeller" localSheetId="8">[51]!StartSeller</definedName>
    <definedName name="StartSeller" localSheetId="6">[51]!StartSeller</definedName>
    <definedName name="StartSeller" localSheetId="9">[51]!StartSeller</definedName>
    <definedName name="StartSeller">[51]!StartSeller</definedName>
    <definedName name="T" localSheetId="3">#REF!</definedName>
    <definedName name="T" localSheetId="14">#REF!</definedName>
    <definedName name="T" localSheetId="12">#REF!</definedName>
    <definedName name="T" localSheetId="2">#REF!</definedName>
    <definedName name="T" localSheetId="8">#REF!</definedName>
    <definedName name="T" localSheetId="6">#REF!</definedName>
    <definedName name="T" localSheetId="1">#REF!</definedName>
    <definedName name="T" localSheetId="9">#REF!</definedName>
    <definedName name="T" localSheetId="4">#REF!</definedName>
    <definedName name="T">#REF!</definedName>
    <definedName name="T10M" localSheetId="3">#REF!</definedName>
    <definedName name="T10M" localSheetId="14">#REF!</definedName>
    <definedName name="T10M" localSheetId="12">#REF!</definedName>
    <definedName name="T10M" localSheetId="2">#REF!</definedName>
    <definedName name="T10M" localSheetId="8">#REF!</definedName>
    <definedName name="T10M" localSheetId="6">#REF!</definedName>
    <definedName name="T10M" localSheetId="9">#REF!</definedName>
    <definedName name="T10M">#REF!</definedName>
    <definedName name="T10P" localSheetId="3">#REF!</definedName>
    <definedName name="T10P" localSheetId="14">#REF!</definedName>
    <definedName name="T10P" localSheetId="12">#REF!</definedName>
    <definedName name="T10P" localSheetId="2">#REF!</definedName>
    <definedName name="T10P" localSheetId="8">#REF!</definedName>
    <definedName name="T10P" localSheetId="6">#REF!</definedName>
    <definedName name="T10P" localSheetId="9">#REF!</definedName>
    <definedName name="T10P">#REF!</definedName>
    <definedName name="T11M" localSheetId="3">#REF!</definedName>
    <definedName name="T11M" localSheetId="14">#REF!</definedName>
    <definedName name="T11M" localSheetId="12">#REF!</definedName>
    <definedName name="T11M" localSheetId="2">#REF!</definedName>
    <definedName name="T11M" localSheetId="8">#REF!</definedName>
    <definedName name="T11M" localSheetId="6">#REF!</definedName>
    <definedName name="T11M" localSheetId="9">#REF!</definedName>
    <definedName name="T11M">#REF!</definedName>
    <definedName name="T11P" localSheetId="3">#REF!</definedName>
    <definedName name="T11P" localSheetId="14">#REF!</definedName>
    <definedName name="T11P" localSheetId="12">#REF!</definedName>
    <definedName name="T11P" localSheetId="2">#REF!</definedName>
    <definedName name="T11P" localSheetId="8">#REF!</definedName>
    <definedName name="T11P" localSheetId="6">#REF!</definedName>
    <definedName name="T11P" localSheetId="9">#REF!</definedName>
    <definedName name="T11P">#REF!</definedName>
    <definedName name="T12M" localSheetId="3">#REF!</definedName>
    <definedName name="T12M" localSheetId="14">#REF!</definedName>
    <definedName name="T12M" localSheetId="12">#REF!</definedName>
    <definedName name="T12M" localSheetId="2">#REF!</definedName>
    <definedName name="T12M" localSheetId="8">#REF!</definedName>
    <definedName name="T12M" localSheetId="6">#REF!</definedName>
    <definedName name="T12M" localSheetId="9">#REF!</definedName>
    <definedName name="T12M">#REF!</definedName>
    <definedName name="T12P" localSheetId="3">#REF!</definedName>
    <definedName name="T12P" localSheetId="14">#REF!</definedName>
    <definedName name="T12P" localSheetId="12">#REF!</definedName>
    <definedName name="T12P" localSheetId="2">#REF!</definedName>
    <definedName name="T12P" localSheetId="8">#REF!</definedName>
    <definedName name="T12P" localSheetId="6">#REF!</definedName>
    <definedName name="T12P" localSheetId="9">#REF!</definedName>
    <definedName name="T12P">#REF!</definedName>
    <definedName name="T13M" localSheetId="3">#REF!</definedName>
    <definedName name="T13M" localSheetId="14">#REF!</definedName>
    <definedName name="T13M" localSheetId="12">#REF!</definedName>
    <definedName name="T13M" localSheetId="2">#REF!</definedName>
    <definedName name="T13M" localSheetId="8">#REF!</definedName>
    <definedName name="T13M" localSheetId="6">#REF!</definedName>
    <definedName name="T13M" localSheetId="9">#REF!</definedName>
    <definedName name="T13M">#REF!</definedName>
    <definedName name="T13P" localSheetId="3">#REF!</definedName>
    <definedName name="T13P" localSheetId="14">#REF!</definedName>
    <definedName name="T13P" localSheetId="12">#REF!</definedName>
    <definedName name="T13P" localSheetId="2">#REF!</definedName>
    <definedName name="T13P" localSheetId="8">#REF!</definedName>
    <definedName name="T13P" localSheetId="6">#REF!</definedName>
    <definedName name="T13P" localSheetId="9">#REF!</definedName>
    <definedName name="T13P">#REF!</definedName>
    <definedName name="T14M" localSheetId="3">#REF!</definedName>
    <definedName name="T14M" localSheetId="14">#REF!</definedName>
    <definedName name="T14M" localSheetId="12">#REF!</definedName>
    <definedName name="T14M" localSheetId="2">#REF!</definedName>
    <definedName name="T14M" localSheetId="8">#REF!</definedName>
    <definedName name="T14M" localSheetId="6">#REF!</definedName>
    <definedName name="T14M" localSheetId="9">#REF!</definedName>
    <definedName name="T14M">#REF!</definedName>
    <definedName name="T14P" localSheetId="3">#REF!</definedName>
    <definedName name="T14P" localSheetId="14">#REF!</definedName>
    <definedName name="T14P" localSheetId="12">#REF!</definedName>
    <definedName name="T14P" localSheetId="2">#REF!</definedName>
    <definedName name="T14P" localSheetId="8">#REF!</definedName>
    <definedName name="T14P" localSheetId="6">#REF!</definedName>
    <definedName name="T14P" localSheetId="9">#REF!</definedName>
    <definedName name="T14P">#REF!</definedName>
    <definedName name="T15M" localSheetId="3">#REF!</definedName>
    <definedName name="T15M" localSheetId="14">#REF!</definedName>
    <definedName name="T15M" localSheetId="12">#REF!</definedName>
    <definedName name="T15M" localSheetId="2">#REF!</definedName>
    <definedName name="T15M" localSheetId="8">#REF!</definedName>
    <definedName name="T15M" localSheetId="6">#REF!</definedName>
    <definedName name="T15M" localSheetId="9">#REF!</definedName>
    <definedName name="T15M">#REF!</definedName>
    <definedName name="T15P" localSheetId="3">#REF!</definedName>
    <definedName name="T15P" localSheetId="14">#REF!</definedName>
    <definedName name="T15P" localSheetId="12">#REF!</definedName>
    <definedName name="T15P" localSheetId="2">#REF!</definedName>
    <definedName name="T15P" localSheetId="8">#REF!</definedName>
    <definedName name="T15P" localSheetId="6">#REF!</definedName>
    <definedName name="T15P" localSheetId="9">#REF!</definedName>
    <definedName name="T15P">#REF!</definedName>
    <definedName name="T16M" localSheetId="3">#REF!</definedName>
    <definedName name="T16M" localSheetId="14">#REF!</definedName>
    <definedName name="T16M" localSheetId="12">#REF!</definedName>
    <definedName name="T16M" localSheetId="2">#REF!</definedName>
    <definedName name="T16M" localSheetId="8">#REF!</definedName>
    <definedName name="T16M" localSheetId="6">#REF!</definedName>
    <definedName name="T16M" localSheetId="9">#REF!</definedName>
    <definedName name="T16M">#REF!</definedName>
    <definedName name="T16P" localSheetId="3">#REF!</definedName>
    <definedName name="T16P" localSheetId="14">#REF!</definedName>
    <definedName name="T16P" localSheetId="12">#REF!</definedName>
    <definedName name="T16P" localSheetId="2">#REF!</definedName>
    <definedName name="T16P" localSheetId="8">#REF!</definedName>
    <definedName name="T16P" localSheetId="6">#REF!</definedName>
    <definedName name="T16P" localSheetId="9">#REF!</definedName>
    <definedName name="T16P">#REF!</definedName>
    <definedName name="T17M" localSheetId="3">#REF!</definedName>
    <definedName name="T17M" localSheetId="14">#REF!</definedName>
    <definedName name="T17M" localSheetId="12">#REF!</definedName>
    <definedName name="T17M" localSheetId="2">#REF!</definedName>
    <definedName name="T17M" localSheetId="8">#REF!</definedName>
    <definedName name="T17M" localSheetId="6">#REF!</definedName>
    <definedName name="T17M" localSheetId="9">#REF!</definedName>
    <definedName name="T17M">#REF!</definedName>
    <definedName name="T17P" localSheetId="3">#REF!</definedName>
    <definedName name="T17P" localSheetId="14">#REF!</definedName>
    <definedName name="T17P" localSheetId="12">#REF!</definedName>
    <definedName name="T17P" localSheetId="2">#REF!</definedName>
    <definedName name="T17P" localSheetId="8">#REF!</definedName>
    <definedName name="T17P" localSheetId="6">#REF!</definedName>
    <definedName name="T17P" localSheetId="9">#REF!</definedName>
    <definedName name="T17P">#REF!</definedName>
    <definedName name="T18M">#REF!</definedName>
    <definedName name="T18P">#REF!</definedName>
    <definedName name="T19M" localSheetId="3">#REF!</definedName>
    <definedName name="T19M" localSheetId="14">#REF!</definedName>
    <definedName name="T19M" localSheetId="12">#REF!</definedName>
    <definedName name="T19M" localSheetId="2">#REF!</definedName>
    <definedName name="T19M" localSheetId="8">#REF!</definedName>
    <definedName name="T19M" localSheetId="6">#REF!</definedName>
    <definedName name="T19M" localSheetId="9">#REF!</definedName>
    <definedName name="T19M">#REF!</definedName>
    <definedName name="T19P" localSheetId="3">#REF!</definedName>
    <definedName name="T19P" localSheetId="14">#REF!</definedName>
    <definedName name="T19P" localSheetId="12">#REF!</definedName>
    <definedName name="T19P" localSheetId="2">#REF!</definedName>
    <definedName name="T19P" localSheetId="8">#REF!</definedName>
    <definedName name="T19P" localSheetId="6">#REF!</definedName>
    <definedName name="T19P" localSheetId="9">#REF!</definedName>
    <definedName name="T19P">#REF!</definedName>
    <definedName name="T1E" localSheetId="3">#REF!</definedName>
    <definedName name="T1E" localSheetId="14">#REF!</definedName>
    <definedName name="T1E" localSheetId="12">#REF!</definedName>
    <definedName name="T1E" localSheetId="2">#REF!</definedName>
    <definedName name="T1E" localSheetId="8">#REF!</definedName>
    <definedName name="T1E" localSheetId="6">#REF!</definedName>
    <definedName name="T1E" localSheetId="9">#REF!</definedName>
    <definedName name="T1E">#REF!</definedName>
    <definedName name="T1M" localSheetId="3">#REF!</definedName>
    <definedName name="T1M" localSheetId="14">#REF!</definedName>
    <definedName name="T1M" localSheetId="12">#REF!</definedName>
    <definedName name="T1M" localSheetId="2">#REF!</definedName>
    <definedName name="T1M" localSheetId="8">#REF!</definedName>
    <definedName name="T1M" localSheetId="6">#REF!</definedName>
    <definedName name="T1M" localSheetId="9">#REF!</definedName>
    <definedName name="T1M">#REF!</definedName>
    <definedName name="T1P" localSheetId="3">#REF!</definedName>
    <definedName name="T1P" localSheetId="14">#REF!</definedName>
    <definedName name="T1P" localSheetId="12">#REF!</definedName>
    <definedName name="T1P" localSheetId="2">#REF!</definedName>
    <definedName name="T1P" localSheetId="8">#REF!</definedName>
    <definedName name="T1P" localSheetId="6">#REF!</definedName>
    <definedName name="T1P" localSheetId="9">#REF!</definedName>
    <definedName name="T1P">#REF!</definedName>
    <definedName name="T20M" localSheetId="3">#REF!</definedName>
    <definedName name="T20M" localSheetId="14">#REF!</definedName>
    <definedName name="T20M" localSheetId="12">#REF!</definedName>
    <definedName name="T20M" localSheetId="2">#REF!</definedName>
    <definedName name="T20M" localSheetId="8">#REF!</definedName>
    <definedName name="T20M" localSheetId="6">#REF!</definedName>
    <definedName name="T20M" localSheetId="9">#REF!</definedName>
    <definedName name="T20M">#REF!</definedName>
    <definedName name="T20P" localSheetId="3">#REF!</definedName>
    <definedName name="T20P" localSheetId="14">#REF!</definedName>
    <definedName name="T20P" localSheetId="12">#REF!</definedName>
    <definedName name="T20P" localSheetId="2">#REF!</definedName>
    <definedName name="T20P" localSheetId="8">#REF!</definedName>
    <definedName name="T20P" localSheetId="6">#REF!</definedName>
    <definedName name="T20P" localSheetId="9">#REF!</definedName>
    <definedName name="T20P">#REF!</definedName>
    <definedName name="T21M" localSheetId="3">#REF!</definedName>
    <definedName name="T21M" localSheetId="14">#REF!</definedName>
    <definedName name="T21M" localSheetId="12">#REF!</definedName>
    <definedName name="T21M" localSheetId="2">#REF!</definedName>
    <definedName name="T21M" localSheetId="8">#REF!</definedName>
    <definedName name="T21M" localSheetId="6">#REF!</definedName>
    <definedName name="T21M" localSheetId="9">#REF!</definedName>
    <definedName name="T21M">#REF!</definedName>
    <definedName name="T21P" localSheetId="3">#REF!</definedName>
    <definedName name="T21P" localSheetId="14">#REF!</definedName>
    <definedName name="T21P" localSheetId="12">#REF!</definedName>
    <definedName name="T21P" localSheetId="2">#REF!</definedName>
    <definedName name="T21P" localSheetId="8">#REF!</definedName>
    <definedName name="T21P" localSheetId="6">#REF!</definedName>
    <definedName name="T21P" localSheetId="9">#REF!</definedName>
    <definedName name="T21P">#REF!</definedName>
    <definedName name="T22E" localSheetId="3">#REF!</definedName>
    <definedName name="T22E" localSheetId="14">#REF!</definedName>
    <definedName name="T22E" localSheetId="12">#REF!</definedName>
    <definedName name="T22E" localSheetId="2">#REF!</definedName>
    <definedName name="T22E" localSheetId="8">#REF!</definedName>
    <definedName name="T22E" localSheetId="6">#REF!</definedName>
    <definedName name="T22E" localSheetId="9">#REF!</definedName>
    <definedName name="T22E">#REF!</definedName>
    <definedName name="T23M">#REF!</definedName>
    <definedName name="T23P">#REF!</definedName>
    <definedName name="T24M">#REF!</definedName>
    <definedName name="T24P">#REF!</definedName>
    <definedName name="T2E" localSheetId="3">#REF!</definedName>
    <definedName name="T2E" localSheetId="14">#REF!</definedName>
    <definedName name="T2E" localSheetId="12">#REF!</definedName>
    <definedName name="T2E" localSheetId="2">#REF!</definedName>
    <definedName name="T2E" localSheetId="8">#REF!</definedName>
    <definedName name="T2E" localSheetId="6">#REF!</definedName>
    <definedName name="T2E" localSheetId="9">#REF!</definedName>
    <definedName name="T2E">#REF!</definedName>
    <definedName name="T2M" localSheetId="3">#REF!</definedName>
    <definedName name="T2M" localSheetId="14">#REF!</definedName>
    <definedName name="T2M" localSheetId="12">#REF!</definedName>
    <definedName name="T2M" localSheetId="2">#REF!</definedName>
    <definedName name="T2M" localSheetId="8">#REF!</definedName>
    <definedName name="T2M" localSheetId="6">#REF!</definedName>
    <definedName name="T2M" localSheetId="9">#REF!</definedName>
    <definedName name="T2M">#REF!</definedName>
    <definedName name="T2P" localSheetId="3">#REF!</definedName>
    <definedName name="T2P" localSheetId="14">#REF!</definedName>
    <definedName name="T2P" localSheetId="12">#REF!</definedName>
    <definedName name="T2P" localSheetId="2">#REF!</definedName>
    <definedName name="T2P" localSheetId="8">#REF!</definedName>
    <definedName name="T2P" localSheetId="6">#REF!</definedName>
    <definedName name="T2P" localSheetId="9">#REF!</definedName>
    <definedName name="T2P">#REF!</definedName>
    <definedName name="T3P" localSheetId="3">#REF!</definedName>
    <definedName name="T3P" localSheetId="14">#REF!</definedName>
    <definedName name="T3P" localSheetId="12">#REF!</definedName>
    <definedName name="T3P" localSheetId="2">#REF!</definedName>
    <definedName name="T3P" localSheetId="8">#REF!</definedName>
    <definedName name="T3P" localSheetId="6">#REF!</definedName>
    <definedName name="T3P" localSheetId="9">#REF!</definedName>
    <definedName name="T3P">#REF!</definedName>
    <definedName name="T4M" localSheetId="3">#REF!</definedName>
    <definedName name="T4M" localSheetId="14">#REF!</definedName>
    <definedName name="T4M" localSheetId="12">#REF!</definedName>
    <definedName name="T4M" localSheetId="2">#REF!</definedName>
    <definedName name="T4M" localSheetId="8">#REF!</definedName>
    <definedName name="T4M" localSheetId="6">#REF!</definedName>
    <definedName name="T4M" localSheetId="9">#REF!</definedName>
    <definedName name="T4M">#REF!</definedName>
    <definedName name="T4P" localSheetId="3">#REF!</definedName>
    <definedName name="T4P" localSheetId="14">#REF!</definedName>
    <definedName name="T4P" localSheetId="12">#REF!</definedName>
    <definedName name="T4P" localSheetId="2">#REF!</definedName>
    <definedName name="T4P" localSheetId="8">#REF!</definedName>
    <definedName name="T4P" localSheetId="6">#REF!</definedName>
    <definedName name="T4P" localSheetId="9">#REF!</definedName>
    <definedName name="T4P">#REF!</definedName>
    <definedName name="T5M" localSheetId="3">#REF!</definedName>
    <definedName name="T5M" localSheetId="14">#REF!</definedName>
    <definedName name="T5M" localSheetId="12">#REF!</definedName>
    <definedName name="T5M" localSheetId="2">#REF!</definedName>
    <definedName name="T5M" localSheetId="8">#REF!</definedName>
    <definedName name="T5M" localSheetId="6">#REF!</definedName>
    <definedName name="T5M" localSheetId="9">#REF!</definedName>
    <definedName name="T5M">#REF!</definedName>
    <definedName name="T5P" localSheetId="3">#REF!</definedName>
    <definedName name="T5P" localSheetId="14">#REF!</definedName>
    <definedName name="T5P" localSheetId="12">#REF!</definedName>
    <definedName name="T5P" localSheetId="2">#REF!</definedName>
    <definedName name="T5P" localSheetId="8">#REF!</definedName>
    <definedName name="T5P" localSheetId="6">#REF!</definedName>
    <definedName name="T5P" localSheetId="9">#REF!</definedName>
    <definedName name="T5P">#REF!</definedName>
    <definedName name="T6M" localSheetId="3">#REF!</definedName>
    <definedName name="T6M" localSheetId="14">#REF!</definedName>
    <definedName name="T6M" localSheetId="12">#REF!</definedName>
    <definedName name="T6M" localSheetId="2">#REF!</definedName>
    <definedName name="T6M" localSheetId="8">#REF!</definedName>
    <definedName name="T6M" localSheetId="6">#REF!</definedName>
    <definedName name="T6M" localSheetId="9">#REF!</definedName>
    <definedName name="T6M">#REF!</definedName>
    <definedName name="T6P" localSheetId="3">#REF!</definedName>
    <definedName name="T6P" localSheetId="14">#REF!</definedName>
    <definedName name="T6P" localSheetId="12">#REF!</definedName>
    <definedName name="T6P" localSheetId="2">#REF!</definedName>
    <definedName name="T6P" localSheetId="8">#REF!</definedName>
    <definedName name="T6P" localSheetId="6">#REF!</definedName>
    <definedName name="T6P" localSheetId="9">#REF!</definedName>
    <definedName name="T6P">#REF!</definedName>
    <definedName name="T7M" localSheetId="3">#REF!</definedName>
    <definedName name="T7M" localSheetId="14">#REF!</definedName>
    <definedName name="T7M" localSheetId="12">#REF!</definedName>
    <definedName name="T7M" localSheetId="2">#REF!</definedName>
    <definedName name="T7M" localSheetId="8">#REF!</definedName>
    <definedName name="T7M" localSheetId="6">#REF!</definedName>
    <definedName name="T7M" localSheetId="9">#REF!</definedName>
    <definedName name="T7M">#REF!</definedName>
    <definedName name="T7P" localSheetId="3">#REF!</definedName>
    <definedName name="T7P" localSheetId="14">#REF!</definedName>
    <definedName name="T7P" localSheetId="12">#REF!</definedName>
    <definedName name="T7P" localSheetId="2">#REF!</definedName>
    <definedName name="T7P" localSheetId="8">#REF!</definedName>
    <definedName name="T7P" localSheetId="6">#REF!</definedName>
    <definedName name="T7P" localSheetId="9">#REF!</definedName>
    <definedName name="T7P">#REF!</definedName>
    <definedName name="T8M" localSheetId="3">#REF!</definedName>
    <definedName name="T8M" localSheetId="14">#REF!</definedName>
    <definedName name="T8M" localSheetId="12">#REF!</definedName>
    <definedName name="T8M" localSheetId="2">#REF!</definedName>
    <definedName name="T8M" localSheetId="8">#REF!</definedName>
    <definedName name="T8M" localSheetId="6">#REF!</definedName>
    <definedName name="T8M" localSheetId="9">#REF!</definedName>
    <definedName name="T8M">#REF!</definedName>
    <definedName name="T8P" localSheetId="3">#REF!</definedName>
    <definedName name="T8P" localSheetId="14">#REF!</definedName>
    <definedName name="T8P" localSheetId="12">#REF!</definedName>
    <definedName name="T8P" localSheetId="2">#REF!</definedName>
    <definedName name="T8P" localSheetId="8">#REF!</definedName>
    <definedName name="T8P" localSheetId="6">#REF!</definedName>
    <definedName name="T8P" localSheetId="9">#REF!</definedName>
    <definedName name="T8P">#REF!</definedName>
    <definedName name="T9M" localSheetId="3">#REF!</definedName>
    <definedName name="T9M" localSheetId="14">#REF!</definedName>
    <definedName name="T9M" localSheetId="12">#REF!</definedName>
    <definedName name="T9M" localSheetId="2">#REF!</definedName>
    <definedName name="T9M" localSheetId="8">#REF!</definedName>
    <definedName name="T9M" localSheetId="6">#REF!</definedName>
    <definedName name="T9M" localSheetId="9">#REF!</definedName>
    <definedName name="T9M">#REF!</definedName>
    <definedName name="T9P" localSheetId="3">#REF!</definedName>
    <definedName name="T9P" localSheetId="14">#REF!</definedName>
    <definedName name="T9P" localSheetId="12">#REF!</definedName>
    <definedName name="T9P" localSheetId="2">#REF!</definedName>
    <definedName name="T9P" localSheetId="8">#REF!</definedName>
    <definedName name="T9P" localSheetId="6">#REF!</definedName>
    <definedName name="T9P" localSheetId="9">#REF!</definedName>
    <definedName name="T9P">#REF!</definedName>
    <definedName name="Table">'[95]Price List'!$A$1:$F$473</definedName>
    <definedName name="TC" hidden="1">[4]Sheet14!$M$61:$M$130</definedName>
    <definedName name="test" localSheetId="3">#REF!</definedName>
    <definedName name="test" localSheetId="14">#REF!</definedName>
    <definedName name="test" localSheetId="12">#REF!</definedName>
    <definedName name="test" localSheetId="2">#REF!</definedName>
    <definedName name="test" localSheetId="8">#REF!</definedName>
    <definedName name="test" localSheetId="6">#REF!</definedName>
    <definedName name="test" localSheetId="1">#REF!</definedName>
    <definedName name="test" localSheetId="9">#REF!</definedName>
    <definedName name="test" localSheetId="4">#REF!</definedName>
    <definedName name="test">#REF!</definedName>
    <definedName name="TIT" localSheetId="3">#REF!</definedName>
    <definedName name="TIT" localSheetId="14">#REF!</definedName>
    <definedName name="TIT" localSheetId="12">#REF!</definedName>
    <definedName name="TIT" localSheetId="2">#REF!</definedName>
    <definedName name="TIT" localSheetId="8">#REF!</definedName>
    <definedName name="TIT" localSheetId="6">#REF!</definedName>
    <definedName name="TIT" localSheetId="1">#REF!</definedName>
    <definedName name="TIT" localSheetId="9">#REF!</definedName>
    <definedName name="TIT" localSheetId="4">#REF!</definedName>
    <definedName name="TIT">#REF!</definedName>
    <definedName name="TR510300간재">[96]G.R300경비!$F$15</definedName>
    <definedName name="TR510300노무">[96]G.R300경비!$F$17</definedName>
    <definedName name="TR510300손료">[96]G.R300경비!$F$6</definedName>
    <definedName name="tt" localSheetId="3" hidden="1">{#N/A,#N/A,FALSE,"단가표지"}</definedName>
    <definedName name="tt" localSheetId="14" hidden="1">{#N/A,#N/A,FALSE,"단가표지"}</definedName>
    <definedName name="tt" localSheetId="12" hidden="1">{#N/A,#N/A,FALSE,"단가표지"}</definedName>
    <definedName name="tt" localSheetId="2" hidden="1">{#N/A,#N/A,FALSE,"단가표지"}</definedName>
    <definedName name="tt" localSheetId="6" hidden="1">{#N/A,#N/A,FALSE,"단가표지"}</definedName>
    <definedName name="tt" localSheetId="1" hidden="1">{#N/A,#N/A,FALSE,"단가표지"}</definedName>
    <definedName name="tt" localSheetId="10" hidden="1">{#N/A,#N/A,FALSE,"단가표지"}</definedName>
    <definedName name="tt" localSheetId="9" hidden="1">{#N/A,#N/A,FALSE,"단가표지"}</definedName>
    <definedName name="tt" localSheetId="4" hidden="1">{#N/A,#N/A,FALSE,"단가표지"}</definedName>
    <definedName name="tt" hidden="1">{#N/A,#N/A,FALSE,"단가표지"}</definedName>
    <definedName name="TTTT" localSheetId="3" hidden="1">#REF!</definedName>
    <definedName name="TTTT" localSheetId="14" hidden="1">#REF!</definedName>
    <definedName name="TTTT" localSheetId="12" hidden="1">#REF!</definedName>
    <definedName name="TTTT" localSheetId="2" hidden="1">#REF!</definedName>
    <definedName name="TTTT" localSheetId="6" hidden="1">#REF!</definedName>
    <definedName name="TTTT" localSheetId="1" hidden="1">#REF!</definedName>
    <definedName name="TTTT" localSheetId="9" hidden="1">#REF!</definedName>
    <definedName name="TTTT" localSheetId="4" hidden="1">#REF!</definedName>
    <definedName name="TTTT" hidden="1">#REF!</definedName>
    <definedName name="tttttt" localSheetId="3" hidden="1">{"'자리배치도'!$AG$1:$CI$28"}</definedName>
    <definedName name="tttttt" localSheetId="14" hidden="1">{"'자리배치도'!$AG$1:$CI$28"}</definedName>
    <definedName name="tttttt" localSheetId="12" hidden="1">{"'자리배치도'!$AG$1:$CI$28"}</definedName>
    <definedName name="tttttt" localSheetId="2" hidden="1">{"'자리배치도'!$AG$1:$CI$28"}</definedName>
    <definedName name="tttttt" localSheetId="6" hidden="1">{"'자리배치도'!$AG$1:$CI$28"}</definedName>
    <definedName name="tttttt" localSheetId="1" hidden="1">{"'자리배치도'!$AG$1:$CI$28"}</definedName>
    <definedName name="tttttt" localSheetId="10" hidden="1">{"'자리배치도'!$AG$1:$CI$28"}</definedName>
    <definedName name="tttttt" localSheetId="9" hidden="1">{"'자리배치도'!$AG$1:$CI$28"}</definedName>
    <definedName name="tttttt" localSheetId="4" hidden="1">{"'자리배치도'!$AG$1:$CI$28"}</definedName>
    <definedName name="tttttt" hidden="1">{"'자리배치도'!$AG$1:$CI$28"}</definedName>
    <definedName name="TUR" hidden="1">'[13]도체종-상수표'!$O$272:$O$341</definedName>
    <definedName name="tuy" localSheetId="3">'[67]제-노임'!#REF!</definedName>
    <definedName name="tuy" localSheetId="14">'[67]제-노임'!#REF!</definedName>
    <definedName name="tuy" localSheetId="12">'[67]제-노임'!#REF!</definedName>
    <definedName name="tuy" localSheetId="2">'[67]제-노임'!#REF!</definedName>
    <definedName name="tuy" localSheetId="8">'[67]제-노임'!#REF!</definedName>
    <definedName name="tuy" localSheetId="6">'[67]제-노임'!#REF!</definedName>
    <definedName name="tuy" localSheetId="1">'[67]제-노임'!#REF!</definedName>
    <definedName name="tuy" localSheetId="9">'[67]제-노임'!#REF!</definedName>
    <definedName name="tuy" localSheetId="4">'[67]제-노임'!#REF!</definedName>
    <definedName name="tuy">'[67]제-노임'!#REF!</definedName>
    <definedName name="_TY5" localSheetId="3">'[60]제-노임'!#REF!</definedName>
    <definedName name="_TY5" localSheetId="14">'[60]제-노임'!#REF!</definedName>
    <definedName name="_TY5" localSheetId="12">'[60]제-노임'!#REF!</definedName>
    <definedName name="_TY5" localSheetId="2">'[60]제-노임'!#REF!</definedName>
    <definedName name="_TY5" localSheetId="8">'[60]제-노임'!#REF!</definedName>
    <definedName name="_TY5" localSheetId="6">'[60]제-노임'!#REF!</definedName>
    <definedName name="_TY5" localSheetId="1">'[60]제-노임'!#REF!</definedName>
    <definedName name="_TY5" localSheetId="9">'[60]제-노임'!#REF!</definedName>
    <definedName name="_TY5" localSheetId="4">'[60]제-노임'!#REF!</definedName>
    <definedName name="_TY5">'[60]제-노임'!#REF!</definedName>
    <definedName name="T형" localSheetId="3">#REF!</definedName>
    <definedName name="T형" localSheetId="14">#REF!</definedName>
    <definedName name="T형" localSheetId="12">#REF!</definedName>
    <definedName name="T형" localSheetId="2">#REF!</definedName>
    <definedName name="T형" localSheetId="6">#REF!</definedName>
    <definedName name="T형" localSheetId="1">#REF!</definedName>
    <definedName name="T형" localSheetId="9">#REF!</definedName>
    <definedName name="T형" localSheetId="4">#REF!</definedName>
    <definedName name="T형">#REF!</definedName>
    <definedName name="U">#REF!</definedName>
    <definedName name="UD">#REF!</definedName>
    <definedName name="UI" hidden="1">'[13]도체종-상수표'!$O$64:$O$131</definedName>
    <definedName name="uu">[98]DATA!$B$4:$F$495</definedName>
    <definedName name="uuuuuu" localSheetId="3" hidden="1">{"'자리배치도'!$AG$1:$CI$28"}</definedName>
    <definedName name="uuuuuu" localSheetId="14" hidden="1">{"'자리배치도'!$AG$1:$CI$28"}</definedName>
    <definedName name="uuuuuu" localSheetId="12" hidden="1">{"'자리배치도'!$AG$1:$CI$28"}</definedName>
    <definedName name="uuuuuu" localSheetId="2" hidden="1">{"'자리배치도'!$AG$1:$CI$28"}</definedName>
    <definedName name="uuuuuu" localSheetId="6" hidden="1">{"'자리배치도'!$AG$1:$CI$28"}</definedName>
    <definedName name="uuuuuu" localSheetId="1" hidden="1">{"'자리배치도'!$AG$1:$CI$28"}</definedName>
    <definedName name="uuuuuu" localSheetId="10" hidden="1">{"'자리배치도'!$AG$1:$CI$28"}</definedName>
    <definedName name="uuuuuu" localSheetId="9" hidden="1">{"'자리배치도'!$AG$1:$CI$28"}</definedName>
    <definedName name="uuuuuu" localSheetId="4" hidden="1">{"'자리배치도'!$AG$1:$CI$28"}</definedName>
    <definedName name="uuuuuu" hidden="1">{"'자리배치도'!$AG$1:$CI$28"}</definedName>
    <definedName name="v">#N/A</definedName>
    <definedName name="VB">[99]J直材4!$F$5:$G$5</definedName>
    <definedName name="vfh" localSheetId="3">[67]제직재!#REF!</definedName>
    <definedName name="vfh" localSheetId="14">[67]제직재!#REF!</definedName>
    <definedName name="vfh" localSheetId="12">[67]제직재!#REF!</definedName>
    <definedName name="vfh" localSheetId="2">[67]제직재!#REF!</definedName>
    <definedName name="vfh" localSheetId="8">[67]제직재!#REF!</definedName>
    <definedName name="vfh" localSheetId="6">[67]제직재!#REF!</definedName>
    <definedName name="vfh" localSheetId="1">[67]제직재!#REF!</definedName>
    <definedName name="vfh" localSheetId="9">[67]제직재!#REF!</definedName>
    <definedName name="vfh" localSheetId="4">[67]제직재!#REF!</definedName>
    <definedName name="vfh">[67]제직재!#REF!</definedName>
    <definedName name="vhder" localSheetId="3">[67]제직재!#REF!</definedName>
    <definedName name="vhder" localSheetId="14">[67]제직재!#REF!</definedName>
    <definedName name="vhder" localSheetId="12">[67]제직재!#REF!</definedName>
    <definedName name="vhder" localSheetId="2">[67]제직재!#REF!</definedName>
    <definedName name="vhder" localSheetId="8">[67]제직재!#REF!</definedName>
    <definedName name="vhder" localSheetId="6">[67]제직재!#REF!</definedName>
    <definedName name="vhder" localSheetId="1">[67]제직재!#REF!</definedName>
    <definedName name="vhder" localSheetId="9">[67]제직재!#REF!</definedName>
    <definedName name="vhder" localSheetId="4">[67]제직재!#REF!</definedName>
    <definedName name="vhder">[67]제직재!#REF!</definedName>
    <definedName name="VIP" localSheetId="3">[40]!Macro9</definedName>
    <definedName name="VIP" localSheetId="14">[40]!Macro9</definedName>
    <definedName name="VIP" localSheetId="12">[40]!Macro9</definedName>
    <definedName name="VIP" localSheetId="2">[40]!Macro9</definedName>
    <definedName name="VIP" localSheetId="8">[40]!Macro9</definedName>
    <definedName name="VIP" localSheetId="6">[40]!Macro9</definedName>
    <definedName name="VIP" localSheetId="1">[40]!Macro9</definedName>
    <definedName name="VIP" localSheetId="9">[40]!Macro9</definedName>
    <definedName name="VIP" localSheetId="4">[40]!Macro9</definedName>
    <definedName name="VIP">[40]!Macro9</definedName>
    <definedName name="VIR" localSheetId="3">[40]!Macro7</definedName>
    <definedName name="VIR" localSheetId="14">[40]!Macro7</definedName>
    <definedName name="VIR" localSheetId="12">[40]!Macro7</definedName>
    <definedName name="VIR" localSheetId="2">[40]!Macro7</definedName>
    <definedName name="VIR" localSheetId="8">[40]!Macro7</definedName>
    <definedName name="VIR" localSheetId="6">[40]!Macro7</definedName>
    <definedName name="VIR" localSheetId="1">[40]!Macro7</definedName>
    <definedName name="VIR" localSheetId="9">[40]!Macro7</definedName>
    <definedName name="VIR" localSheetId="4">[40]!Macro7</definedName>
    <definedName name="VIR">[40]!Macro7</definedName>
    <definedName name="VIS" localSheetId="3">[40]!Macro9</definedName>
    <definedName name="VIS" localSheetId="14">[40]!Macro9</definedName>
    <definedName name="VIS" localSheetId="12">[40]!Macro9</definedName>
    <definedName name="VIS" localSheetId="2">[40]!Macro9</definedName>
    <definedName name="VIS" localSheetId="8">[40]!Macro9</definedName>
    <definedName name="VIS" localSheetId="6">[40]!Macro9</definedName>
    <definedName name="VIS" localSheetId="1">[40]!Macro9</definedName>
    <definedName name="VIS" localSheetId="9">[40]!Macro9</definedName>
    <definedName name="VIS" localSheetId="4">[40]!Macro9</definedName>
    <definedName name="VIS">[40]!Macro9</definedName>
    <definedName name="VV" localSheetId="3" hidden="1">{"'자리배치도'!$AG$1:$CI$28"}</definedName>
    <definedName name="VV" localSheetId="14" hidden="1">{"'자리배치도'!$AG$1:$CI$28"}</definedName>
    <definedName name="VV" localSheetId="12" hidden="1">{"'자리배치도'!$AG$1:$CI$28"}</definedName>
    <definedName name="VV" localSheetId="2" hidden="1">{"'자리배치도'!$AG$1:$CI$28"}</definedName>
    <definedName name="VV" localSheetId="6" hidden="1">{"'자리배치도'!$AG$1:$CI$28"}</definedName>
    <definedName name="VV" localSheetId="1" hidden="1">{"'자리배치도'!$AG$1:$CI$28"}</definedName>
    <definedName name="VV" localSheetId="10" hidden="1">{"'자리배치도'!$AG$1:$CI$28"}</definedName>
    <definedName name="VV" localSheetId="9" hidden="1">{"'자리배치도'!$AG$1:$CI$28"}</definedName>
    <definedName name="VV" localSheetId="4" hidden="1">{"'자리배치도'!$AG$1:$CI$28"}</definedName>
    <definedName name="VV" hidden="1">{"'자리배치도'!$AG$1:$CI$28"}</definedName>
    <definedName name="W" localSheetId="3">#REF!</definedName>
    <definedName name="W" localSheetId="14">#REF!</definedName>
    <definedName name="W" localSheetId="12">#REF!</definedName>
    <definedName name="W" localSheetId="2">#REF!</definedName>
    <definedName name="W" localSheetId="6">#REF!</definedName>
    <definedName name="W" localSheetId="1">#REF!</definedName>
    <definedName name="W" localSheetId="9">#REF!</definedName>
    <definedName name="W" localSheetId="4">#REF!</definedName>
    <definedName name="W">#REF!</definedName>
    <definedName name="WD">#REF!</definedName>
    <definedName name="WIRE">#REF!</definedName>
    <definedName name="wm.조골재1" localSheetId="3" hidden="1">{#N/A,#N/A,FALSE,"조골재"}</definedName>
    <definedName name="wm.조골재1" localSheetId="14" hidden="1">{#N/A,#N/A,FALSE,"조골재"}</definedName>
    <definedName name="wm.조골재1" localSheetId="12" hidden="1">{#N/A,#N/A,FALSE,"조골재"}</definedName>
    <definedName name="wm.조골재1" localSheetId="2" hidden="1">{#N/A,#N/A,FALSE,"조골재"}</definedName>
    <definedName name="wm.조골재1" localSheetId="6" hidden="1">{#N/A,#N/A,FALSE,"조골재"}</definedName>
    <definedName name="wm.조골재1" localSheetId="1" hidden="1">{#N/A,#N/A,FALSE,"조골재"}</definedName>
    <definedName name="wm.조골재1" localSheetId="10" hidden="1">{#N/A,#N/A,FALSE,"조골재"}</definedName>
    <definedName name="wm.조골재1" localSheetId="9" hidden="1">{#N/A,#N/A,FALSE,"조골재"}</definedName>
    <definedName name="wm.조골재1" localSheetId="4" hidden="1">{#N/A,#N/A,FALSE,"조골재"}</definedName>
    <definedName name="wm.조골재1" hidden="1">{#N/A,#N/A,FALSE,"조골재"}</definedName>
    <definedName name="_wo1" localSheetId="3">'[81]예정(3)'!#REF!</definedName>
    <definedName name="_wo1" localSheetId="14">'[81]예정(3)'!#REF!</definedName>
    <definedName name="_wo1" localSheetId="12">'[81]예정(3)'!#REF!</definedName>
    <definedName name="_wo1" localSheetId="2">'[81]예정(3)'!#REF!</definedName>
    <definedName name="_wo1" localSheetId="8">'[81]예정(3)'!#REF!</definedName>
    <definedName name="_wo1" localSheetId="6">'[81]예정(3)'!#REF!</definedName>
    <definedName name="_wo1" localSheetId="9">'[81]예정(3)'!#REF!</definedName>
    <definedName name="_wo1">'[81]예정(3)'!#REF!</definedName>
    <definedName name="woogi" hidden="1">#REF!</definedName>
    <definedName name="woogi2" hidden="1">#REF!</definedName>
    <definedName name="wqr" localSheetId="3">'[69]N賃率-職'!#REF!</definedName>
    <definedName name="wqr" localSheetId="14">'[69]N賃率-職'!#REF!</definedName>
    <definedName name="wqr" localSheetId="12">'[69]N賃率-職'!#REF!</definedName>
    <definedName name="wqr" localSheetId="2">'[69]N賃率-職'!#REF!</definedName>
    <definedName name="wqr" localSheetId="8">'[69]N賃率-職'!#REF!</definedName>
    <definedName name="wqr" localSheetId="6">'[69]N賃率-職'!#REF!</definedName>
    <definedName name="wqr" localSheetId="1">'[69]N賃率-職'!#REF!</definedName>
    <definedName name="wqr" localSheetId="9">'[69]N賃率-職'!#REF!</definedName>
    <definedName name="wqr" localSheetId="4">'[69]N賃率-職'!#REF!</definedName>
    <definedName name="wqr">'[69]N賃率-職'!#REF!</definedName>
    <definedName name="wrn.2번." localSheetId="3" hidden="1">{#N/A,#N/A,FALSE,"2~8번"}</definedName>
    <definedName name="wrn.2번." localSheetId="14" hidden="1">{#N/A,#N/A,FALSE,"2~8번"}</definedName>
    <definedName name="wrn.2번." localSheetId="12" hidden="1">{#N/A,#N/A,FALSE,"2~8번"}</definedName>
    <definedName name="wrn.2번." localSheetId="2" hidden="1">{#N/A,#N/A,FALSE,"2~8번"}</definedName>
    <definedName name="wrn.2번." localSheetId="6" hidden="1">{#N/A,#N/A,FALSE,"2~8번"}</definedName>
    <definedName name="wrn.2번." localSheetId="1" hidden="1">{#N/A,#N/A,FALSE,"2~8번"}</definedName>
    <definedName name="wrn.2번." localSheetId="10" hidden="1">{#N/A,#N/A,FALSE,"2~8번"}</definedName>
    <definedName name="wrn.2번." localSheetId="9" hidden="1">{#N/A,#N/A,FALSE,"2~8번"}</definedName>
    <definedName name="wrn.2번." localSheetId="4" hidden="1">{#N/A,#N/A,FALSE,"2~8번"}</definedName>
    <definedName name="wrn.2번." hidden="1">{#N/A,#N/A,FALSE,"2~8번"}</definedName>
    <definedName name="wrn.97년._.사업계획._.및._.예산지침." localSheetId="3" hidden="1">{#N/A,#N/A,TRUE,"1";#N/A,#N/A,TRUE,"2";#N/A,#N/A,TRUE,"3";#N/A,#N/A,TRUE,"4";#N/A,#N/A,TRUE,"5";#N/A,#N/A,TRUE,"6";#N/A,#N/A,TRUE,"7"}</definedName>
    <definedName name="wrn.97년._.사업계획._.및._.예산지침." localSheetId="14" hidden="1">{#N/A,#N/A,TRUE,"1";#N/A,#N/A,TRUE,"2";#N/A,#N/A,TRUE,"3";#N/A,#N/A,TRUE,"4";#N/A,#N/A,TRUE,"5";#N/A,#N/A,TRUE,"6";#N/A,#N/A,TRUE,"7"}</definedName>
    <definedName name="wrn.97년._.사업계획._.및._.예산지침." localSheetId="12" hidden="1">{#N/A,#N/A,TRUE,"1";#N/A,#N/A,TRUE,"2";#N/A,#N/A,TRUE,"3";#N/A,#N/A,TRUE,"4";#N/A,#N/A,TRUE,"5";#N/A,#N/A,TRUE,"6";#N/A,#N/A,TRUE,"7"}</definedName>
    <definedName name="wrn.97년._.사업계획._.및._.예산지침." localSheetId="2" hidden="1">{#N/A,#N/A,TRUE,"1";#N/A,#N/A,TRUE,"2";#N/A,#N/A,TRUE,"3";#N/A,#N/A,TRUE,"4";#N/A,#N/A,TRUE,"5";#N/A,#N/A,TRUE,"6";#N/A,#N/A,TRUE,"7"}</definedName>
    <definedName name="wrn.97년._.사업계획._.및._.예산지침." localSheetId="6" hidden="1">{#N/A,#N/A,TRUE,"1";#N/A,#N/A,TRUE,"2";#N/A,#N/A,TRUE,"3";#N/A,#N/A,TRUE,"4";#N/A,#N/A,TRUE,"5";#N/A,#N/A,TRUE,"6";#N/A,#N/A,TRUE,"7"}</definedName>
    <definedName name="wrn.97년._.사업계획._.및._.예산지침." localSheetId="1" hidden="1">{#N/A,#N/A,TRUE,"1";#N/A,#N/A,TRUE,"2";#N/A,#N/A,TRUE,"3";#N/A,#N/A,TRUE,"4";#N/A,#N/A,TRUE,"5";#N/A,#N/A,TRUE,"6";#N/A,#N/A,TRUE,"7"}</definedName>
    <definedName name="wrn.97년._.사업계획._.및._.예산지침." localSheetId="10" hidden="1">{#N/A,#N/A,TRUE,"1";#N/A,#N/A,TRUE,"2";#N/A,#N/A,TRUE,"3";#N/A,#N/A,TRUE,"4";#N/A,#N/A,TRUE,"5";#N/A,#N/A,TRUE,"6";#N/A,#N/A,TRUE,"7"}</definedName>
    <definedName name="wrn.97년._.사업계획._.및._.예산지침." localSheetId="9" hidden="1">{#N/A,#N/A,TRUE,"1";#N/A,#N/A,TRUE,"2";#N/A,#N/A,TRUE,"3";#N/A,#N/A,TRUE,"4";#N/A,#N/A,TRUE,"5";#N/A,#N/A,TRUE,"6";#N/A,#N/A,TRUE,"7"}</definedName>
    <definedName name="wrn.97년._.사업계획._.및._.예산지침." localSheetId="4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DACOM._.광전송장치._.투찰가._.검토." localSheetId="3" hidden="1">{#N/A,#N/A,FALSE,"DAOCM 2차 검토"}</definedName>
    <definedName name="wrn.DACOM._.광전송장치._.투찰가._.검토." localSheetId="14" hidden="1">{#N/A,#N/A,FALSE,"DAOCM 2차 검토"}</definedName>
    <definedName name="wrn.DACOM._.광전송장치._.투찰가._.검토." localSheetId="12" hidden="1">{#N/A,#N/A,FALSE,"DAOCM 2차 검토"}</definedName>
    <definedName name="wrn.DACOM._.광전송장치._.투찰가._.검토." localSheetId="2" hidden="1">{#N/A,#N/A,FALSE,"DAOCM 2차 검토"}</definedName>
    <definedName name="wrn.DACOM._.광전송장치._.투찰가._.검토." localSheetId="0" hidden="1">{#N/A,#N/A,FALSE,"DAOCM 2차 검토"}</definedName>
    <definedName name="wrn.DACOM._.광전송장치._.투찰가._.검토." localSheetId="6" hidden="1">{#N/A,#N/A,FALSE,"DAOCM 2차 검토"}</definedName>
    <definedName name="wrn.DACOM._.광전송장치._.투찰가._.검토." localSheetId="1" hidden="1">{#N/A,#N/A,FALSE,"DAOCM 2차 검토"}</definedName>
    <definedName name="wrn.DACOM._.광전송장치._.투찰가._.검토." localSheetId="10" hidden="1">{#N/A,#N/A,FALSE,"DAOCM 2차 검토"}</definedName>
    <definedName name="wrn.DACOM._.광전송장치._.투찰가._.검토." localSheetId="9" hidden="1">{#N/A,#N/A,FALSE,"DAOCM 2차 검토"}</definedName>
    <definedName name="wrn.DACOM._.광전송장치._.투찰가._.검토." localSheetId="4" hidden="1">{#N/A,#N/A,FALSE,"DAOCM 2차 검토"}</definedName>
    <definedName name="wrn.DACOM._.광전송장치._.투찰가._.검토." hidden="1">{#N/A,#N/A,FALSE,"DAOCM 2차 검토"}</definedName>
    <definedName name="wrn.test1." localSheetId="3" hidden="1">{#N/A,#N/A,FALSE,"명세표"}</definedName>
    <definedName name="wrn.test1." localSheetId="14" hidden="1">{#N/A,#N/A,FALSE,"명세표"}</definedName>
    <definedName name="wrn.test1." localSheetId="12" hidden="1">{#N/A,#N/A,FALSE,"명세표"}</definedName>
    <definedName name="wrn.test1." localSheetId="2" hidden="1">{#N/A,#N/A,FALSE,"명세표"}</definedName>
    <definedName name="wrn.test1." localSheetId="6" hidden="1">{#N/A,#N/A,FALSE,"명세표"}</definedName>
    <definedName name="wrn.test1." localSheetId="1" hidden="1">{#N/A,#N/A,FALSE,"명세표"}</definedName>
    <definedName name="wrn.test1." localSheetId="10" hidden="1">{#N/A,#N/A,FALSE,"명세표"}</definedName>
    <definedName name="wrn.test1." localSheetId="9" hidden="1">{#N/A,#N/A,FALSE,"명세표"}</definedName>
    <definedName name="wrn.test1." localSheetId="4" hidden="1">{#N/A,#N/A,FALSE,"명세표"}</definedName>
    <definedName name="wrn.test1." hidden="1">{#N/A,#N/A,FALSE,"명세표"}</definedName>
    <definedName name="wrn.골재소요량." localSheetId="3" hidden="1">{#N/A,#N/A,FALSE,"골재소요량";#N/A,#N/A,FALSE,"골재소요량"}</definedName>
    <definedName name="wrn.골재소요량." localSheetId="14" hidden="1">{#N/A,#N/A,FALSE,"골재소요량";#N/A,#N/A,FALSE,"골재소요량"}</definedName>
    <definedName name="wrn.골재소요량." localSheetId="12" hidden="1">{#N/A,#N/A,FALSE,"골재소요량";#N/A,#N/A,FALSE,"골재소요량"}</definedName>
    <definedName name="wrn.골재소요량." localSheetId="2" hidden="1">{#N/A,#N/A,FALSE,"골재소요량";#N/A,#N/A,FALSE,"골재소요량"}</definedName>
    <definedName name="wrn.골재소요량." localSheetId="6" hidden="1">{#N/A,#N/A,FALSE,"골재소요량";#N/A,#N/A,FALSE,"골재소요량"}</definedName>
    <definedName name="wrn.골재소요량." localSheetId="1" hidden="1">{#N/A,#N/A,FALSE,"골재소요량";#N/A,#N/A,FALSE,"골재소요량"}</definedName>
    <definedName name="wrn.골재소요량." localSheetId="10" hidden="1">{#N/A,#N/A,FALSE,"골재소요량";#N/A,#N/A,FALSE,"골재소요량"}</definedName>
    <definedName name="wrn.골재소요량." localSheetId="9" hidden="1">{#N/A,#N/A,FALSE,"골재소요량";#N/A,#N/A,FALSE,"골재소요량"}</definedName>
    <definedName name="wrn.골재소요량." localSheetId="4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3" hidden="1">{#N/A,#N/A,FALSE,"전력간선"}</definedName>
    <definedName name="wrn.교육청." localSheetId="14" hidden="1">{#N/A,#N/A,FALSE,"전력간선"}</definedName>
    <definedName name="wrn.교육청." localSheetId="12" hidden="1">{#N/A,#N/A,FALSE,"전력간선"}</definedName>
    <definedName name="wrn.교육청." localSheetId="2" hidden="1">{#N/A,#N/A,FALSE,"전력간선"}</definedName>
    <definedName name="wrn.교육청." localSheetId="6" hidden="1">{#N/A,#N/A,FALSE,"전력간선"}</definedName>
    <definedName name="wrn.교육청." localSheetId="1" hidden="1">{#N/A,#N/A,FALSE,"전력간선"}</definedName>
    <definedName name="wrn.교육청." localSheetId="10" hidden="1">{#N/A,#N/A,FALSE,"전력간선"}</definedName>
    <definedName name="wrn.교육청." localSheetId="9" hidden="1">{#N/A,#N/A,FALSE,"전력간선"}</definedName>
    <definedName name="wrn.교육청." localSheetId="4" hidden="1">{#N/A,#N/A,FALSE,"전력간선"}</definedName>
    <definedName name="wrn.교육청." hidden="1">{#N/A,#N/A,FALSE,"전력간선"}</definedName>
    <definedName name="wrn.구조2." localSheetId="3" hidden="1">{#N/A,#N/A,FALSE,"구조2"}</definedName>
    <definedName name="wrn.구조2." localSheetId="14" hidden="1">{#N/A,#N/A,FALSE,"구조2"}</definedName>
    <definedName name="wrn.구조2." localSheetId="12" hidden="1">{#N/A,#N/A,FALSE,"구조2"}</definedName>
    <definedName name="wrn.구조2." localSheetId="2" hidden="1">{#N/A,#N/A,FALSE,"구조2"}</definedName>
    <definedName name="wrn.구조2." localSheetId="6" hidden="1">{#N/A,#N/A,FALSE,"구조2"}</definedName>
    <definedName name="wrn.구조2." localSheetId="1" hidden="1">{#N/A,#N/A,FALSE,"구조2"}</definedName>
    <definedName name="wrn.구조2." localSheetId="10" hidden="1">{#N/A,#N/A,FALSE,"구조2"}</definedName>
    <definedName name="wrn.구조2." localSheetId="9" hidden="1">{#N/A,#N/A,FALSE,"구조2"}</definedName>
    <definedName name="wrn.구조2." localSheetId="4" hidden="1">{#N/A,#N/A,FALSE,"구조2"}</definedName>
    <definedName name="wrn.구조2." hidden="1">{#N/A,#N/A,FALSE,"구조2"}</definedName>
    <definedName name="wrn.단가표지." localSheetId="3" hidden="1">{#N/A,#N/A,FALSE,"단가표지"}</definedName>
    <definedName name="wrn.단가표지." localSheetId="14" hidden="1">{#N/A,#N/A,FALSE,"단가표지"}</definedName>
    <definedName name="wrn.단가표지." localSheetId="12" hidden="1">{#N/A,#N/A,FALSE,"단가표지"}</definedName>
    <definedName name="wrn.단가표지." localSheetId="2" hidden="1">{#N/A,#N/A,FALSE,"단가표지"}</definedName>
    <definedName name="wrn.단가표지." localSheetId="6" hidden="1">{#N/A,#N/A,FALSE,"단가표지"}</definedName>
    <definedName name="wrn.단가표지." localSheetId="1" hidden="1">{#N/A,#N/A,FALSE,"단가표지"}</definedName>
    <definedName name="wrn.단가표지." localSheetId="10" hidden="1">{#N/A,#N/A,FALSE,"단가표지"}</definedName>
    <definedName name="wrn.단가표지." localSheetId="9" hidden="1">{#N/A,#N/A,FALSE,"단가표지"}</definedName>
    <definedName name="wrn.단가표지." localSheetId="4" hidden="1">{#N/A,#N/A,FALSE,"단가표지"}</definedName>
    <definedName name="wrn.단가표지." hidden="1">{#N/A,#N/A,FALSE,"단가표지"}</definedName>
    <definedName name="wrn.배수1." localSheetId="3" hidden="1">{#N/A,#N/A,FALSE,"배수1"}</definedName>
    <definedName name="wrn.배수1." localSheetId="14" hidden="1">{#N/A,#N/A,FALSE,"배수1"}</definedName>
    <definedName name="wrn.배수1." localSheetId="12" hidden="1">{#N/A,#N/A,FALSE,"배수1"}</definedName>
    <definedName name="wrn.배수1." localSheetId="2" hidden="1">{#N/A,#N/A,FALSE,"배수1"}</definedName>
    <definedName name="wrn.배수1." localSheetId="6" hidden="1">{#N/A,#N/A,FALSE,"배수1"}</definedName>
    <definedName name="wrn.배수1." localSheetId="1" hidden="1">{#N/A,#N/A,FALSE,"배수1"}</definedName>
    <definedName name="wrn.배수1." localSheetId="10" hidden="1">{#N/A,#N/A,FALSE,"배수1"}</definedName>
    <definedName name="wrn.배수1." localSheetId="9" hidden="1">{#N/A,#N/A,FALSE,"배수1"}</definedName>
    <definedName name="wrn.배수1." localSheetId="4" hidden="1">{#N/A,#N/A,FALSE,"배수1"}</definedName>
    <definedName name="wrn.배수1." hidden="1">{#N/A,#N/A,FALSE,"배수1"}</definedName>
    <definedName name="wrn.배수2." localSheetId="3" hidden="1">{#N/A,#N/A,FALSE,"배수2"}</definedName>
    <definedName name="wrn.배수2." localSheetId="14" hidden="1">{#N/A,#N/A,FALSE,"배수2"}</definedName>
    <definedName name="wrn.배수2." localSheetId="12" hidden="1">{#N/A,#N/A,FALSE,"배수2"}</definedName>
    <definedName name="wrn.배수2." localSheetId="2" hidden="1">{#N/A,#N/A,FALSE,"배수2"}</definedName>
    <definedName name="wrn.배수2." localSheetId="6" hidden="1">{#N/A,#N/A,FALSE,"배수2"}</definedName>
    <definedName name="wrn.배수2." localSheetId="1" hidden="1">{#N/A,#N/A,FALSE,"배수2"}</definedName>
    <definedName name="wrn.배수2." localSheetId="10" hidden="1">{#N/A,#N/A,FALSE,"배수2"}</definedName>
    <definedName name="wrn.배수2." localSheetId="9" hidden="1">{#N/A,#N/A,FALSE,"배수2"}</definedName>
    <definedName name="wrn.배수2." localSheetId="4" hidden="1">{#N/A,#N/A,FALSE,"배수2"}</definedName>
    <definedName name="wrn.배수2." hidden="1">{#N/A,#N/A,FALSE,"배수2"}</definedName>
    <definedName name="wrn.부대1." localSheetId="3" hidden="1">{#N/A,#N/A,FALSE,"부대1"}</definedName>
    <definedName name="wrn.부대1." localSheetId="14" hidden="1">{#N/A,#N/A,FALSE,"부대1"}</definedName>
    <definedName name="wrn.부대1." localSheetId="12" hidden="1">{#N/A,#N/A,FALSE,"부대1"}</definedName>
    <definedName name="wrn.부대1." localSheetId="2" hidden="1">{#N/A,#N/A,FALSE,"부대1"}</definedName>
    <definedName name="wrn.부대1." localSheetId="6" hidden="1">{#N/A,#N/A,FALSE,"부대1"}</definedName>
    <definedName name="wrn.부대1." localSheetId="1" hidden="1">{#N/A,#N/A,FALSE,"부대1"}</definedName>
    <definedName name="wrn.부대1." localSheetId="10" hidden="1">{#N/A,#N/A,FALSE,"부대1"}</definedName>
    <definedName name="wrn.부대1." localSheetId="9" hidden="1">{#N/A,#N/A,FALSE,"부대1"}</definedName>
    <definedName name="wrn.부대1." localSheetId="4" hidden="1">{#N/A,#N/A,FALSE,"부대1"}</definedName>
    <definedName name="wrn.부대1." hidden="1">{#N/A,#N/A,FALSE,"부대1"}</definedName>
    <definedName name="wrn.부대2." localSheetId="3" hidden="1">{#N/A,#N/A,FALSE,"부대2"}</definedName>
    <definedName name="wrn.부대2." localSheetId="14" hidden="1">{#N/A,#N/A,FALSE,"부대2"}</definedName>
    <definedName name="wrn.부대2." localSheetId="12" hidden="1">{#N/A,#N/A,FALSE,"부대2"}</definedName>
    <definedName name="wrn.부대2." localSheetId="2" hidden="1">{#N/A,#N/A,FALSE,"부대2"}</definedName>
    <definedName name="wrn.부대2." localSheetId="6" hidden="1">{#N/A,#N/A,FALSE,"부대2"}</definedName>
    <definedName name="wrn.부대2." localSheetId="1" hidden="1">{#N/A,#N/A,FALSE,"부대2"}</definedName>
    <definedName name="wrn.부대2." localSheetId="10" hidden="1">{#N/A,#N/A,FALSE,"부대2"}</definedName>
    <definedName name="wrn.부대2." localSheetId="9" hidden="1">{#N/A,#N/A,FALSE,"부대2"}</definedName>
    <definedName name="wrn.부대2." localSheetId="4" hidden="1">{#N/A,#N/A,FALSE,"부대2"}</definedName>
    <definedName name="wrn.부대2." hidden="1">{#N/A,#N/A,FALSE,"부대2"}</definedName>
    <definedName name="wrn.속도." localSheetId="3" hidden="1">{#N/A,#N/A,FALSE,"속도"}</definedName>
    <definedName name="wrn.속도." localSheetId="14" hidden="1">{#N/A,#N/A,FALSE,"속도"}</definedName>
    <definedName name="wrn.속도." localSheetId="12" hidden="1">{#N/A,#N/A,FALSE,"속도"}</definedName>
    <definedName name="wrn.속도." localSheetId="2" hidden="1">{#N/A,#N/A,FALSE,"속도"}</definedName>
    <definedName name="wrn.속도." localSheetId="6" hidden="1">{#N/A,#N/A,FALSE,"속도"}</definedName>
    <definedName name="wrn.속도." localSheetId="1" hidden="1">{#N/A,#N/A,FALSE,"속도"}</definedName>
    <definedName name="wrn.속도." localSheetId="10" hidden="1">{#N/A,#N/A,FALSE,"속도"}</definedName>
    <definedName name="wrn.속도." localSheetId="9" hidden="1">{#N/A,#N/A,FALSE,"속도"}</definedName>
    <definedName name="wrn.속도." localSheetId="4" hidden="1">{#N/A,#N/A,FALSE,"속도"}</definedName>
    <definedName name="wrn.속도." hidden="1">{#N/A,#N/A,FALSE,"속도"}</definedName>
    <definedName name="wrn.손익보고." localSheetId="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6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신용찬." localSheetId="3" hidden="1">{#N/A,#N/A,TRUE,"토적및재료집계";#N/A,#N/A,TRUE,"토적및재료집계";#N/A,#N/A,TRUE,"단위량"}</definedName>
    <definedName name="wrn.신용찬." localSheetId="14" hidden="1">{#N/A,#N/A,TRUE,"토적및재료집계";#N/A,#N/A,TRUE,"토적및재료집계";#N/A,#N/A,TRUE,"단위량"}</definedName>
    <definedName name="wrn.신용찬." localSheetId="12" hidden="1">{#N/A,#N/A,TRUE,"토적및재료집계";#N/A,#N/A,TRUE,"토적및재료집계";#N/A,#N/A,TRUE,"단위량"}</definedName>
    <definedName name="wrn.신용찬." localSheetId="2" hidden="1">{#N/A,#N/A,TRUE,"토적및재료집계";#N/A,#N/A,TRUE,"토적및재료집계";#N/A,#N/A,TRUE,"단위량"}</definedName>
    <definedName name="wrn.신용찬." localSheetId="0" hidden="1">{#N/A,#N/A,TRUE,"토적및재료집계";#N/A,#N/A,TRUE,"토적및재료집계";#N/A,#N/A,TRUE,"단위량"}</definedName>
    <definedName name="wrn.신용찬." localSheetId="6" hidden="1">{#N/A,#N/A,TRUE,"토적및재료집계";#N/A,#N/A,TRUE,"토적및재료집계";#N/A,#N/A,TRUE,"단위량"}</definedName>
    <definedName name="wrn.신용찬." localSheetId="1" hidden="1">{#N/A,#N/A,TRUE,"토적및재료집계";#N/A,#N/A,TRUE,"토적및재료집계";#N/A,#N/A,TRUE,"단위량"}</definedName>
    <definedName name="wrn.신용찬." localSheetId="10" hidden="1">{#N/A,#N/A,TRUE,"토적및재료집계";#N/A,#N/A,TRUE,"토적및재료집계";#N/A,#N/A,TRUE,"단위량"}</definedName>
    <definedName name="wrn.신용찬." localSheetId="9" hidden="1">{#N/A,#N/A,TRUE,"토적및재료집계";#N/A,#N/A,TRUE,"토적및재료집계";#N/A,#N/A,TRUE,"단위량"}</definedName>
    <definedName name="wrn.신용찬." localSheetId="4" hidden="1">{#N/A,#N/A,TRUE,"토적및재료집계";#N/A,#N/A,TRUE,"토적및재료집계";#N/A,#N/A,TRUE,"단위량"}</definedName>
    <definedName name="wrn.신용찬." hidden="1">{#N/A,#N/A,TRUE,"토적및재료집계";#N/A,#N/A,TRUE,"토적및재료집계";#N/A,#N/A,TRUE,"단위량"}</definedName>
    <definedName name="wrn.운반시간." localSheetId="3" hidden="1">{#N/A,#N/A,FALSE,"운반시간"}</definedName>
    <definedName name="wrn.운반시간." localSheetId="14" hidden="1">{#N/A,#N/A,FALSE,"운반시간"}</definedName>
    <definedName name="wrn.운반시간." localSheetId="12" hidden="1">{#N/A,#N/A,FALSE,"운반시간"}</definedName>
    <definedName name="wrn.운반시간." localSheetId="2" hidden="1">{#N/A,#N/A,FALSE,"운반시간"}</definedName>
    <definedName name="wrn.운반시간." localSheetId="6" hidden="1">{#N/A,#N/A,FALSE,"운반시간"}</definedName>
    <definedName name="wrn.운반시간." localSheetId="1" hidden="1">{#N/A,#N/A,FALSE,"운반시간"}</definedName>
    <definedName name="wrn.운반시간." localSheetId="10" hidden="1">{#N/A,#N/A,FALSE,"운반시간"}</definedName>
    <definedName name="wrn.운반시간." localSheetId="9" hidden="1">{#N/A,#N/A,FALSE,"운반시간"}</definedName>
    <definedName name="wrn.운반시간." localSheetId="4" hidden="1">{#N/A,#N/A,FALSE,"운반시간"}</definedName>
    <definedName name="wrn.운반시간." hidden="1">{#N/A,#N/A,FALSE,"운반시간"}</definedName>
    <definedName name="wrn.이정표." localSheetId="3" hidden="1">{#N/A,#N/A,FALSE,"이정표"}</definedName>
    <definedName name="wrn.이정표." localSheetId="14" hidden="1">{#N/A,#N/A,FALSE,"이정표"}</definedName>
    <definedName name="wrn.이정표." localSheetId="12" hidden="1">{#N/A,#N/A,FALSE,"이정표"}</definedName>
    <definedName name="wrn.이정표." localSheetId="2" hidden="1">{#N/A,#N/A,FALSE,"이정표"}</definedName>
    <definedName name="wrn.이정표." localSheetId="6" hidden="1">{#N/A,#N/A,FALSE,"이정표"}</definedName>
    <definedName name="wrn.이정표." localSheetId="1" hidden="1">{#N/A,#N/A,FALSE,"이정표"}</definedName>
    <definedName name="wrn.이정표." localSheetId="10" hidden="1">{#N/A,#N/A,FALSE,"이정표"}</definedName>
    <definedName name="wrn.이정표." localSheetId="9" hidden="1">{#N/A,#N/A,FALSE,"이정표"}</definedName>
    <definedName name="wrn.이정표." localSheetId="4" hidden="1">{#N/A,#N/A,FALSE,"이정표"}</definedName>
    <definedName name="wrn.이정표." hidden="1">{#N/A,#N/A,FALSE,"이정표"}</definedName>
    <definedName name="wrn.조골재." localSheetId="3" hidden="1">{#N/A,#N/A,FALSE,"조골재"}</definedName>
    <definedName name="wrn.조골재." localSheetId="14" hidden="1">{#N/A,#N/A,FALSE,"조골재"}</definedName>
    <definedName name="wrn.조골재." localSheetId="12" hidden="1">{#N/A,#N/A,FALSE,"조골재"}</definedName>
    <definedName name="wrn.조골재." localSheetId="2" hidden="1">{#N/A,#N/A,FALSE,"조골재"}</definedName>
    <definedName name="wrn.조골재." localSheetId="6" hidden="1">{#N/A,#N/A,FALSE,"조골재"}</definedName>
    <definedName name="wrn.조골재." localSheetId="1" hidden="1">{#N/A,#N/A,FALSE,"조골재"}</definedName>
    <definedName name="wrn.조골재." localSheetId="10" hidden="1">{#N/A,#N/A,FALSE,"조골재"}</definedName>
    <definedName name="wrn.조골재." localSheetId="9" hidden="1">{#N/A,#N/A,FALSE,"조골재"}</definedName>
    <definedName name="wrn.조골재." localSheetId="4" hidden="1">{#N/A,#N/A,FALSE,"조골재"}</definedName>
    <definedName name="wrn.조골재." hidden="1">{#N/A,#N/A,FALSE,"조골재"}</definedName>
    <definedName name="wrn.토공1." localSheetId="3" hidden="1">{#N/A,#N/A,FALSE,"구조1"}</definedName>
    <definedName name="wrn.토공1." localSheetId="14" hidden="1">{#N/A,#N/A,FALSE,"구조1"}</definedName>
    <definedName name="wrn.토공1." localSheetId="12" hidden="1">{#N/A,#N/A,FALSE,"구조1"}</definedName>
    <definedName name="wrn.토공1." localSheetId="2" hidden="1">{#N/A,#N/A,FALSE,"구조1"}</definedName>
    <definedName name="wrn.토공1." localSheetId="6" hidden="1">{#N/A,#N/A,FALSE,"구조1"}</definedName>
    <definedName name="wrn.토공1." localSheetId="1" hidden="1">{#N/A,#N/A,FALSE,"구조1"}</definedName>
    <definedName name="wrn.토공1." localSheetId="10" hidden="1">{#N/A,#N/A,FALSE,"구조1"}</definedName>
    <definedName name="wrn.토공1." localSheetId="9" hidden="1">{#N/A,#N/A,FALSE,"구조1"}</definedName>
    <definedName name="wrn.토공1." localSheetId="4" hidden="1">{#N/A,#N/A,FALSE,"구조1"}</definedName>
    <definedName name="wrn.토공1." hidden="1">{#N/A,#N/A,FALSE,"구조1"}</definedName>
    <definedName name="wrn.토공2." localSheetId="3" hidden="1">{#N/A,#N/A,FALSE,"토공2"}</definedName>
    <definedName name="wrn.토공2." localSheetId="14" hidden="1">{#N/A,#N/A,FALSE,"토공2"}</definedName>
    <definedName name="wrn.토공2." localSheetId="12" hidden="1">{#N/A,#N/A,FALSE,"토공2"}</definedName>
    <definedName name="wrn.토공2." localSheetId="2" hidden="1">{#N/A,#N/A,FALSE,"토공2"}</definedName>
    <definedName name="wrn.토공2." localSheetId="6" hidden="1">{#N/A,#N/A,FALSE,"토공2"}</definedName>
    <definedName name="wrn.토공2." localSheetId="1" hidden="1">{#N/A,#N/A,FALSE,"토공2"}</definedName>
    <definedName name="wrn.토공2." localSheetId="10" hidden="1">{#N/A,#N/A,FALSE,"토공2"}</definedName>
    <definedName name="wrn.토공2." localSheetId="9" hidden="1">{#N/A,#N/A,FALSE,"토공2"}</definedName>
    <definedName name="wrn.토공2." localSheetId="4" hidden="1">{#N/A,#N/A,FALSE,"토공2"}</definedName>
    <definedName name="wrn.토공2." hidden="1">{#N/A,#N/A,FALSE,"토공2"}</definedName>
    <definedName name="wrn.포장1." localSheetId="3" hidden="1">{#N/A,#N/A,FALSE,"포장1";#N/A,#N/A,FALSE,"포장1"}</definedName>
    <definedName name="wrn.포장1." localSheetId="14" hidden="1">{#N/A,#N/A,FALSE,"포장1";#N/A,#N/A,FALSE,"포장1"}</definedName>
    <definedName name="wrn.포장1." localSheetId="12" hidden="1">{#N/A,#N/A,FALSE,"포장1";#N/A,#N/A,FALSE,"포장1"}</definedName>
    <definedName name="wrn.포장1." localSheetId="2" hidden="1">{#N/A,#N/A,FALSE,"포장1";#N/A,#N/A,FALSE,"포장1"}</definedName>
    <definedName name="wrn.포장1." localSheetId="6" hidden="1">{#N/A,#N/A,FALSE,"포장1";#N/A,#N/A,FALSE,"포장1"}</definedName>
    <definedName name="wrn.포장1." localSheetId="1" hidden="1">{#N/A,#N/A,FALSE,"포장1";#N/A,#N/A,FALSE,"포장1"}</definedName>
    <definedName name="wrn.포장1." localSheetId="10" hidden="1">{#N/A,#N/A,FALSE,"포장1";#N/A,#N/A,FALSE,"포장1"}</definedName>
    <definedName name="wrn.포장1." localSheetId="9" hidden="1">{#N/A,#N/A,FALSE,"포장1";#N/A,#N/A,FALSE,"포장1"}</definedName>
    <definedName name="wrn.포장1." localSheetId="4" hidden="1">{#N/A,#N/A,FALSE,"포장1";#N/A,#N/A,FALSE,"포장1"}</definedName>
    <definedName name="wrn.포장1." hidden="1">{#N/A,#N/A,FALSE,"포장1";#N/A,#N/A,FALSE,"포장1"}</definedName>
    <definedName name="wrn.포장2." localSheetId="3" hidden="1">{#N/A,#N/A,FALSE,"포장2"}</definedName>
    <definedName name="wrn.포장2." localSheetId="14" hidden="1">{#N/A,#N/A,FALSE,"포장2"}</definedName>
    <definedName name="wrn.포장2." localSheetId="12" hidden="1">{#N/A,#N/A,FALSE,"포장2"}</definedName>
    <definedName name="wrn.포장2." localSheetId="2" hidden="1">{#N/A,#N/A,FALSE,"포장2"}</definedName>
    <definedName name="wrn.포장2." localSheetId="6" hidden="1">{#N/A,#N/A,FALSE,"포장2"}</definedName>
    <definedName name="wrn.포장2." localSheetId="1" hidden="1">{#N/A,#N/A,FALSE,"포장2"}</definedName>
    <definedName name="wrn.포장2." localSheetId="10" hidden="1">{#N/A,#N/A,FALSE,"포장2"}</definedName>
    <definedName name="wrn.포장2." localSheetId="9" hidden="1">{#N/A,#N/A,FALSE,"포장2"}</definedName>
    <definedName name="wrn.포장2." localSheetId="4" hidden="1">{#N/A,#N/A,FALSE,"포장2"}</definedName>
    <definedName name="wrn.포장2." hidden="1">{#N/A,#N/A,FALSE,"포장2"}</definedName>
    <definedName name="wrn.표지." localSheetId="3" hidden="1">{#N/A,#N/A,FALSE,"표지"}</definedName>
    <definedName name="wrn.표지." localSheetId="14" hidden="1">{#N/A,#N/A,FALSE,"표지"}</definedName>
    <definedName name="wrn.표지." localSheetId="12" hidden="1">{#N/A,#N/A,FALSE,"표지"}</definedName>
    <definedName name="wrn.표지." localSheetId="2" hidden="1">{#N/A,#N/A,FALSE,"표지"}</definedName>
    <definedName name="wrn.표지." localSheetId="6" hidden="1">{#N/A,#N/A,FALSE,"표지"}</definedName>
    <definedName name="wrn.표지." localSheetId="1" hidden="1">{#N/A,#N/A,FALSE,"표지"}</definedName>
    <definedName name="wrn.표지." localSheetId="10" hidden="1">{#N/A,#N/A,FALSE,"표지"}</definedName>
    <definedName name="wrn.표지." localSheetId="9" hidden="1">{#N/A,#N/A,FALSE,"표지"}</definedName>
    <definedName name="wrn.표지." localSheetId="4" hidden="1">{#N/A,#N/A,FALSE,"표지"}</definedName>
    <definedName name="wrn.표지." hidden="1">{#N/A,#N/A,FALSE,"표지"}</definedName>
    <definedName name="wrn.표지목차." localSheetId="3" hidden="1">{#N/A,#N/A,FALSE,"표지목차"}</definedName>
    <definedName name="wrn.표지목차." localSheetId="14" hidden="1">{#N/A,#N/A,FALSE,"표지목차"}</definedName>
    <definedName name="wrn.표지목차." localSheetId="12" hidden="1">{#N/A,#N/A,FALSE,"표지목차"}</definedName>
    <definedName name="wrn.표지목차." localSheetId="2" hidden="1">{#N/A,#N/A,FALSE,"표지목차"}</definedName>
    <definedName name="wrn.표지목차." localSheetId="6" hidden="1">{#N/A,#N/A,FALSE,"표지목차"}</definedName>
    <definedName name="wrn.표지목차." localSheetId="1" hidden="1">{#N/A,#N/A,FALSE,"표지목차"}</definedName>
    <definedName name="wrn.표지목차." localSheetId="10" hidden="1">{#N/A,#N/A,FALSE,"표지목차"}</definedName>
    <definedName name="wrn.표지목차." localSheetId="9" hidden="1">{#N/A,#N/A,FALSE,"표지목차"}</definedName>
    <definedName name="wrn.표지목차." localSheetId="4" hidden="1">{#N/A,#N/A,FALSE,"표지목차"}</definedName>
    <definedName name="wrn.표지목차." hidden="1">{#N/A,#N/A,FALSE,"표지목차"}</definedName>
    <definedName name="wrn.혼합골재." localSheetId="3" hidden="1">{#N/A,#N/A,FALSE,"혼합골재"}</definedName>
    <definedName name="wrn.혼합골재." localSheetId="14" hidden="1">{#N/A,#N/A,FALSE,"혼합골재"}</definedName>
    <definedName name="wrn.혼합골재." localSheetId="12" hidden="1">{#N/A,#N/A,FALSE,"혼합골재"}</definedName>
    <definedName name="wrn.혼합골재." localSheetId="2" hidden="1">{#N/A,#N/A,FALSE,"혼합골재"}</definedName>
    <definedName name="wrn.혼합골재." localSheetId="6" hidden="1">{#N/A,#N/A,FALSE,"혼합골재"}</definedName>
    <definedName name="wrn.혼합골재." localSheetId="1" hidden="1">{#N/A,#N/A,FALSE,"혼합골재"}</definedName>
    <definedName name="wrn.혼합골재." localSheetId="10" hidden="1">{#N/A,#N/A,FALSE,"혼합골재"}</definedName>
    <definedName name="wrn.혼합골재." localSheetId="9" hidden="1">{#N/A,#N/A,FALSE,"혼합골재"}</definedName>
    <definedName name="wrn.혼합골재." localSheetId="4" hidden="1">{#N/A,#N/A,FALSE,"혼합골재"}</definedName>
    <definedName name="wrn.혼합골재." hidden="1">{#N/A,#N/A,FALSE,"혼합골재"}</definedName>
    <definedName name="WW" localSheetId="3" hidden="1">{#N/A,#N/A,FALSE,"전력간선"}</definedName>
    <definedName name="WW" localSheetId="14" hidden="1">{#N/A,#N/A,FALSE,"전력간선"}</definedName>
    <definedName name="WW" localSheetId="12" hidden="1">{#N/A,#N/A,FALSE,"전력간선"}</definedName>
    <definedName name="WW" localSheetId="2" hidden="1">{#N/A,#N/A,FALSE,"전력간선"}</definedName>
    <definedName name="WW" localSheetId="6" hidden="1">{#N/A,#N/A,FALSE,"전력간선"}</definedName>
    <definedName name="WW" localSheetId="1" hidden="1">{#N/A,#N/A,FALSE,"전력간선"}</definedName>
    <definedName name="WW" localSheetId="10" hidden="1">{#N/A,#N/A,FALSE,"전력간선"}</definedName>
    <definedName name="WW" localSheetId="9" hidden="1">{#N/A,#N/A,FALSE,"전력간선"}</definedName>
    <definedName name="WW" localSheetId="4" hidden="1">{#N/A,#N/A,FALSE,"전력간선"}</definedName>
    <definedName name="WW" hidden="1">{#N/A,#N/A,FALSE,"전력간선"}</definedName>
    <definedName name="wwwwww" localSheetId="3" hidden="1">{"'자리배치도'!$AG$1:$CI$28"}</definedName>
    <definedName name="wwwwww" localSheetId="14" hidden="1">{"'자리배치도'!$AG$1:$CI$28"}</definedName>
    <definedName name="wwwwww" localSheetId="12" hidden="1">{"'자리배치도'!$AG$1:$CI$28"}</definedName>
    <definedName name="wwwwww" localSheetId="2" hidden="1">{"'자리배치도'!$AG$1:$CI$28"}</definedName>
    <definedName name="wwwwww" localSheetId="6" hidden="1">{"'자리배치도'!$AG$1:$CI$28"}</definedName>
    <definedName name="wwwwww" localSheetId="1" hidden="1">{"'자리배치도'!$AG$1:$CI$28"}</definedName>
    <definedName name="wwwwww" localSheetId="10" hidden="1">{"'자리배치도'!$AG$1:$CI$28"}</definedName>
    <definedName name="wwwwww" localSheetId="9" hidden="1">{"'자리배치도'!$AG$1:$CI$28"}</definedName>
    <definedName name="wwwwww" localSheetId="4" hidden="1">{"'자리배치도'!$AG$1:$CI$28"}</definedName>
    <definedName name="wwwwww" hidden="1">{"'자리배치도'!$AG$1:$CI$28"}</definedName>
    <definedName name="Y">#REF!</definedName>
    <definedName name="YD">#REF!</definedName>
    <definedName name="yitd" localSheetId="3">[67]제직재!#REF!</definedName>
    <definedName name="yitd" localSheetId="14">[67]제직재!#REF!</definedName>
    <definedName name="yitd" localSheetId="12">[67]제직재!#REF!</definedName>
    <definedName name="yitd" localSheetId="2">[67]제직재!#REF!</definedName>
    <definedName name="yitd" localSheetId="8">[67]제직재!#REF!</definedName>
    <definedName name="yitd" localSheetId="6">[67]제직재!#REF!</definedName>
    <definedName name="yitd" localSheetId="1">[67]제직재!#REF!</definedName>
    <definedName name="yitd" localSheetId="9">[67]제직재!#REF!</definedName>
    <definedName name="yitd" localSheetId="4">[67]제직재!#REF!</definedName>
    <definedName name="yitd">[67]제직재!#REF!</definedName>
    <definedName name="yyy" hidden="1">[20]수량산출!$A$1:$A$8561</definedName>
    <definedName name="yyyyyy" localSheetId="3" hidden="1">{"'자리배치도'!$AG$1:$CI$28"}</definedName>
    <definedName name="yyyyyy" localSheetId="14" hidden="1">{"'자리배치도'!$AG$1:$CI$28"}</definedName>
    <definedName name="yyyyyy" localSheetId="12" hidden="1">{"'자리배치도'!$AG$1:$CI$28"}</definedName>
    <definedName name="yyyyyy" localSheetId="2" hidden="1">{"'자리배치도'!$AG$1:$CI$28"}</definedName>
    <definedName name="yyyyyy" localSheetId="6" hidden="1">{"'자리배치도'!$AG$1:$CI$28"}</definedName>
    <definedName name="yyyyyy" localSheetId="1" hidden="1">{"'자리배치도'!$AG$1:$CI$28"}</definedName>
    <definedName name="yyyyyy" localSheetId="10" hidden="1">{"'자리배치도'!$AG$1:$CI$28"}</definedName>
    <definedName name="yyyyyy" localSheetId="9" hidden="1">{"'자리배치도'!$AG$1:$CI$28"}</definedName>
    <definedName name="yyyyyy" localSheetId="4" hidden="1">{"'자리배치도'!$AG$1:$CI$28"}</definedName>
    <definedName name="yyyyyy" hidden="1">{"'자리배치도'!$AG$1:$CI$28"}</definedName>
    <definedName name="Z" localSheetId="3">#REF!</definedName>
    <definedName name="Z" localSheetId="14">#REF!</definedName>
    <definedName name="Z" localSheetId="12">#REF!</definedName>
    <definedName name="Z" localSheetId="2">#REF!</definedName>
    <definedName name="Z" localSheetId="8">#REF!</definedName>
    <definedName name="Z" localSheetId="6">#REF!</definedName>
    <definedName name="Z" localSheetId="1">#REF!</definedName>
    <definedName name="Z" localSheetId="9">#REF!</definedName>
    <definedName name="Z" localSheetId="4">#REF!</definedName>
    <definedName name="Z">#REF!</definedName>
    <definedName name="zz" localSheetId="3">#REF!</definedName>
    <definedName name="zz" localSheetId="14">#REF!</definedName>
    <definedName name="zz" localSheetId="12">#REF!</definedName>
    <definedName name="zz" localSheetId="2">#REF!</definedName>
    <definedName name="zz" localSheetId="8">#REF!</definedName>
    <definedName name="zz" localSheetId="6">#REF!</definedName>
    <definedName name="zz" localSheetId="1">#REF!</definedName>
    <definedName name="zz" localSheetId="9">#REF!</definedName>
    <definedName name="zz" localSheetId="4">#REF!</definedName>
    <definedName name="zz">#REF!</definedName>
    <definedName name="ㄱ" localSheetId="3" hidden="1">{#N/A,#N/A,TRUE,"토적및재료집계";#N/A,#N/A,TRUE,"토적및재료집계";#N/A,#N/A,TRUE,"단위량"}</definedName>
    <definedName name="ㄱ" localSheetId="14" hidden="1">{#N/A,#N/A,TRUE,"토적및재료집계";#N/A,#N/A,TRUE,"토적및재료집계";#N/A,#N/A,TRUE,"단위량"}</definedName>
    <definedName name="ㄱ" localSheetId="12" hidden="1">{#N/A,#N/A,TRUE,"토적및재료집계";#N/A,#N/A,TRUE,"토적및재료집계";#N/A,#N/A,TRUE,"단위량"}</definedName>
    <definedName name="ㄱ" localSheetId="2" hidden="1">{#N/A,#N/A,TRUE,"토적및재료집계";#N/A,#N/A,TRUE,"토적및재료집계";#N/A,#N/A,TRUE,"단위량"}</definedName>
    <definedName name="ㄱ" localSheetId="0" hidden="1">{#N/A,#N/A,TRUE,"토적및재료집계";#N/A,#N/A,TRUE,"토적및재료집계";#N/A,#N/A,TRUE,"단위량"}</definedName>
    <definedName name="ㄱ" localSheetId="6" hidden="1">{#N/A,#N/A,TRUE,"토적및재료집계";#N/A,#N/A,TRUE,"토적및재료집계";#N/A,#N/A,TRUE,"단위량"}</definedName>
    <definedName name="ㄱ" localSheetId="1" hidden="1">{#N/A,#N/A,TRUE,"토적및재료집계";#N/A,#N/A,TRUE,"토적및재료집계";#N/A,#N/A,TRUE,"단위량"}</definedName>
    <definedName name="ㄱ" localSheetId="10" hidden="1">{#N/A,#N/A,TRUE,"토적및재료집계";#N/A,#N/A,TRUE,"토적및재료집계";#N/A,#N/A,TRUE,"단위량"}</definedName>
    <definedName name="ㄱ" localSheetId="9" hidden="1">{#N/A,#N/A,TRUE,"토적및재료집계";#N/A,#N/A,TRUE,"토적및재료집계";#N/A,#N/A,TRUE,"단위량"}</definedName>
    <definedName name="ㄱ" localSheetId="4" hidden="1">{#N/A,#N/A,TRUE,"토적및재료집계";#N/A,#N/A,TRUE,"토적및재료집계";#N/A,#N/A,TRUE,"단위량"}</definedName>
    <definedName name="ㄱ" hidden="1">{#N/A,#N/A,TRUE,"토적및재료집계";#N/A,#N/A,TRUE,"토적및재료집계";#N/A,#N/A,TRUE,"단위량"}</definedName>
    <definedName name="가S_O" localSheetId="3" hidden="1">{#N/A,#N/A,FALSE,"DAOCM 2차 검토"}</definedName>
    <definedName name="가S_O" localSheetId="14" hidden="1">{#N/A,#N/A,FALSE,"DAOCM 2차 검토"}</definedName>
    <definedName name="가S_O" localSheetId="12" hidden="1">{#N/A,#N/A,FALSE,"DAOCM 2차 검토"}</definedName>
    <definedName name="가S_O" localSheetId="2" hidden="1">{#N/A,#N/A,FALSE,"DAOCM 2차 검토"}</definedName>
    <definedName name="가S_O" localSheetId="0" hidden="1">{#N/A,#N/A,FALSE,"DAOCM 2차 검토"}</definedName>
    <definedName name="가S_O" localSheetId="6" hidden="1">{#N/A,#N/A,FALSE,"DAOCM 2차 검토"}</definedName>
    <definedName name="가S_O" localSheetId="1" hidden="1">{#N/A,#N/A,FALSE,"DAOCM 2차 검토"}</definedName>
    <definedName name="가S_O" localSheetId="10" hidden="1">{#N/A,#N/A,FALSE,"DAOCM 2차 검토"}</definedName>
    <definedName name="가S_O" localSheetId="9" hidden="1">{#N/A,#N/A,FALSE,"DAOCM 2차 검토"}</definedName>
    <definedName name="가S_O" localSheetId="4" hidden="1">{#N/A,#N/A,FALSE,"DAOCM 2차 검토"}</definedName>
    <definedName name="가S_O" hidden="1">{#N/A,#N/A,FALSE,"DAOCM 2차 검토"}</definedName>
    <definedName name="가나" localSheetId="3" hidden="1">{#N/A,#N/A,TRUE,"토적및재료집계";#N/A,#N/A,TRUE,"토적및재료집계";#N/A,#N/A,TRUE,"단위량"}</definedName>
    <definedName name="가나" localSheetId="14" hidden="1">{#N/A,#N/A,TRUE,"토적및재료집계";#N/A,#N/A,TRUE,"토적및재료집계";#N/A,#N/A,TRUE,"단위량"}</definedName>
    <definedName name="가나" localSheetId="12" hidden="1">{#N/A,#N/A,TRUE,"토적및재료집계";#N/A,#N/A,TRUE,"토적및재료집계";#N/A,#N/A,TRUE,"단위량"}</definedName>
    <definedName name="가나" localSheetId="2" hidden="1">{#N/A,#N/A,TRUE,"토적및재료집계";#N/A,#N/A,TRUE,"토적및재료집계";#N/A,#N/A,TRUE,"단위량"}</definedName>
    <definedName name="가나" localSheetId="6" hidden="1">{#N/A,#N/A,TRUE,"토적및재료집계";#N/A,#N/A,TRUE,"토적및재료집계";#N/A,#N/A,TRUE,"단위량"}</definedName>
    <definedName name="가나" localSheetId="1" hidden="1">{#N/A,#N/A,TRUE,"토적및재료집계";#N/A,#N/A,TRUE,"토적및재료집계";#N/A,#N/A,TRUE,"단위량"}</definedName>
    <definedName name="가나" localSheetId="10" hidden="1">{#N/A,#N/A,TRUE,"토적및재료집계";#N/A,#N/A,TRUE,"토적및재료집계";#N/A,#N/A,TRUE,"단위량"}</definedName>
    <definedName name="가나" localSheetId="9" hidden="1">{#N/A,#N/A,TRUE,"토적및재료집계";#N/A,#N/A,TRUE,"토적및재료집계";#N/A,#N/A,TRUE,"단위량"}</definedName>
    <definedName name="가나" localSheetId="4" hidden="1">{#N/A,#N/A,TRUE,"토적및재료집계";#N/A,#N/A,TRUE,"토적및재료집계";#N/A,#N/A,TRUE,"단위량"}</definedName>
    <definedName name="가나" hidden="1">{#N/A,#N/A,TRUE,"토적및재료집계";#N/A,#N/A,TRUE,"토적및재료집계";#N/A,#N/A,TRUE,"단위량"}</definedName>
    <definedName name="가설">[100]노무비!$B$10</definedName>
    <definedName name="가설공사안내" localSheetId="3">'[101]AS포장복구 '!#REF!</definedName>
    <definedName name="가설공사안내" localSheetId="14">'[101]AS포장복구 '!#REF!</definedName>
    <definedName name="가설공사안내" localSheetId="12">'[101]AS포장복구 '!#REF!</definedName>
    <definedName name="가설공사안내" localSheetId="2">'[101]AS포장복구 '!#REF!</definedName>
    <definedName name="가설공사안내" localSheetId="8">'[101]AS포장복구 '!#REF!</definedName>
    <definedName name="가설공사안내" localSheetId="6">'[101]AS포장복구 '!#REF!</definedName>
    <definedName name="가설공사안내" localSheetId="9">'[101]AS포장복구 '!#REF!</definedName>
    <definedName name="가설공사안내">'[101]AS포장복구 '!#REF!</definedName>
    <definedName name="가설사무실" localSheetId="3">#REF!</definedName>
    <definedName name="가설사무실" localSheetId="14">#REF!</definedName>
    <definedName name="가설사무실" localSheetId="12">#REF!</definedName>
    <definedName name="가설사무실" localSheetId="2">#REF!</definedName>
    <definedName name="가설사무실" localSheetId="6">#REF!</definedName>
    <definedName name="가설사무실" localSheetId="1">#REF!</definedName>
    <definedName name="가설사무실" localSheetId="9">#REF!</definedName>
    <definedName name="가설사무실" localSheetId="4">#REF!</definedName>
    <definedName name="가설사무실">#REF!</definedName>
    <definedName name="가아" localSheetId="3" hidden="1">[22]수량산출!#REF!</definedName>
    <definedName name="가아" localSheetId="14" hidden="1">[22]수량산출!#REF!</definedName>
    <definedName name="가아" localSheetId="12" hidden="1">[22]수량산출!#REF!</definedName>
    <definedName name="가아" localSheetId="2" hidden="1">[22]수량산출!#REF!</definedName>
    <definedName name="가아" localSheetId="8" hidden="1">[22]수량산출!#REF!</definedName>
    <definedName name="가아" localSheetId="6" hidden="1">[22]수량산출!#REF!</definedName>
    <definedName name="가아" localSheetId="9" hidden="1">[22]수량산출!#REF!</definedName>
    <definedName name="가아" hidden="1">[22]수량산출!#REF!</definedName>
    <definedName name="각재">'[102]단가 및 재료비'!$S$171</definedName>
    <definedName name="간노율">#N/A</definedName>
    <definedName name="간접노무비">#REF!</definedName>
    <definedName name="간접노무비2">#REF!</definedName>
    <definedName name="간접노무비4">#REF!</definedName>
    <definedName name="갑지" localSheetId="3">#REF!</definedName>
    <definedName name="갑지" localSheetId="14">#REF!</definedName>
    <definedName name="갑지" localSheetId="12">#REF!</definedName>
    <definedName name="갑지" localSheetId="2">#REF!</definedName>
    <definedName name="갑지" localSheetId="6">#REF!</definedName>
    <definedName name="갑지" localSheetId="1">#REF!</definedName>
    <definedName name="갑지" localSheetId="9">#REF!</definedName>
    <definedName name="갑지" localSheetId="4">#REF!</definedName>
    <definedName name="갑지">#REF!</definedName>
    <definedName name="강아지" localSheetId="3" hidden="1">#REF!</definedName>
    <definedName name="강아지" localSheetId="14" hidden="1">#REF!</definedName>
    <definedName name="강아지" localSheetId="12" hidden="1">#REF!</definedName>
    <definedName name="강아지" localSheetId="2" hidden="1">#REF!</definedName>
    <definedName name="강아지" localSheetId="8" hidden="1">#REF!</definedName>
    <definedName name="강아지" localSheetId="6" hidden="1">#REF!</definedName>
    <definedName name="강아지" localSheetId="1" hidden="1">#REF!</definedName>
    <definedName name="강아지" localSheetId="9" hidden="1">#REF!</definedName>
    <definedName name="강아지" localSheetId="4" hidden="1">#REF!</definedName>
    <definedName name="강아지" hidden="1">#REF!</definedName>
    <definedName name="거" localSheetId="3">'[104]N賃率-職'!#REF!</definedName>
    <definedName name="거" localSheetId="14">'[104]N賃率-職'!#REF!</definedName>
    <definedName name="거" localSheetId="12">'[104]N賃率-職'!#REF!</definedName>
    <definedName name="거" localSheetId="2">'[104]N賃率-職'!#REF!</definedName>
    <definedName name="거" localSheetId="8">'[104]N賃率-職'!#REF!</definedName>
    <definedName name="거" localSheetId="6">'[104]N賃率-職'!#REF!</definedName>
    <definedName name="거" localSheetId="1">'[104]N賃率-職'!#REF!</definedName>
    <definedName name="거" localSheetId="9">'[104]N賃率-職'!#REF!</definedName>
    <definedName name="거" localSheetId="4">'[104]N賃率-職'!#REF!</definedName>
    <definedName name="거">'[104]N賃率-職'!#REF!</definedName>
    <definedName name="거ㅏ" hidden="1">[21]수량산출!$A$3:$H$8539</definedName>
    <definedName name="건접노무비4">#REF!</definedName>
    <definedName name="건축원가" hidden="1">[23]전기!$B$4:$B$163</definedName>
    <definedName name="겉표지">#REF!</definedName>
    <definedName name="견_적_명___인천11차_확장공사_견적_件" localSheetId="3">#REF!</definedName>
    <definedName name="견_적_명___인천11차_확장공사_견적_件" localSheetId="14">#REF!</definedName>
    <definedName name="견_적_명___인천11차_확장공사_견적_件" localSheetId="12">#REF!</definedName>
    <definedName name="견_적_명___인천11차_확장공사_견적_件" localSheetId="2">#REF!</definedName>
    <definedName name="견_적_명___인천11차_확장공사_견적_件" localSheetId="6">#REF!</definedName>
    <definedName name="견_적_명___인천11차_확장공사_견적_件" localSheetId="1">#REF!</definedName>
    <definedName name="견_적_명___인천11차_확장공사_견적_件" localSheetId="9">#REF!</definedName>
    <definedName name="견_적_명___인천11차_확장공사_견적_件" localSheetId="4">#REF!</definedName>
    <definedName name="견_적_명___인천11차_확장공사_견적_件">#REF!</definedName>
    <definedName name="견적" hidden="1">'[34]내역서1999.8최종'!$A$1:$A$2438</definedName>
    <definedName name="견적금액">#N/A</definedName>
    <definedName name="견적서" localSheetId="3">#REF!</definedName>
    <definedName name="견적서" localSheetId="14">#REF!</definedName>
    <definedName name="견적서" localSheetId="12">#REF!</definedName>
    <definedName name="견적서" localSheetId="2">#REF!</definedName>
    <definedName name="견적서" localSheetId="6">#REF!</definedName>
    <definedName name="견적서" localSheetId="1">#REF!</definedName>
    <definedName name="견적서" localSheetId="9">#REF!</definedName>
    <definedName name="견적서" localSheetId="4">#REF!</definedName>
    <definedName name="견적서">#REF!</definedName>
    <definedName name="결제">#N/A</definedName>
    <definedName name="결제금액">#N/A</definedName>
    <definedName name="경비">#REF!</definedName>
    <definedName name="경비2">#REF!</definedName>
    <definedName name="경비3">#REF!</definedName>
    <definedName name="경비4">#REF!</definedName>
    <definedName name="계약보증금납부서" localSheetId="3">#REF!</definedName>
    <definedName name="계약보증금납부서" localSheetId="14">#REF!</definedName>
    <definedName name="계약보증금납부서" localSheetId="12">#REF!</definedName>
    <definedName name="계약보증금납부서" localSheetId="2">#REF!</definedName>
    <definedName name="계약보증금납부서" localSheetId="6">#REF!</definedName>
    <definedName name="계약보증금납부서" localSheetId="1">#REF!</definedName>
    <definedName name="계약보증금납부서" localSheetId="9">#REF!</definedName>
    <definedName name="계약보증금납부서" localSheetId="4">#REF!</definedName>
    <definedName name="계약보증금납부서">#REF!</definedName>
    <definedName name="계약서" localSheetId="3">#REF!</definedName>
    <definedName name="계약서" localSheetId="14">#REF!</definedName>
    <definedName name="계약서" localSheetId="12">#REF!</definedName>
    <definedName name="계약서" localSheetId="2">#REF!</definedName>
    <definedName name="계약서" localSheetId="6">#REF!</definedName>
    <definedName name="계약서" localSheetId="1">#REF!</definedName>
    <definedName name="계약서" localSheetId="9">#REF!</definedName>
    <definedName name="계약서" localSheetId="4">#REF!</definedName>
    <definedName name="계약서">#REF!</definedName>
    <definedName name="계획표" localSheetId="3">#REF!</definedName>
    <definedName name="계획표" localSheetId="14">#REF!</definedName>
    <definedName name="계획표" localSheetId="12">#REF!</definedName>
    <definedName name="계획표" localSheetId="2">#REF!</definedName>
    <definedName name="계획표" localSheetId="8">#REF!</definedName>
    <definedName name="계획표" localSheetId="6">#REF!</definedName>
    <definedName name="계획표" localSheetId="1">#REF!</definedName>
    <definedName name="계획표" localSheetId="9">#REF!</definedName>
    <definedName name="계획표" localSheetId="4">#REF!</definedName>
    <definedName name="계획표">#REF!</definedName>
    <definedName name="고용보험료2">#REF!</definedName>
    <definedName name="골재Q모래불량" localSheetId="3">[88]변수값!#REF!</definedName>
    <definedName name="골재Q모래불량" localSheetId="14">[88]변수값!#REF!</definedName>
    <definedName name="골재Q모래불량" localSheetId="12">[88]변수값!#REF!</definedName>
    <definedName name="골재Q모래불량" localSheetId="2">[88]변수값!#REF!</definedName>
    <definedName name="골재Q모래불량" localSheetId="8">[88]변수값!#REF!</definedName>
    <definedName name="골재Q모래불량" localSheetId="6">[88]변수값!#REF!</definedName>
    <definedName name="골재Q모래불량" localSheetId="1">[88]변수값!#REF!</definedName>
    <definedName name="골재Q모래불량" localSheetId="9">[88]변수값!#REF!</definedName>
    <definedName name="골재Q모래불량" localSheetId="4">[88]변수값!#REF!</definedName>
    <definedName name="골재Q모래불량">[88]변수값!#REF!</definedName>
    <definedName name="골재Q자갈불량" localSheetId="3">[88]변수값!#REF!</definedName>
    <definedName name="골재Q자갈불량" localSheetId="14">[88]변수값!#REF!</definedName>
    <definedName name="골재Q자갈불량" localSheetId="12">[88]변수값!#REF!</definedName>
    <definedName name="골재Q자갈불량" localSheetId="2">[88]변수값!#REF!</definedName>
    <definedName name="골재Q자갈불량" localSheetId="8">[88]변수값!#REF!</definedName>
    <definedName name="골재Q자갈불량" localSheetId="6">[88]변수값!#REF!</definedName>
    <definedName name="골재Q자갈불량" localSheetId="1">[88]변수값!#REF!</definedName>
    <definedName name="골재Q자갈불량" localSheetId="9">[88]변수값!#REF!</definedName>
    <definedName name="골재Q자갈불량" localSheetId="4">[88]변수값!#REF!</definedName>
    <definedName name="골재Q자갈불량">[88]변수값!#REF!</definedName>
    <definedName name="골재Q잡석불량" localSheetId="3">[88]변수값!#REF!</definedName>
    <definedName name="골재Q잡석불량" localSheetId="14">[88]변수값!#REF!</definedName>
    <definedName name="골재Q잡석불량" localSheetId="12">[88]변수값!#REF!</definedName>
    <definedName name="골재Q잡석불량" localSheetId="2">[88]변수값!#REF!</definedName>
    <definedName name="골재Q잡석불량" localSheetId="8">[88]변수값!#REF!</definedName>
    <definedName name="골재Q잡석불량" localSheetId="6">[88]변수값!#REF!</definedName>
    <definedName name="골재Q잡석불량" localSheetId="1">[88]변수값!#REF!</definedName>
    <definedName name="골재Q잡석불량" localSheetId="9">[88]변수값!#REF!</definedName>
    <definedName name="골재Q잡석불량" localSheetId="4">[88]변수값!#REF!</definedName>
    <definedName name="골재Q잡석불량">[88]변수값!#REF!</definedName>
    <definedName name="공가원가VMS\" localSheetId="3" hidden="1">{#N/A,#N/A,TRUE,"토적및재료집계";#N/A,#N/A,TRUE,"토적및재료집계";#N/A,#N/A,TRUE,"단위량"}</definedName>
    <definedName name="공가원가VMS\" localSheetId="14" hidden="1">{#N/A,#N/A,TRUE,"토적및재료집계";#N/A,#N/A,TRUE,"토적및재료집계";#N/A,#N/A,TRUE,"단위량"}</definedName>
    <definedName name="공가원가VMS\" localSheetId="12" hidden="1">{#N/A,#N/A,TRUE,"토적및재료집계";#N/A,#N/A,TRUE,"토적및재료집계";#N/A,#N/A,TRUE,"단위량"}</definedName>
    <definedName name="공가원가VMS\" localSheetId="2" hidden="1">{#N/A,#N/A,TRUE,"토적및재료집계";#N/A,#N/A,TRUE,"토적및재료집계";#N/A,#N/A,TRUE,"단위량"}</definedName>
    <definedName name="공가원가VMS\" localSheetId="0" hidden="1">{#N/A,#N/A,TRUE,"토적및재료집계";#N/A,#N/A,TRUE,"토적및재료집계";#N/A,#N/A,TRUE,"단위량"}</definedName>
    <definedName name="공가원가VMS\" localSheetId="6" hidden="1">{#N/A,#N/A,TRUE,"토적및재료집계";#N/A,#N/A,TRUE,"토적및재료집계";#N/A,#N/A,TRUE,"단위량"}</definedName>
    <definedName name="공가원가VMS\" localSheetId="1" hidden="1">{#N/A,#N/A,TRUE,"토적및재료집계";#N/A,#N/A,TRUE,"토적및재료집계";#N/A,#N/A,TRUE,"단위량"}</definedName>
    <definedName name="공가원가VMS\" localSheetId="10" hidden="1">{#N/A,#N/A,TRUE,"토적및재료집계";#N/A,#N/A,TRUE,"토적및재료집계";#N/A,#N/A,TRUE,"단위량"}</definedName>
    <definedName name="공가원가VMS\" localSheetId="9" hidden="1">{#N/A,#N/A,TRUE,"토적및재료집계";#N/A,#N/A,TRUE,"토적및재료집계";#N/A,#N/A,TRUE,"단위량"}</definedName>
    <definedName name="공가원가VMS\" localSheetId="4" hidden="1">{#N/A,#N/A,TRUE,"토적및재료집계";#N/A,#N/A,TRUE,"토적및재료집계";#N/A,#N/A,TRUE,"단위량"}</definedName>
    <definedName name="공가원가VMS\" hidden="1">{#N/A,#N/A,TRUE,"토적및재료집계";#N/A,#N/A,TRUE,"토적및재료집계";#N/A,#N/A,TRUE,"단위량"}</definedName>
    <definedName name="공간노">#N/A</definedName>
    <definedName name="공급가액2">#REF!</definedName>
    <definedName name="공급가액4">#REF!</definedName>
    <definedName name="공사원가" localSheetId="3">#REF!</definedName>
    <definedName name="공사원가" localSheetId="14">#REF!</definedName>
    <definedName name="공사원가" localSheetId="12">#REF!</definedName>
    <definedName name="공사원가" localSheetId="2">#REF!</definedName>
    <definedName name="공사원가" localSheetId="6">#REF!</definedName>
    <definedName name="공사원가" localSheetId="1">#REF!</definedName>
    <definedName name="공사원가" localSheetId="9">#REF!</definedName>
    <definedName name="공사원가" localSheetId="4">#REF!</definedName>
    <definedName name="공사원가">#REF!</definedName>
    <definedName name="공사잔금">#N/A</definedName>
    <definedName name="공압축3.5간재">'[107]기계경비(시간당)'!$H$248</definedName>
    <definedName name="공압축3.5노무">'[107]기계경비(시간당)'!$H$244</definedName>
    <definedName name="공압축3.5노무야간">'[107]기계경비(시간당)'!$H$245</definedName>
    <definedName name="공압축3.5손료">'[107]기계경비(시간당)'!$H$243</definedName>
    <definedName name="공압축7.1간재">'[107]기계경비(시간당)'!$H$256</definedName>
    <definedName name="공압축7.1노무">'[107]기계경비(시간당)'!$H$252</definedName>
    <definedName name="공압축7.1노무야간">'[107]기계경비(시간당)'!$H$253</definedName>
    <definedName name="공압축7.1손료">'[107]기계경비(시간당)'!$H$251</definedName>
    <definedName name="공일" localSheetId="3">#REF!</definedName>
    <definedName name="공일" localSheetId="14">#REF!</definedName>
    <definedName name="공일" localSheetId="12">#REF!</definedName>
    <definedName name="공일" localSheetId="2">#REF!</definedName>
    <definedName name="공일" localSheetId="8">#REF!</definedName>
    <definedName name="공일" localSheetId="6">#REF!</definedName>
    <definedName name="공일" localSheetId="1">#REF!</definedName>
    <definedName name="공일" localSheetId="9">#REF!</definedName>
    <definedName name="공일" localSheetId="4">#REF!</definedName>
    <definedName name="공일">#REF!</definedName>
    <definedName name="공정량" localSheetId="3">#REF!</definedName>
    <definedName name="공정량" localSheetId="14">#REF!</definedName>
    <definedName name="공정량" localSheetId="12">#REF!</definedName>
    <definedName name="공정량" localSheetId="2">#REF!</definedName>
    <definedName name="공정량" localSheetId="6">#REF!</definedName>
    <definedName name="공정량" localSheetId="1">#REF!</definedName>
    <definedName name="공정량" localSheetId="9">#REF!</definedName>
    <definedName name="공정량" localSheetId="4">#REF!</definedName>
    <definedName name="공정량">#REF!</definedName>
    <definedName name="공정표" localSheetId="3">#REF!</definedName>
    <definedName name="공정표" localSheetId="14">#REF!</definedName>
    <definedName name="공정표" localSheetId="12">#REF!</definedName>
    <definedName name="공정표" localSheetId="2">#REF!</definedName>
    <definedName name="공정표" localSheetId="6">#REF!</definedName>
    <definedName name="공정표" localSheetId="1">#REF!</definedName>
    <definedName name="공정표" localSheetId="9">#REF!</definedName>
    <definedName name="공정표" localSheetId="4">#REF!</definedName>
    <definedName name="공정표">#REF!</definedName>
    <definedName name="공종">#N/A</definedName>
    <definedName name="관급" localSheetId="3">#REF!,#REF!,#REF!</definedName>
    <definedName name="관급" localSheetId="14">#REF!,#REF!,#REF!</definedName>
    <definedName name="관급" localSheetId="12">#REF!,#REF!,#REF!</definedName>
    <definedName name="관급" localSheetId="2">#REF!,#REF!,#REF!</definedName>
    <definedName name="관급" localSheetId="8">#REF!,#REF!,#REF!</definedName>
    <definedName name="관급" localSheetId="6">#REF!,#REF!,#REF!</definedName>
    <definedName name="관급" localSheetId="9">#REF!,#REF!,#REF!</definedName>
    <definedName name="관급">#REF!,#REF!,#REF!</definedName>
    <definedName name="관급단가" localSheetId="3">#REF!</definedName>
    <definedName name="관급단가" localSheetId="14">#REF!</definedName>
    <definedName name="관급단가" localSheetId="12">#REF!</definedName>
    <definedName name="관급단가" localSheetId="2">#REF!</definedName>
    <definedName name="관급단가" localSheetId="6">#REF!</definedName>
    <definedName name="관급단가" localSheetId="1">#REF!</definedName>
    <definedName name="관급단가" localSheetId="9">#REF!</definedName>
    <definedName name="관급단가" localSheetId="4">#REF!</definedName>
    <definedName name="관급단가">#REF!</definedName>
    <definedName name="관급자재">[108]관급_File!$A$1:$O$65536</definedName>
    <definedName name="관로1" localSheetId="3">#REF!</definedName>
    <definedName name="관로1" localSheetId="14">#REF!</definedName>
    <definedName name="관로1" localSheetId="12">#REF!</definedName>
    <definedName name="관로1" localSheetId="2">#REF!</definedName>
    <definedName name="관로1" localSheetId="6">#REF!</definedName>
    <definedName name="관로1" localSheetId="1">#REF!</definedName>
    <definedName name="관로1" localSheetId="9">#REF!</definedName>
    <definedName name="관로1" localSheetId="4">#REF!</definedName>
    <definedName name="관로1">#REF!</definedName>
    <definedName name="관로총괄" localSheetId="3">#REF!</definedName>
    <definedName name="관로총괄" localSheetId="14">#REF!</definedName>
    <definedName name="관로총괄" localSheetId="12">#REF!</definedName>
    <definedName name="관로총괄" localSheetId="2">#REF!</definedName>
    <definedName name="관로총괄" localSheetId="6">#REF!</definedName>
    <definedName name="관로총괄" localSheetId="1">#REF!</definedName>
    <definedName name="관로총괄" localSheetId="9">#REF!</definedName>
    <definedName name="관로총괄" localSheetId="4">#REF!</definedName>
    <definedName name="관로총괄">#REF!</definedName>
    <definedName name="관용접300간재">[96]G.R300경비!$F$109</definedName>
    <definedName name="관용접300노무">[96]G.R300경비!$F$114</definedName>
    <definedName name="관절단300간재">[96]G.R300경비!$F$95</definedName>
    <definedName name="관절단300노무">[96]G.R300경비!$F$103</definedName>
    <definedName name="광" localSheetId="3" hidden="1">{#N/A,#N/A,TRUE,"토적및재료집계";#N/A,#N/A,TRUE,"토적및재료집계";#N/A,#N/A,TRUE,"단위량"}</definedName>
    <definedName name="광" localSheetId="14" hidden="1">{#N/A,#N/A,TRUE,"토적및재료집계";#N/A,#N/A,TRUE,"토적및재료집계";#N/A,#N/A,TRUE,"단위량"}</definedName>
    <definedName name="광" localSheetId="12" hidden="1">{#N/A,#N/A,TRUE,"토적및재료집계";#N/A,#N/A,TRUE,"토적및재료집계";#N/A,#N/A,TRUE,"단위량"}</definedName>
    <definedName name="광" localSheetId="2" hidden="1">{#N/A,#N/A,TRUE,"토적및재료집계";#N/A,#N/A,TRUE,"토적및재료집계";#N/A,#N/A,TRUE,"단위량"}</definedName>
    <definedName name="광" localSheetId="0" hidden="1">{#N/A,#N/A,TRUE,"토적및재료집계";#N/A,#N/A,TRUE,"토적및재료집계";#N/A,#N/A,TRUE,"단위량"}</definedName>
    <definedName name="광" localSheetId="6" hidden="1">{#N/A,#N/A,TRUE,"토적및재료집계";#N/A,#N/A,TRUE,"토적및재료집계";#N/A,#N/A,TRUE,"단위량"}</definedName>
    <definedName name="광" localSheetId="1" hidden="1">{#N/A,#N/A,TRUE,"토적및재료집계";#N/A,#N/A,TRUE,"토적및재료집계";#N/A,#N/A,TRUE,"단위량"}</definedName>
    <definedName name="광" localSheetId="10" hidden="1">{#N/A,#N/A,TRUE,"토적및재료집계";#N/A,#N/A,TRUE,"토적및재료집계";#N/A,#N/A,TRUE,"단위량"}</definedName>
    <definedName name="광" localSheetId="9" hidden="1">{#N/A,#N/A,TRUE,"토적및재료집계";#N/A,#N/A,TRUE,"토적및재료집계";#N/A,#N/A,TRUE,"단위량"}</definedName>
    <definedName name="광" localSheetId="4" hidden="1">{#N/A,#N/A,TRUE,"토적및재료집계";#N/A,#N/A,TRUE,"토적및재료집계";#N/A,#N/A,TRUE,"단위량"}</definedName>
    <definedName name="광" hidden="1">{#N/A,#N/A,TRUE,"토적및재료집계";#N/A,#N/A,TRUE,"토적및재료집계";#N/A,#N/A,TRUE,"단위량"}</definedName>
    <definedName name="교량첨가집계표" localSheetId="3">#REF!</definedName>
    <definedName name="교량첨가집계표" localSheetId="14">#REF!</definedName>
    <definedName name="교량첨가집계표" localSheetId="12">#REF!</definedName>
    <definedName name="교량첨가집계표" localSheetId="2">#REF!</definedName>
    <definedName name="교량첨가집계표" localSheetId="8">#REF!</definedName>
    <definedName name="교량첨가집계표" localSheetId="6">#REF!</definedName>
    <definedName name="교량첨가집계표" localSheetId="9">#REF!</definedName>
    <definedName name="교량첨가집계표">#REF!</definedName>
    <definedName name="교첨">#REF!</definedName>
    <definedName name="구조물R" localSheetId="3">#REF!</definedName>
    <definedName name="구조물R" localSheetId="14">#REF!</definedName>
    <definedName name="구조물R" localSheetId="12">#REF!</definedName>
    <definedName name="구조물R" localSheetId="2">#REF!</definedName>
    <definedName name="구조물R" localSheetId="8">#REF!</definedName>
    <definedName name="구조물R" localSheetId="6">#REF!</definedName>
    <definedName name="구조물R" localSheetId="9">#REF!</definedName>
    <definedName name="구조물R">#REF!</definedName>
    <definedName name="국명" localSheetId="3">#REF!</definedName>
    <definedName name="국명" localSheetId="14">#REF!</definedName>
    <definedName name="국명" localSheetId="12">#REF!</definedName>
    <definedName name="국명" localSheetId="2">#REF!</definedName>
    <definedName name="국명" localSheetId="6">#REF!</definedName>
    <definedName name="국명" localSheetId="1">#REF!</definedName>
    <definedName name="국명" localSheetId="9">#REF!</definedName>
    <definedName name="국명" localSheetId="4">#REF!</definedName>
    <definedName name="국명">#REF!</definedName>
    <definedName name="규격">#N/A</definedName>
    <definedName name="그림" localSheetId="3" hidden="1">{#N/A,#N/A,FALSE,"전력간선"}</definedName>
    <definedName name="그림" localSheetId="14" hidden="1">{#N/A,#N/A,FALSE,"전력간선"}</definedName>
    <definedName name="그림" localSheetId="12" hidden="1">{#N/A,#N/A,FALSE,"전력간선"}</definedName>
    <definedName name="그림" localSheetId="2" hidden="1">{#N/A,#N/A,FALSE,"전력간선"}</definedName>
    <definedName name="그림" localSheetId="6" hidden="1">{#N/A,#N/A,FALSE,"전력간선"}</definedName>
    <definedName name="그림" localSheetId="1" hidden="1">{#N/A,#N/A,FALSE,"전력간선"}</definedName>
    <definedName name="그림" localSheetId="10" hidden="1">{#N/A,#N/A,FALSE,"전력간선"}</definedName>
    <definedName name="그림" localSheetId="9" hidden="1">{#N/A,#N/A,FALSE,"전력간선"}</definedName>
    <definedName name="그림" localSheetId="4" hidden="1">{#N/A,#N/A,FALSE,"전력간선"}</definedName>
    <definedName name="그림" hidden="1">{#N/A,#N/A,FALSE,"전력간선"}</definedName>
    <definedName name="기계가격" localSheetId="3">#REF!</definedName>
    <definedName name="기계가격" localSheetId="14">#REF!</definedName>
    <definedName name="기계가격" localSheetId="12">#REF!</definedName>
    <definedName name="기계가격" localSheetId="2">#REF!</definedName>
    <definedName name="기계가격" localSheetId="6">#REF!</definedName>
    <definedName name="기계가격" localSheetId="1">#REF!</definedName>
    <definedName name="기계가격" localSheetId="9">#REF!</definedName>
    <definedName name="기계가격" localSheetId="4">#REF!</definedName>
    <definedName name="기계가격">#REF!</definedName>
    <definedName name="기계경비내역서" localSheetId="3" hidden="1">{#N/A,#N/A,TRUE,"토적및재료집계";#N/A,#N/A,TRUE,"토적및재료집계";#N/A,#N/A,TRUE,"단위량"}</definedName>
    <definedName name="기계경비내역서" localSheetId="14" hidden="1">{#N/A,#N/A,TRUE,"토적및재료집계";#N/A,#N/A,TRUE,"토적및재료집계";#N/A,#N/A,TRUE,"단위량"}</definedName>
    <definedName name="기계경비내역서" localSheetId="12" hidden="1">{#N/A,#N/A,TRUE,"토적및재료집계";#N/A,#N/A,TRUE,"토적및재료집계";#N/A,#N/A,TRUE,"단위량"}</definedName>
    <definedName name="기계경비내역서" localSheetId="2" hidden="1">{#N/A,#N/A,TRUE,"토적및재료집계";#N/A,#N/A,TRUE,"토적및재료집계";#N/A,#N/A,TRUE,"단위량"}</definedName>
    <definedName name="기계경비내역서" localSheetId="6" hidden="1">{#N/A,#N/A,TRUE,"토적및재료집계";#N/A,#N/A,TRUE,"토적및재료집계";#N/A,#N/A,TRUE,"단위량"}</definedName>
    <definedName name="기계경비내역서" localSheetId="1" hidden="1">{#N/A,#N/A,TRUE,"토적및재료집계";#N/A,#N/A,TRUE,"토적및재료집계";#N/A,#N/A,TRUE,"단위량"}</definedName>
    <definedName name="기계경비내역서" localSheetId="10" hidden="1">{#N/A,#N/A,TRUE,"토적및재료집계";#N/A,#N/A,TRUE,"토적및재료집계";#N/A,#N/A,TRUE,"단위량"}</definedName>
    <definedName name="기계경비내역서" localSheetId="9" hidden="1">{#N/A,#N/A,TRUE,"토적및재료집계";#N/A,#N/A,TRUE,"토적및재료집계";#N/A,#N/A,TRUE,"단위량"}</definedName>
    <definedName name="기계경비내역서" localSheetId="4" hidden="1">{#N/A,#N/A,TRUE,"토적및재료집계";#N/A,#N/A,TRUE,"토적및재료집계";#N/A,#N/A,TRUE,"단위량"}</definedName>
    <definedName name="기계경비내역서" hidden="1">{#N/A,#N/A,TRUE,"토적및재료집계";#N/A,#N/A,TRUE,"토적및재료집계";#N/A,#N/A,TRUE,"단위량"}</definedName>
    <definedName name="기계경비산출">#REF!</definedName>
    <definedName name="기계설치대장소노무">[96]G.R300경비!$F$131</definedName>
    <definedName name="기자재수량" localSheetId="3">#REF!</definedName>
    <definedName name="기자재수량" localSheetId="14">#REF!</definedName>
    <definedName name="기자재수량" localSheetId="12">#REF!</definedName>
    <definedName name="기자재수량" localSheetId="2">#REF!</definedName>
    <definedName name="기자재수량" localSheetId="6">#REF!</definedName>
    <definedName name="기자재수량" localSheetId="1">#REF!</definedName>
    <definedName name="기자재수량" localSheetId="9">#REF!</definedName>
    <definedName name="기자재수량" localSheetId="4">#REF!</definedName>
    <definedName name="기자재수량">#REF!</definedName>
    <definedName name="기타경비" localSheetId="3" hidden="1">{#N/A,#N/A,TRUE,"토적및재료집계";#N/A,#N/A,TRUE,"토적및재료집계";#N/A,#N/A,TRUE,"단위량"}</definedName>
    <definedName name="기타경비" localSheetId="14" hidden="1">{#N/A,#N/A,TRUE,"토적및재료집계";#N/A,#N/A,TRUE,"토적및재료집계";#N/A,#N/A,TRUE,"단위량"}</definedName>
    <definedName name="기타경비" localSheetId="12" hidden="1">{#N/A,#N/A,TRUE,"토적및재료집계";#N/A,#N/A,TRUE,"토적및재료집계";#N/A,#N/A,TRUE,"단위량"}</definedName>
    <definedName name="기타경비" localSheetId="2" hidden="1">{#N/A,#N/A,TRUE,"토적및재료집계";#N/A,#N/A,TRUE,"토적및재료집계";#N/A,#N/A,TRUE,"단위량"}</definedName>
    <definedName name="기타경비" localSheetId="6" hidden="1">{#N/A,#N/A,TRUE,"토적및재료집계";#N/A,#N/A,TRUE,"토적및재료집계";#N/A,#N/A,TRUE,"단위량"}</definedName>
    <definedName name="기타경비" localSheetId="1" hidden="1">{#N/A,#N/A,TRUE,"토적및재료집계";#N/A,#N/A,TRUE,"토적및재료집계";#N/A,#N/A,TRUE,"단위량"}</definedName>
    <definedName name="기타경비" localSheetId="10" hidden="1">{#N/A,#N/A,TRUE,"토적및재료집계";#N/A,#N/A,TRUE,"토적및재료집계";#N/A,#N/A,TRUE,"단위량"}</definedName>
    <definedName name="기타경비" localSheetId="9" hidden="1">{#N/A,#N/A,TRUE,"토적및재료집계";#N/A,#N/A,TRUE,"토적및재료집계";#N/A,#N/A,TRUE,"단위량"}</definedName>
    <definedName name="기타경비" localSheetId="4" hidden="1">{#N/A,#N/A,TRUE,"토적및재료집계";#N/A,#N/A,TRUE,"토적및재료집계";#N/A,#N/A,TRUE,"단위량"}</definedName>
    <definedName name="기타경비" hidden="1">{#N/A,#N/A,TRUE,"토적및재료집계";#N/A,#N/A,TRUE,"토적및재료집계";#N/A,#N/A,TRUE,"단위량"}</definedName>
    <definedName name="기타경비2">#REF!</definedName>
    <definedName name="기타경비4">#REF!</definedName>
    <definedName name="기터경비2">#REF!</definedName>
    <definedName name="긴급전화" localSheetId="3" hidden="1">{#N/A,#N/A,TRUE,"토적및재료집계";#N/A,#N/A,TRUE,"토적및재료집계";#N/A,#N/A,TRUE,"단위량"}</definedName>
    <definedName name="긴급전화" localSheetId="14" hidden="1">{#N/A,#N/A,TRUE,"토적및재료집계";#N/A,#N/A,TRUE,"토적및재료집계";#N/A,#N/A,TRUE,"단위량"}</definedName>
    <definedName name="긴급전화" localSheetId="12" hidden="1">{#N/A,#N/A,TRUE,"토적및재료집계";#N/A,#N/A,TRUE,"토적및재료집계";#N/A,#N/A,TRUE,"단위량"}</definedName>
    <definedName name="긴급전화" localSheetId="2" hidden="1">{#N/A,#N/A,TRUE,"토적및재료집계";#N/A,#N/A,TRUE,"토적및재료집계";#N/A,#N/A,TRUE,"단위량"}</definedName>
    <definedName name="긴급전화" localSheetId="0" hidden="1">{#N/A,#N/A,TRUE,"토적및재료집계";#N/A,#N/A,TRUE,"토적및재료집계";#N/A,#N/A,TRUE,"단위량"}</definedName>
    <definedName name="긴급전화" localSheetId="6" hidden="1">{#N/A,#N/A,TRUE,"토적및재료집계";#N/A,#N/A,TRUE,"토적및재료집계";#N/A,#N/A,TRUE,"단위량"}</definedName>
    <definedName name="긴급전화" localSheetId="1" hidden="1">{#N/A,#N/A,TRUE,"토적및재료집계";#N/A,#N/A,TRUE,"토적및재료집계";#N/A,#N/A,TRUE,"단위량"}</definedName>
    <definedName name="긴급전화" localSheetId="10" hidden="1">{#N/A,#N/A,TRUE,"토적및재료집계";#N/A,#N/A,TRUE,"토적및재료집계";#N/A,#N/A,TRUE,"단위량"}</definedName>
    <definedName name="긴급전화" localSheetId="9" hidden="1">{#N/A,#N/A,TRUE,"토적및재료집계";#N/A,#N/A,TRUE,"토적및재료집계";#N/A,#N/A,TRUE,"단위량"}</definedName>
    <definedName name="긴급전화" localSheetId="4" hidden="1">{#N/A,#N/A,TRUE,"토적및재료집계";#N/A,#N/A,TRUE,"토적및재료집계";#N/A,#N/A,TRUE,"단위량"}</definedName>
    <definedName name="긴급전화" hidden="1">{#N/A,#N/A,TRUE,"토적및재료집계";#N/A,#N/A,TRUE,"토적및재료집계";#N/A,#N/A,TRUE,"단위량"}</definedName>
    <definedName name="ㄴ" localSheetId="3">#REF!</definedName>
    <definedName name="ㄴ" localSheetId="14">#REF!</definedName>
    <definedName name="ㄴ" localSheetId="12">#REF!</definedName>
    <definedName name="ㄴ" localSheetId="2">#REF!</definedName>
    <definedName name="ㄴ" localSheetId="8">#REF!</definedName>
    <definedName name="ㄴ" localSheetId="6">#REF!</definedName>
    <definedName name="ㄴ" localSheetId="9">#REF!</definedName>
    <definedName name="ㄴ">#REF!</definedName>
    <definedName name="ㄴㄴ" localSheetId="3">#REF!</definedName>
    <definedName name="ㄴㄴ" localSheetId="14">#REF!</definedName>
    <definedName name="ㄴㄴ" localSheetId="12">#REF!</definedName>
    <definedName name="ㄴㄴ" localSheetId="2">#REF!</definedName>
    <definedName name="ㄴㄴ" localSheetId="8">#REF!</definedName>
    <definedName name="ㄴㄴ" localSheetId="6">#REF!</definedName>
    <definedName name="ㄴㄴ" localSheetId="9">#REF!</definedName>
    <definedName name="ㄴㄴ">#REF!</definedName>
    <definedName name="ㄴㄴㄴㄴ" localSheetId="3" hidden="1">#REF!</definedName>
    <definedName name="ㄴㄴㄴㄴ" localSheetId="14" hidden="1">#REF!</definedName>
    <definedName name="ㄴㄴㄴㄴ" localSheetId="12" hidden="1">#REF!</definedName>
    <definedName name="ㄴㄴㄴㄴ" localSheetId="2" hidden="1">#REF!</definedName>
    <definedName name="ㄴㄴㄴㄴ" localSheetId="8" hidden="1">#REF!</definedName>
    <definedName name="ㄴㄴㄴㄴ" localSheetId="6" hidden="1">#REF!</definedName>
    <definedName name="ㄴㄴㄴㄴ" localSheetId="9" hidden="1">#REF!</definedName>
    <definedName name="ㄴㄴㄴㄴ" hidden="1">#REF!</definedName>
    <definedName name="ㄴㄴㄴㄴㄴ" hidden="1">#REF!</definedName>
    <definedName name="ㄴㄻㄹ" localSheetId="3">[114]제직재!#REF!</definedName>
    <definedName name="ㄴㄻㄹ" localSheetId="14">[114]제직재!#REF!</definedName>
    <definedName name="ㄴㄻㄹ" localSheetId="12">[114]제직재!#REF!</definedName>
    <definedName name="ㄴㄻㄹ" localSheetId="2">[114]제직재!#REF!</definedName>
    <definedName name="ㄴㄻㄹ" localSheetId="8">[114]제직재!#REF!</definedName>
    <definedName name="ㄴㄻㄹ" localSheetId="6">[114]제직재!#REF!</definedName>
    <definedName name="ㄴㄻㄹ" localSheetId="9">[114]제직재!#REF!</definedName>
    <definedName name="ㄴㄻㄹ">[114]제직재!#REF!</definedName>
    <definedName name="ㄴㅁㄹㅈㄹ" hidden="1">#REF!</definedName>
    <definedName name="ㄴㅁㅈ" localSheetId="3">[67]제직재!#REF!</definedName>
    <definedName name="ㄴㅁㅈ" localSheetId="14">[67]제직재!#REF!</definedName>
    <definedName name="ㄴㅁㅈ" localSheetId="12">[67]제직재!#REF!</definedName>
    <definedName name="ㄴㅁㅈ" localSheetId="2">[67]제직재!#REF!</definedName>
    <definedName name="ㄴㅁㅈ" localSheetId="8">[67]제직재!#REF!</definedName>
    <definedName name="ㄴㅁㅈ" localSheetId="6">[67]제직재!#REF!</definedName>
    <definedName name="ㄴㅁㅈ" localSheetId="1">[67]제직재!#REF!</definedName>
    <definedName name="ㄴㅁㅈ" localSheetId="9">[67]제직재!#REF!</definedName>
    <definedName name="ㄴㅁㅈ" localSheetId="4">[67]제직재!#REF!</definedName>
    <definedName name="ㄴㅁㅈ">[67]제직재!#REF!</definedName>
    <definedName name="ㄴㅇㅁ" localSheetId="3">'[68]20관리비율'!$A$1:$D$25</definedName>
    <definedName name="ㄴㅇㅁ" localSheetId="14">'[68]20관리비율'!$A$1:$D$25</definedName>
    <definedName name="ㄴㅇㅁ" localSheetId="12">'[68]20관리비율'!$A$1:$D$25</definedName>
    <definedName name="ㄴㅇㅁ" localSheetId="2">'[68]20관리비율'!$A$1:$D$25</definedName>
    <definedName name="ㄴㅇㅁ" localSheetId="6">'[68]20관리비율'!$A$1:$D$25</definedName>
    <definedName name="ㄴㅇㅁ" localSheetId="1">'[68]20관리비율'!$A$1:$D$25</definedName>
    <definedName name="ㄴㅇㅁ" localSheetId="9">'[68]20관리비율'!$A$1:$D$25</definedName>
    <definedName name="ㄴㅇㅁ" localSheetId="4">'[68]20관리비율'!$A$1:$D$25</definedName>
    <definedName name="ㄴㅇㅁ">'[68]20관리비율'!$A$1:$D$25</definedName>
    <definedName name="ㄴㅇㅍ">#N/A</definedName>
    <definedName name="ㄴㅌ" localSheetId="3">'[67]설직재-1'!#REF!</definedName>
    <definedName name="ㄴㅌ" localSheetId="14">'[67]설직재-1'!#REF!</definedName>
    <definedName name="ㄴㅌ" localSheetId="12">'[67]설직재-1'!#REF!</definedName>
    <definedName name="ㄴㅌ" localSheetId="2">'[67]설직재-1'!#REF!</definedName>
    <definedName name="ㄴㅌ" localSheetId="8">'[67]설직재-1'!#REF!</definedName>
    <definedName name="ㄴㅌ" localSheetId="6">'[67]설직재-1'!#REF!</definedName>
    <definedName name="ㄴㅌ" localSheetId="1">'[67]설직재-1'!#REF!</definedName>
    <definedName name="ㄴㅌ" localSheetId="9">'[67]설직재-1'!#REF!</definedName>
    <definedName name="ㄴㅌ" localSheetId="4">'[67]설직재-1'!#REF!</definedName>
    <definedName name="ㄴㅌ">'[67]설직재-1'!#REF!</definedName>
    <definedName name="나" localSheetId="3" hidden="1">{"'자리배치도'!$AG$1:$CI$28"}</definedName>
    <definedName name="나" localSheetId="14" hidden="1">{"'자리배치도'!$AG$1:$CI$28"}</definedName>
    <definedName name="나" localSheetId="12" hidden="1">{"'자리배치도'!$AG$1:$CI$28"}</definedName>
    <definedName name="나" localSheetId="2" hidden="1">{"'자리배치도'!$AG$1:$CI$28"}</definedName>
    <definedName name="나" localSheetId="6" hidden="1">{"'자리배치도'!$AG$1:$CI$28"}</definedName>
    <definedName name="나" localSheetId="1" hidden="1">{"'자리배치도'!$AG$1:$CI$28"}</definedName>
    <definedName name="나" localSheetId="10" hidden="1">{"'자리배치도'!$AG$1:$CI$28"}</definedName>
    <definedName name="나" localSheetId="9" hidden="1">{"'자리배치도'!$AG$1:$CI$28"}</definedName>
    <definedName name="나" localSheetId="4" hidden="1">{"'자리배치도'!$AG$1:$CI$28"}</definedName>
    <definedName name="나" hidden="1">{"'자리배치도'!$AG$1:$CI$28"}</definedName>
    <definedName name="납기1" localSheetId="3">#REF!</definedName>
    <definedName name="납기1" localSheetId="14">#REF!</definedName>
    <definedName name="납기1" localSheetId="12">#REF!</definedName>
    <definedName name="납기1" localSheetId="2">#REF!</definedName>
    <definedName name="납기1" localSheetId="6">#REF!</definedName>
    <definedName name="납기1" localSheetId="1">#REF!</definedName>
    <definedName name="납기1" localSheetId="9">#REF!</definedName>
    <definedName name="납기1" localSheetId="4">#REF!</definedName>
    <definedName name="납기1">#REF!</definedName>
    <definedName name="납기2" localSheetId="3">#REF!</definedName>
    <definedName name="납기2" localSheetId="14">#REF!</definedName>
    <definedName name="납기2" localSheetId="12">#REF!</definedName>
    <definedName name="납기2" localSheetId="2">#REF!</definedName>
    <definedName name="납기2" localSheetId="6">#REF!</definedName>
    <definedName name="납기2" localSheetId="1">#REF!</definedName>
    <definedName name="납기2" localSheetId="9">#REF!</definedName>
    <definedName name="납기2" localSheetId="4">#REF!</definedName>
    <definedName name="납기2">#REF!</definedName>
    <definedName name="납기3" localSheetId="3">#REF!</definedName>
    <definedName name="납기3" localSheetId="14">#REF!</definedName>
    <definedName name="납기3" localSheetId="12">#REF!</definedName>
    <definedName name="납기3" localSheetId="2">#REF!</definedName>
    <definedName name="납기3" localSheetId="6">#REF!</definedName>
    <definedName name="납기3" localSheetId="1">#REF!</definedName>
    <definedName name="납기3" localSheetId="9">#REF!</definedName>
    <definedName name="납기3" localSheetId="4">#REF!</definedName>
    <definedName name="납기3">#REF!</definedName>
    <definedName name="납기4" localSheetId="3">#REF!</definedName>
    <definedName name="납기4" localSheetId="14">#REF!</definedName>
    <definedName name="납기4" localSheetId="12">#REF!</definedName>
    <definedName name="납기4" localSheetId="2">#REF!</definedName>
    <definedName name="납기4" localSheetId="6">#REF!</definedName>
    <definedName name="납기4" localSheetId="1">#REF!</definedName>
    <definedName name="납기4" localSheetId="9">#REF!</definedName>
    <definedName name="납기4" localSheetId="4">#REF!</definedName>
    <definedName name="납기4">#REF!</definedName>
    <definedName name="납품일자___계약후_30일" localSheetId="3">#REF!</definedName>
    <definedName name="납품일자___계약후_30일" localSheetId="14">#REF!</definedName>
    <definedName name="납품일자___계약후_30일" localSheetId="12">#REF!</definedName>
    <definedName name="납품일자___계약후_30일" localSheetId="2">#REF!</definedName>
    <definedName name="납품일자___계약후_30일" localSheetId="6">#REF!</definedName>
    <definedName name="납품일자___계약후_30일" localSheetId="1">#REF!</definedName>
    <definedName name="납품일자___계약후_30일" localSheetId="9">#REF!</definedName>
    <definedName name="납품일자___계약후_30일" localSheetId="4">#REF!</definedName>
    <definedName name="납품일자___계약후_30일">#REF!</definedName>
    <definedName name="납품장소___계약조건에_따름" localSheetId="3">#REF!</definedName>
    <definedName name="납품장소___계약조건에_따름" localSheetId="14">#REF!</definedName>
    <definedName name="납품장소___계약조건에_따름" localSheetId="12">#REF!</definedName>
    <definedName name="납품장소___계약조건에_따름" localSheetId="2">#REF!</definedName>
    <definedName name="납품장소___계약조건에_따름" localSheetId="6">#REF!</definedName>
    <definedName name="납품장소___계약조건에_따름" localSheetId="1">#REF!</definedName>
    <definedName name="납품장소___계약조건에_따름" localSheetId="9">#REF!</definedName>
    <definedName name="납품장소___계약조건에_따름" localSheetId="4">#REF!</definedName>
    <definedName name="납품장소___계약조건에_따름">#REF!</definedName>
    <definedName name="내역" localSheetId="3">#REF!</definedName>
    <definedName name="내역" localSheetId="14">#REF!</definedName>
    <definedName name="내역" localSheetId="12">#REF!</definedName>
    <definedName name="내역" localSheetId="2">#REF!</definedName>
    <definedName name="내역" localSheetId="6">#REF!</definedName>
    <definedName name="내역" localSheetId="1">#REF!</definedName>
    <definedName name="내역" localSheetId="9">#REF!</definedName>
    <definedName name="내역" localSheetId="4">#REF!</definedName>
    <definedName name="내역">#REF!</definedName>
    <definedName name="내역서" localSheetId="3" hidden="1">{#N/A,#N/A,FALSE,"전력간선"}</definedName>
    <definedName name="내역서" localSheetId="14" hidden="1">{#N/A,#N/A,FALSE,"전력간선"}</definedName>
    <definedName name="내역서" localSheetId="12" hidden="1">{#N/A,#N/A,FALSE,"전력간선"}</definedName>
    <definedName name="내역서" localSheetId="2" hidden="1">{#N/A,#N/A,FALSE,"전력간선"}</definedName>
    <definedName name="내역서" localSheetId="6" hidden="1">{#N/A,#N/A,FALSE,"전력간선"}</definedName>
    <definedName name="내역서" localSheetId="1" hidden="1">{#N/A,#N/A,FALSE,"전력간선"}</definedName>
    <definedName name="내역서" localSheetId="10" hidden="1">{#N/A,#N/A,FALSE,"전력간선"}</definedName>
    <definedName name="내역서" localSheetId="9" hidden="1">{#N/A,#N/A,FALSE,"전력간선"}</definedName>
    <definedName name="내역서" localSheetId="4" hidden="1">{#N/A,#N/A,FALSE,"전력간선"}</definedName>
    <definedName name="내역서" hidden="1">{#N/A,#N/A,FALSE,"전력간선"}</definedName>
    <definedName name="내역서1" localSheetId="3">#REF!</definedName>
    <definedName name="내역서1" localSheetId="14">#REF!</definedName>
    <definedName name="내역서1" localSheetId="12">#REF!</definedName>
    <definedName name="내역서1" localSheetId="2">#REF!</definedName>
    <definedName name="내역서1" localSheetId="6">#REF!</definedName>
    <definedName name="내역서1" localSheetId="1">#REF!</definedName>
    <definedName name="내역서1" localSheetId="9">#REF!</definedName>
    <definedName name="내역서1" localSheetId="4">#REF!</definedName>
    <definedName name="내역서1">#REF!</definedName>
    <definedName name="내역서입니다" localSheetId="3" hidden="1">{#N/A,#N/A,TRUE,"1";#N/A,#N/A,TRUE,"2";#N/A,#N/A,TRUE,"3";#N/A,#N/A,TRUE,"4";#N/A,#N/A,TRUE,"5";#N/A,#N/A,TRUE,"6";#N/A,#N/A,TRUE,"7"}</definedName>
    <definedName name="내역서입니다" localSheetId="14" hidden="1">{#N/A,#N/A,TRUE,"1";#N/A,#N/A,TRUE,"2";#N/A,#N/A,TRUE,"3";#N/A,#N/A,TRUE,"4";#N/A,#N/A,TRUE,"5";#N/A,#N/A,TRUE,"6";#N/A,#N/A,TRUE,"7"}</definedName>
    <definedName name="내역서입니다" localSheetId="12" hidden="1">{#N/A,#N/A,TRUE,"1";#N/A,#N/A,TRUE,"2";#N/A,#N/A,TRUE,"3";#N/A,#N/A,TRUE,"4";#N/A,#N/A,TRUE,"5";#N/A,#N/A,TRUE,"6";#N/A,#N/A,TRUE,"7"}</definedName>
    <definedName name="내역서입니다" localSheetId="2" hidden="1">{#N/A,#N/A,TRUE,"1";#N/A,#N/A,TRUE,"2";#N/A,#N/A,TRUE,"3";#N/A,#N/A,TRUE,"4";#N/A,#N/A,TRUE,"5";#N/A,#N/A,TRUE,"6";#N/A,#N/A,TRUE,"7"}</definedName>
    <definedName name="내역서입니다" localSheetId="6" hidden="1">{#N/A,#N/A,TRUE,"1";#N/A,#N/A,TRUE,"2";#N/A,#N/A,TRUE,"3";#N/A,#N/A,TRUE,"4";#N/A,#N/A,TRUE,"5";#N/A,#N/A,TRUE,"6";#N/A,#N/A,TRUE,"7"}</definedName>
    <definedName name="내역서입니다" localSheetId="1" hidden="1">{#N/A,#N/A,TRUE,"1";#N/A,#N/A,TRUE,"2";#N/A,#N/A,TRUE,"3";#N/A,#N/A,TRUE,"4";#N/A,#N/A,TRUE,"5";#N/A,#N/A,TRUE,"6";#N/A,#N/A,TRUE,"7"}</definedName>
    <definedName name="내역서입니다" localSheetId="10" hidden="1">{#N/A,#N/A,TRUE,"1";#N/A,#N/A,TRUE,"2";#N/A,#N/A,TRUE,"3";#N/A,#N/A,TRUE,"4";#N/A,#N/A,TRUE,"5";#N/A,#N/A,TRUE,"6";#N/A,#N/A,TRUE,"7"}</definedName>
    <definedName name="내역서입니다" localSheetId="9" hidden="1">{#N/A,#N/A,TRUE,"1";#N/A,#N/A,TRUE,"2";#N/A,#N/A,TRUE,"3";#N/A,#N/A,TRUE,"4";#N/A,#N/A,TRUE,"5";#N/A,#N/A,TRUE,"6";#N/A,#N/A,TRUE,"7"}</definedName>
    <definedName name="내역서입니다" localSheetId="4" hidden="1">{#N/A,#N/A,TRUE,"1";#N/A,#N/A,TRUE,"2";#N/A,#N/A,TRUE,"3";#N/A,#N/A,TRUE,"4";#N/A,#N/A,TRUE,"5";#N/A,#N/A,TRUE,"6";#N/A,#N/A,TRUE,"7"}</definedName>
    <definedName name="내역서입니다" hidden="1">{#N/A,#N/A,TRUE,"1";#N/A,#N/A,TRUE,"2";#N/A,#N/A,TRUE,"3";#N/A,#N/A,TRUE,"4";#N/A,#N/A,TRUE,"5";#N/A,#N/A,TRUE,"6";#N/A,#N/A,TRUE,"7"}</definedName>
    <definedName name="내역서표지" localSheetId="3">#REF!</definedName>
    <definedName name="내역서표지" localSheetId="14">#REF!</definedName>
    <definedName name="내역서표지" localSheetId="12">#REF!</definedName>
    <definedName name="내역서표지" localSheetId="2">#REF!</definedName>
    <definedName name="내역서표지" localSheetId="6">#REF!</definedName>
    <definedName name="내역서표지" localSheetId="1">#REF!</definedName>
    <definedName name="내역서표지" localSheetId="9">#REF!</definedName>
    <definedName name="내역서표지" localSheetId="4">#REF!</definedName>
    <definedName name="내역서표지">#REF!</definedName>
    <definedName name="내역표지" localSheetId="3">#REF!</definedName>
    <definedName name="내역표지" localSheetId="14">#REF!</definedName>
    <definedName name="내역표지" localSheetId="12">#REF!</definedName>
    <definedName name="내역표지" localSheetId="2">#REF!</definedName>
    <definedName name="내역표지" localSheetId="6">#REF!</definedName>
    <definedName name="내역표지" localSheetId="1">#REF!</definedName>
    <definedName name="내역표지" localSheetId="9">#REF!</definedName>
    <definedName name="내역표지" localSheetId="4">#REF!</definedName>
    <definedName name="내역표지">#REF!</definedName>
    <definedName name="내전">[115]노무비!$B$2</definedName>
    <definedName name="너" localSheetId="3" hidden="1">{"'자리배치도'!$AG$1:$CI$28"}</definedName>
    <definedName name="너" localSheetId="14" hidden="1">{"'자리배치도'!$AG$1:$CI$28"}</definedName>
    <definedName name="너" localSheetId="12" hidden="1">{"'자리배치도'!$AG$1:$CI$28"}</definedName>
    <definedName name="너" localSheetId="2" hidden="1">{"'자리배치도'!$AG$1:$CI$28"}</definedName>
    <definedName name="너" localSheetId="6" hidden="1">{"'자리배치도'!$AG$1:$CI$28"}</definedName>
    <definedName name="너" localSheetId="1" hidden="1">{"'자리배치도'!$AG$1:$CI$28"}</definedName>
    <definedName name="너" localSheetId="10" hidden="1">{"'자리배치도'!$AG$1:$CI$28"}</definedName>
    <definedName name="너" localSheetId="9" hidden="1">{"'자리배치도'!$AG$1:$CI$28"}</definedName>
    <definedName name="너" localSheetId="4" hidden="1">{"'자리배치도'!$AG$1:$CI$28"}</definedName>
    <definedName name="너" hidden="1">{"'자리배치도'!$AG$1:$CI$28"}</definedName>
    <definedName name="노무비" localSheetId="3">#REF!</definedName>
    <definedName name="노무비" localSheetId="14">#REF!</definedName>
    <definedName name="노무비" localSheetId="12">#REF!</definedName>
    <definedName name="노무비" localSheetId="2">#REF!</definedName>
    <definedName name="노무비" localSheetId="6">#REF!</definedName>
    <definedName name="노무비" localSheetId="1">#REF!</definedName>
    <definedName name="노무비" localSheetId="9">#REF!</definedName>
    <definedName name="노무비" localSheetId="4">#REF!</definedName>
    <definedName name="노무비">#REF!</definedName>
    <definedName name="노무비2">#REF!</definedName>
    <definedName name="노무비3">#REF!</definedName>
    <definedName name="노무비4">#REF!</definedName>
    <definedName name="노임단가" localSheetId="3">#REF!</definedName>
    <definedName name="노임단가" localSheetId="14">#REF!</definedName>
    <definedName name="노임단가" localSheetId="12">#REF!</definedName>
    <definedName name="노임단가" localSheetId="2">#REF!</definedName>
    <definedName name="노임단가" localSheetId="6">#REF!</definedName>
    <definedName name="노임단가" localSheetId="1">#REF!</definedName>
    <definedName name="노임단가" localSheetId="9">#REF!</definedName>
    <definedName name="노임단가" localSheetId="4">#REF!</definedName>
    <definedName name="노임단가">#REF!</definedName>
    <definedName name="노임단가1">[117]노임단가!$A$3:$C$121</definedName>
    <definedName name="ㄶ" localSheetId="3">#REF!</definedName>
    <definedName name="ㄶ" localSheetId="14">#REF!</definedName>
    <definedName name="ㄶ" localSheetId="12">#REF!</definedName>
    <definedName name="ㄶ" localSheetId="2">#REF!</definedName>
    <definedName name="ㄶ" localSheetId="6">#REF!</definedName>
    <definedName name="ㄶ" localSheetId="1">#REF!</definedName>
    <definedName name="ㄶ" localSheetId="9">#REF!</definedName>
    <definedName name="ㄶ" localSheetId="4">#REF!</definedName>
    <definedName name="ㄶ">#REF!</definedName>
    <definedName name="ㄶㄹ" localSheetId="3">'[118]N賃率-職'!#REF!</definedName>
    <definedName name="ㄶㄹ" localSheetId="14">'[118]N賃率-職'!#REF!</definedName>
    <definedName name="ㄶㄹ" localSheetId="12">'[118]N賃率-職'!#REF!</definedName>
    <definedName name="ㄶㄹ" localSheetId="2">'[118]N賃率-職'!#REF!</definedName>
    <definedName name="ㄶㄹ" localSheetId="8">'[118]N賃率-職'!#REF!</definedName>
    <definedName name="ㄶㄹ" localSheetId="6">'[118]N賃率-職'!#REF!</definedName>
    <definedName name="ㄶㄹ" localSheetId="9">'[118]N賃率-職'!#REF!</definedName>
    <definedName name="ㄶㄹ">'[118]N賃率-職'!#REF!</definedName>
    <definedName name="ㄷ" localSheetId="3" hidden="1">{#N/A,#N/A,TRUE,"토적및재료집계";#N/A,#N/A,TRUE,"토적및재료집계";#N/A,#N/A,TRUE,"단위량"}</definedName>
    <definedName name="ㄷ" localSheetId="14" hidden="1">{#N/A,#N/A,TRUE,"토적및재료집계";#N/A,#N/A,TRUE,"토적및재료집계";#N/A,#N/A,TRUE,"단위량"}</definedName>
    <definedName name="ㄷ" localSheetId="12" hidden="1">{#N/A,#N/A,TRUE,"토적및재료집계";#N/A,#N/A,TRUE,"토적및재료집계";#N/A,#N/A,TRUE,"단위량"}</definedName>
    <definedName name="ㄷ" localSheetId="2" hidden="1">{#N/A,#N/A,TRUE,"토적및재료집계";#N/A,#N/A,TRUE,"토적및재료집계";#N/A,#N/A,TRUE,"단위량"}</definedName>
    <definedName name="ㄷ" localSheetId="0" hidden="1">{#N/A,#N/A,TRUE,"토적및재료집계";#N/A,#N/A,TRUE,"토적및재료집계";#N/A,#N/A,TRUE,"단위량"}</definedName>
    <definedName name="ㄷ" localSheetId="6" hidden="1">{#N/A,#N/A,TRUE,"토적및재료집계";#N/A,#N/A,TRUE,"토적및재료집계";#N/A,#N/A,TRUE,"단위량"}</definedName>
    <definedName name="ㄷ" localSheetId="1" hidden="1">{#N/A,#N/A,TRUE,"토적및재료집계";#N/A,#N/A,TRUE,"토적및재료집계";#N/A,#N/A,TRUE,"단위량"}</definedName>
    <definedName name="ㄷ" localSheetId="10" hidden="1">{#N/A,#N/A,TRUE,"토적및재료집계";#N/A,#N/A,TRUE,"토적및재료집계";#N/A,#N/A,TRUE,"단위량"}</definedName>
    <definedName name="ㄷ" localSheetId="9" hidden="1">{#N/A,#N/A,TRUE,"토적및재료집계";#N/A,#N/A,TRUE,"토적및재료집계";#N/A,#N/A,TRUE,"단위량"}</definedName>
    <definedName name="ㄷ" localSheetId="4" hidden="1">{#N/A,#N/A,TRUE,"토적및재료집계";#N/A,#N/A,TRUE,"토적및재료집계";#N/A,#N/A,TRUE,"단위량"}</definedName>
    <definedName name="ㄷ" hidden="1">{#N/A,#N/A,TRUE,"토적및재료집계";#N/A,#N/A,TRUE,"토적및재료집계";#N/A,#N/A,TRUE,"단위량"}</definedName>
    <definedName name="ㄷㄱㄷ" localSheetId="3" hidden="1">{#N/A,#N/A,FALSE,"전력간선"}</definedName>
    <definedName name="ㄷㄱㄷ" localSheetId="14" hidden="1">{#N/A,#N/A,FALSE,"전력간선"}</definedName>
    <definedName name="ㄷㄱㄷ" localSheetId="12" hidden="1">{#N/A,#N/A,FALSE,"전력간선"}</definedName>
    <definedName name="ㄷㄱㄷ" localSheetId="2" hidden="1">{#N/A,#N/A,FALSE,"전력간선"}</definedName>
    <definedName name="ㄷㄱㄷ" localSheetId="6" hidden="1">{#N/A,#N/A,FALSE,"전력간선"}</definedName>
    <definedName name="ㄷㄱㄷ" localSheetId="1" hidden="1">{#N/A,#N/A,FALSE,"전력간선"}</definedName>
    <definedName name="ㄷㄱㄷ" localSheetId="10" hidden="1">{#N/A,#N/A,FALSE,"전력간선"}</definedName>
    <definedName name="ㄷㄱㄷ" localSheetId="9" hidden="1">{#N/A,#N/A,FALSE,"전력간선"}</definedName>
    <definedName name="ㄷㄱㄷ" localSheetId="4" hidden="1">{#N/A,#N/A,FALSE,"전력간선"}</definedName>
    <definedName name="ㄷㄱㄷ" hidden="1">{#N/A,#N/A,FALSE,"전력간선"}</definedName>
    <definedName name="ㄷㄳ">#N/A</definedName>
    <definedName name="ㄷㄳㅎ" localSheetId="3">'[119]N賃率-職'!#REF!</definedName>
    <definedName name="ㄷㄳㅎ" localSheetId="14">'[119]N賃率-職'!#REF!</definedName>
    <definedName name="ㄷㄳㅎ" localSheetId="12">'[119]N賃率-職'!#REF!</definedName>
    <definedName name="ㄷㄳㅎ" localSheetId="2">'[119]N賃率-職'!#REF!</definedName>
    <definedName name="ㄷㄳㅎ" localSheetId="8">'[119]N賃率-職'!#REF!</definedName>
    <definedName name="ㄷㄳㅎ" localSheetId="6">'[119]N賃率-職'!#REF!</definedName>
    <definedName name="ㄷㄳㅎ" localSheetId="9">'[119]N賃率-職'!#REF!</definedName>
    <definedName name="ㄷㄳㅎ">'[119]N賃率-職'!#REF!</definedName>
    <definedName name="ㄷㄷ" localSheetId="3" hidden="1">#REF!</definedName>
    <definedName name="ㄷㄷ" localSheetId="14" hidden="1">#REF!</definedName>
    <definedName name="ㄷㄷ" localSheetId="12" hidden="1">#REF!</definedName>
    <definedName name="ㄷㄷ" localSheetId="2" hidden="1">#REF!</definedName>
    <definedName name="ㄷㄷ" localSheetId="8" hidden="1">#REF!</definedName>
    <definedName name="ㄷㄷ" localSheetId="6" hidden="1">#REF!</definedName>
    <definedName name="ㄷㄷ" localSheetId="9" hidden="1">#REF!</definedName>
    <definedName name="ㄷㄷ" hidden="1">#REF!</definedName>
    <definedName name="ㄷㅂㅎ" localSheetId="3">#REF!</definedName>
    <definedName name="ㄷㅂㅎ" localSheetId="14">#REF!</definedName>
    <definedName name="ㄷㅂㅎ" localSheetId="12">#REF!</definedName>
    <definedName name="ㄷㅂㅎ" localSheetId="2">#REF!</definedName>
    <definedName name="ㄷㅂㅎ" localSheetId="8">#REF!</definedName>
    <definedName name="ㄷㅂㅎ" localSheetId="6">#REF!</definedName>
    <definedName name="ㄷㅂㅎ" localSheetId="9">#REF!</definedName>
    <definedName name="ㄷㅂㅎ">#REF!</definedName>
    <definedName name="ㄷㅎㄴ" localSheetId="3">'[64]설직재-1'!#REF!</definedName>
    <definedName name="ㄷㅎㄴ" localSheetId="14">'[64]설직재-1'!#REF!</definedName>
    <definedName name="ㄷㅎㄴ" localSheetId="12">'[64]설직재-1'!#REF!</definedName>
    <definedName name="ㄷㅎㄴ" localSheetId="2">'[64]설직재-1'!#REF!</definedName>
    <definedName name="ㄷㅎㄴ" localSheetId="8">'[64]설직재-1'!#REF!</definedName>
    <definedName name="ㄷㅎㄴ" localSheetId="6">'[64]설직재-1'!#REF!</definedName>
    <definedName name="ㄷㅎㄴ" localSheetId="9">'[64]설직재-1'!#REF!</definedName>
    <definedName name="ㄷㅎㄴ">'[64]설직재-1'!#REF!</definedName>
    <definedName name="ㄷㅎㄹㅇ" hidden="1">#REF!</definedName>
    <definedName name="다른">#REF!</definedName>
    <definedName name="_57단" localSheetId="3">#REF!</definedName>
    <definedName name="_58단" localSheetId="14">#REF!</definedName>
    <definedName name="_59단" localSheetId="12">#REF!</definedName>
    <definedName name="_60단" localSheetId="2">#REF!</definedName>
    <definedName name="_61단" localSheetId="8">#REF!</definedName>
    <definedName name="_62단" localSheetId="6">#REF!</definedName>
    <definedName name="_63단" localSheetId="1">#REF!</definedName>
    <definedName name="_64단" localSheetId="9">#REF!</definedName>
    <definedName name="_65단" localSheetId="4">#REF!</definedName>
    <definedName name="_66단">#REF!</definedName>
    <definedName name="단_가" localSheetId="3">#REF!</definedName>
    <definedName name="단_가" localSheetId="14">#REF!</definedName>
    <definedName name="단_가" localSheetId="12">#REF!</definedName>
    <definedName name="단_가" localSheetId="2">#REF!</definedName>
    <definedName name="단_가" localSheetId="6">#REF!</definedName>
    <definedName name="단_가" localSheetId="1">#REF!</definedName>
    <definedName name="단_가" localSheetId="9">#REF!</definedName>
    <definedName name="단_가" localSheetId="4">#REF!</definedName>
    <definedName name="단_가">#REF!</definedName>
    <definedName name="단_가2" localSheetId="3">#REF!</definedName>
    <definedName name="단_가2" localSheetId="14">#REF!</definedName>
    <definedName name="단_가2" localSheetId="12">#REF!</definedName>
    <definedName name="단_가2" localSheetId="2">#REF!</definedName>
    <definedName name="단_가2" localSheetId="8">#REF!</definedName>
    <definedName name="단_가2" localSheetId="6">#REF!</definedName>
    <definedName name="단_가2" localSheetId="1">#REF!</definedName>
    <definedName name="단_가2" localSheetId="9">#REF!</definedName>
    <definedName name="단_가2" localSheetId="4">#REF!</definedName>
    <definedName name="단_가2">#REF!</definedName>
    <definedName name="단_가3" localSheetId="3">#REF!</definedName>
    <definedName name="단_가3" localSheetId="14">#REF!</definedName>
    <definedName name="단_가3" localSheetId="12">#REF!</definedName>
    <definedName name="단_가3" localSheetId="2">#REF!</definedName>
    <definedName name="단_가3" localSheetId="8">#REF!</definedName>
    <definedName name="단_가3" localSheetId="6">#REF!</definedName>
    <definedName name="단_가3" localSheetId="1">#REF!</definedName>
    <definedName name="단_가3" localSheetId="9">#REF!</definedName>
    <definedName name="단_가3" localSheetId="4">#REF!</definedName>
    <definedName name="단_가3">#REF!</definedName>
    <definedName name="단_가4" localSheetId="3">#REF!</definedName>
    <definedName name="단_가4" localSheetId="14">#REF!</definedName>
    <definedName name="단_가4" localSheetId="12">#REF!</definedName>
    <definedName name="단_가4" localSheetId="2">#REF!</definedName>
    <definedName name="단_가4" localSheetId="8">#REF!</definedName>
    <definedName name="단_가4" localSheetId="6">#REF!</definedName>
    <definedName name="단_가4" localSheetId="1">#REF!</definedName>
    <definedName name="단_가4" localSheetId="9">#REF!</definedName>
    <definedName name="단_가4" localSheetId="4">#REF!</definedName>
    <definedName name="단_가4">#REF!</definedName>
    <definedName name="단_가5" localSheetId="3">#REF!</definedName>
    <definedName name="단_가5" localSheetId="14">#REF!</definedName>
    <definedName name="단_가5" localSheetId="12">#REF!</definedName>
    <definedName name="단_가5" localSheetId="2">#REF!</definedName>
    <definedName name="단_가5" localSheetId="8">#REF!</definedName>
    <definedName name="단_가5" localSheetId="6">#REF!</definedName>
    <definedName name="단_가5" localSheetId="1">#REF!</definedName>
    <definedName name="단_가5" localSheetId="9">#REF!</definedName>
    <definedName name="단_가5" localSheetId="4">#REF!</definedName>
    <definedName name="단_가5">#REF!</definedName>
    <definedName name="단_가6" localSheetId="3">#REF!</definedName>
    <definedName name="단_가6" localSheetId="14">#REF!</definedName>
    <definedName name="단_가6" localSheetId="12">#REF!</definedName>
    <definedName name="단_가6" localSheetId="2">#REF!</definedName>
    <definedName name="단_가6" localSheetId="8">#REF!</definedName>
    <definedName name="단_가6" localSheetId="6">#REF!</definedName>
    <definedName name="단_가6" localSheetId="1">#REF!</definedName>
    <definedName name="단_가6" localSheetId="9">#REF!</definedName>
    <definedName name="단_가6" localSheetId="4">#REF!</definedName>
    <definedName name="단_가6">#REF!</definedName>
    <definedName name="단가" localSheetId="3">[184]단가비교표!$O$6:$P$399</definedName>
    <definedName name="단가" localSheetId="14">[184]단가비교표!$M$6:$N$420</definedName>
    <definedName name="단가" localSheetId="12">[184]단가비교표!$M$6:$N$420</definedName>
    <definedName name="단가" localSheetId="2">[184]단가비교표!$O$6:$P$399</definedName>
    <definedName name="단가" localSheetId="6">[184]단가비교표!$M$6:$N$420</definedName>
    <definedName name="단가" localSheetId="1">[184]단가비교표!$O$6:$P$399</definedName>
    <definedName name="단가" localSheetId="9">[184]단가비교표!$M$6:$N$420</definedName>
    <definedName name="단가" localSheetId="4">[184]단가비교표!$M$6:$N$420</definedName>
    <definedName name="단가">단가비교표!$M$6:$N$401</definedName>
    <definedName name="단가비교표">#REF!,#REF!</definedName>
    <definedName name="단가산출">[123]단가산출!$A$1:$G$53</definedName>
    <definedName name="단가산출서">#REF!</definedName>
    <definedName name="단가조사" localSheetId="3">[125]단가산출!$A$1:$G$318</definedName>
    <definedName name="단가조사" localSheetId="14">[125]단가산출!$A$1:$G$318</definedName>
    <definedName name="단가조사" localSheetId="12">[125]단가산출!$A$1:$G$318</definedName>
    <definedName name="단가조사" localSheetId="2">[125]단가산출!$A$1:$G$318</definedName>
    <definedName name="단가조사" localSheetId="6">[125]단가산출!$A$1:$G$318</definedName>
    <definedName name="단가조사" localSheetId="1">[125]단가산출!$A$1:$G$318</definedName>
    <definedName name="단가조사" localSheetId="9">[125]단가산출!$A$1:$G$318</definedName>
    <definedName name="단가조사" localSheetId="4">[125]단가산출!$A$1:$G$318</definedName>
    <definedName name="단가조사">[125]단가산출!$A$1:$G$318</definedName>
    <definedName name="단가조사표" localSheetId="3">#REF!</definedName>
    <definedName name="단가조사표" localSheetId="14">#REF!</definedName>
    <definedName name="단가조사표" localSheetId="12">#REF!</definedName>
    <definedName name="단가조사표" localSheetId="2">#REF!</definedName>
    <definedName name="단가조사표" localSheetId="6">#REF!</definedName>
    <definedName name="단가조사표" localSheetId="1">#REF!</definedName>
    <definedName name="단가조사표" localSheetId="9">#REF!</definedName>
    <definedName name="단가조사표" localSheetId="4">#REF!</definedName>
    <definedName name="단가조사표">#REF!</definedName>
    <definedName name="단가테이블">'[107]기계경비(시간당)'!$C$1:$F$58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">#N/A</definedName>
    <definedName name="단위공량1" localSheetId="3">#REF!</definedName>
    <definedName name="단위공량1" localSheetId="14">#REF!</definedName>
    <definedName name="단위공량1" localSheetId="12">#REF!</definedName>
    <definedName name="단위공량1" localSheetId="2">#REF!</definedName>
    <definedName name="단위공량1" localSheetId="6">#REF!</definedName>
    <definedName name="단위공량1" localSheetId="1">#REF!</definedName>
    <definedName name="단위공량1" localSheetId="9">#REF!</definedName>
    <definedName name="단위공량1" localSheetId="4">#REF!</definedName>
    <definedName name="단위공량1">#REF!</definedName>
    <definedName name="단위공량10" localSheetId="3">#REF!</definedName>
    <definedName name="단위공량10" localSheetId="14">#REF!</definedName>
    <definedName name="단위공량10" localSheetId="12">#REF!</definedName>
    <definedName name="단위공량10" localSheetId="2">#REF!</definedName>
    <definedName name="단위공량10" localSheetId="8">#REF!</definedName>
    <definedName name="단위공량10" localSheetId="6">#REF!</definedName>
    <definedName name="단위공량10" localSheetId="1">#REF!</definedName>
    <definedName name="단위공량10" localSheetId="9">#REF!</definedName>
    <definedName name="단위공량10" localSheetId="4">#REF!</definedName>
    <definedName name="단위공량10">#REF!</definedName>
    <definedName name="단위공량11" localSheetId="3">#REF!</definedName>
    <definedName name="단위공량11" localSheetId="14">#REF!</definedName>
    <definedName name="단위공량11" localSheetId="12">#REF!</definedName>
    <definedName name="단위공량11" localSheetId="2">#REF!</definedName>
    <definedName name="단위공량11" localSheetId="8">#REF!</definedName>
    <definedName name="단위공량11" localSheetId="6">#REF!</definedName>
    <definedName name="단위공량11" localSheetId="1">#REF!</definedName>
    <definedName name="단위공량11" localSheetId="9">#REF!</definedName>
    <definedName name="단위공량11" localSheetId="4">#REF!</definedName>
    <definedName name="단위공량11">#REF!</definedName>
    <definedName name="단위공량12" localSheetId="3">#REF!</definedName>
    <definedName name="단위공량12" localSheetId="14">#REF!</definedName>
    <definedName name="단위공량12" localSheetId="12">#REF!</definedName>
    <definedName name="단위공량12" localSheetId="2">#REF!</definedName>
    <definedName name="단위공량12" localSheetId="8">#REF!</definedName>
    <definedName name="단위공량12" localSheetId="6">#REF!</definedName>
    <definedName name="단위공량12" localSheetId="1">#REF!</definedName>
    <definedName name="단위공량12" localSheetId="9">#REF!</definedName>
    <definedName name="단위공량12" localSheetId="4">#REF!</definedName>
    <definedName name="단위공량12">#REF!</definedName>
    <definedName name="단위공량13" localSheetId="3">#REF!</definedName>
    <definedName name="단위공량13" localSheetId="14">#REF!</definedName>
    <definedName name="단위공량13" localSheetId="12">#REF!</definedName>
    <definedName name="단위공량13" localSheetId="2">#REF!</definedName>
    <definedName name="단위공량13" localSheetId="8">#REF!</definedName>
    <definedName name="단위공량13" localSheetId="6">#REF!</definedName>
    <definedName name="단위공량13" localSheetId="1">#REF!</definedName>
    <definedName name="단위공량13" localSheetId="9">#REF!</definedName>
    <definedName name="단위공량13" localSheetId="4">#REF!</definedName>
    <definedName name="단위공량13">#REF!</definedName>
    <definedName name="단위공량14" localSheetId="3">#REF!</definedName>
    <definedName name="단위공량14" localSheetId="14">#REF!</definedName>
    <definedName name="단위공량14" localSheetId="12">#REF!</definedName>
    <definedName name="단위공량14" localSheetId="2">#REF!</definedName>
    <definedName name="단위공량14" localSheetId="8">#REF!</definedName>
    <definedName name="단위공량14" localSheetId="6">#REF!</definedName>
    <definedName name="단위공량14" localSheetId="1">#REF!</definedName>
    <definedName name="단위공량14" localSheetId="9">#REF!</definedName>
    <definedName name="단위공량14" localSheetId="4">#REF!</definedName>
    <definedName name="단위공량14">#REF!</definedName>
    <definedName name="단위공량15" localSheetId="3">#REF!</definedName>
    <definedName name="단위공량15" localSheetId="14">#REF!</definedName>
    <definedName name="단위공량15" localSheetId="12">#REF!</definedName>
    <definedName name="단위공량15" localSheetId="2">#REF!</definedName>
    <definedName name="단위공량15" localSheetId="8">#REF!</definedName>
    <definedName name="단위공량15" localSheetId="6">#REF!</definedName>
    <definedName name="단위공량15" localSheetId="1">#REF!</definedName>
    <definedName name="단위공량15" localSheetId="9">#REF!</definedName>
    <definedName name="단위공량15" localSheetId="4">#REF!</definedName>
    <definedName name="단위공량15">#REF!</definedName>
    <definedName name="단위공량16" localSheetId="3">#REF!</definedName>
    <definedName name="단위공량16" localSheetId="14">#REF!</definedName>
    <definedName name="단위공량16" localSheetId="12">#REF!</definedName>
    <definedName name="단위공량16" localSheetId="2">#REF!</definedName>
    <definedName name="단위공량16" localSheetId="8">#REF!</definedName>
    <definedName name="단위공량16" localSheetId="6">#REF!</definedName>
    <definedName name="단위공량16" localSheetId="1">#REF!</definedName>
    <definedName name="단위공량16" localSheetId="9">#REF!</definedName>
    <definedName name="단위공량16" localSheetId="4">#REF!</definedName>
    <definedName name="단위공량16">#REF!</definedName>
    <definedName name="단위공량17" localSheetId="3">#REF!</definedName>
    <definedName name="단위공량17" localSheetId="14">#REF!</definedName>
    <definedName name="단위공량17" localSheetId="12">#REF!</definedName>
    <definedName name="단위공량17" localSheetId="2">#REF!</definedName>
    <definedName name="단위공량17" localSheetId="8">#REF!</definedName>
    <definedName name="단위공량17" localSheetId="6">#REF!</definedName>
    <definedName name="단위공량17" localSheetId="1">#REF!</definedName>
    <definedName name="단위공량17" localSheetId="9">#REF!</definedName>
    <definedName name="단위공량17" localSheetId="4">#REF!</definedName>
    <definedName name="단위공량17">#REF!</definedName>
    <definedName name="단위공량2" localSheetId="3">#REF!</definedName>
    <definedName name="단위공량2" localSheetId="14">#REF!</definedName>
    <definedName name="단위공량2" localSheetId="12">#REF!</definedName>
    <definedName name="단위공량2" localSheetId="2">#REF!</definedName>
    <definedName name="단위공량2" localSheetId="8">#REF!</definedName>
    <definedName name="단위공량2" localSheetId="6">#REF!</definedName>
    <definedName name="단위공량2" localSheetId="1">#REF!</definedName>
    <definedName name="단위공량2" localSheetId="9">#REF!</definedName>
    <definedName name="단위공량2" localSheetId="4">#REF!</definedName>
    <definedName name="단위공량2">#REF!</definedName>
    <definedName name="단위공량3" localSheetId="3">#REF!</definedName>
    <definedName name="단위공량3" localSheetId="14">#REF!</definedName>
    <definedName name="단위공량3" localSheetId="12">#REF!</definedName>
    <definedName name="단위공량3" localSheetId="2">#REF!</definedName>
    <definedName name="단위공량3" localSheetId="6">#REF!</definedName>
    <definedName name="단위공량3" localSheetId="1">#REF!</definedName>
    <definedName name="단위공량3" localSheetId="9">#REF!</definedName>
    <definedName name="단위공량3" localSheetId="4">#REF!</definedName>
    <definedName name="단위공량3">#REF!</definedName>
    <definedName name="단위공량4" localSheetId="3">#REF!</definedName>
    <definedName name="단위공량4" localSheetId="14">#REF!</definedName>
    <definedName name="단위공량4" localSheetId="12">#REF!</definedName>
    <definedName name="단위공량4" localSheetId="2">#REF!</definedName>
    <definedName name="단위공량4" localSheetId="8">#REF!</definedName>
    <definedName name="단위공량4" localSheetId="6">#REF!</definedName>
    <definedName name="단위공량4" localSheetId="1">#REF!</definedName>
    <definedName name="단위공량4" localSheetId="9">#REF!</definedName>
    <definedName name="단위공량4" localSheetId="4">#REF!</definedName>
    <definedName name="단위공량4">#REF!</definedName>
    <definedName name="단위공량5" localSheetId="3">#REF!</definedName>
    <definedName name="단위공량5" localSheetId="14">#REF!</definedName>
    <definedName name="단위공량5" localSheetId="12">#REF!</definedName>
    <definedName name="단위공량5" localSheetId="2">#REF!</definedName>
    <definedName name="단위공량5" localSheetId="8">#REF!</definedName>
    <definedName name="단위공량5" localSheetId="6">#REF!</definedName>
    <definedName name="단위공량5" localSheetId="1">#REF!</definedName>
    <definedName name="단위공량5" localSheetId="9">#REF!</definedName>
    <definedName name="단위공량5" localSheetId="4">#REF!</definedName>
    <definedName name="단위공량5">#REF!</definedName>
    <definedName name="단위공량6" localSheetId="3">#REF!</definedName>
    <definedName name="단위공량6" localSheetId="14">#REF!</definedName>
    <definedName name="단위공량6" localSheetId="12">#REF!</definedName>
    <definedName name="단위공량6" localSheetId="2">#REF!</definedName>
    <definedName name="단위공량6" localSheetId="8">#REF!</definedName>
    <definedName name="단위공량6" localSheetId="6">#REF!</definedName>
    <definedName name="단위공량6" localSheetId="1">#REF!</definedName>
    <definedName name="단위공량6" localSheetId="9">#REF!</definedName>
    <definedName name="단위공량6" localSheetId="4">#REF!</definedName>
    <definedName name="단위공량6">#REF!</definedName>
    <definedName name="단위공량7" localSheetId="3">#REF!</definedName>
    <definedName name="단위공량7" localSheetId="14">#REF!</definedName>
    <definedName name="단위공량7" localSheetId="12">#REF!</definedName>
    <definedName name="단위공량7" localSheetId="2">#REF!</definedName>
    <definedName name="단위공량7" localSheetId="8">#REF!</definedName>
    <definedName name="단위공량7" localSheetId="6">#REF!</definedName>
    <definedName name="단위공량7" localSheetId="1">#REF!</definedName>
    <definedName name="단위공량7" localSheetId="9">#REF!</definedName>
    <definedName name="단위공량7" localSheetId="4">#REF!</definedName>
    <definedName name="단위공량7">#REF!</definedName>
    <definedName name="단위공량8" localSheetId="3">#REF!</definedName>
    <definedName name="단위공량8" localSheetId="14">#REF!</definedName>
    <definedName name="단위공량8" localSheetId="12">#REF!</definedName>
    <definedName name="단위공량8" localSheetId="2">#REF!</definedName>
    <definedName name="단위공량8" localSheetId="8">#REF!</definedName>
    <definedName name="단위공량8" localSheetId="6">#REF!</definedName>
    <definedName name="단위공량8" localSheetId="1">#REF!</definedName>
    <definedName name="단위공량8" localSheetId="9">#REF!</definedName>
    <definedName name="단위공량8" localSheetId="4">#REF!</definedName>
    <definedName name="단위공량8">#REF!</definedName>
    <definedName name="단위공량9" localSheetId="3">#REF!</definedName>
    <definedName name="단위공량9" localSheetId="14">#REF!</definedName>
    <definedName name="단위공량9" localSheetId="12">#REF!</definedName>
    <definedName name="단위공량9" localSheetId="2">#REF!</definedName>
    <definedName name="단위공량9" localSheetId="8">#REF!</definedName>
    <definedName name="단위공량9" localSheetId="6">#REF!</definedName>
    <definedName name="단위공량9" localSheetId="1">#REF!</definedName>
    <definedName name="단위공량9" localSheetId="9">#REF!</definedName>
    <definedName name="단위공량9" localSheetId="4">#REF!</definedName>
    <definedName name="단위공량9">#REF!</definedName>
    <definedName name="단위량">#REF!</definedName>
    <definedName name="대" localSheetId="3">[74]일위대가목록!#REF!</definedName>
    <definedName name="대" localSheetId="14">[74]일위대가목록!#REF!</definedName>
    <definedName name="대" localSheetId="12">[74]일위대가목록!#REF!</definedName>
    <definedName name="대" localSheetId="2">[74]일위대가목록!#REF!</definedName>
    <definedName name="대" localSheetId="8">[74]일위대가목록!#REF!</definedName>
    <definedName name="대" localSheetId="6">[74]일위대가목록!#REF!</definedName>
    <definedName name="대" localSheetId="9">[74]일위대가목록!#REF!</definedName>
    <definedName name="대">[74]일위대가목록!#REF!</definedName>
    <definedName name="대기영역" localSheetId="3">#REF!</definedName>
    <definedName name="대기영역" localSheetId="14">#REF!</definedName>
    <definedName name="대기영역" localSheetId="12">#REF!</definedName>
    <definedName name="대기영역" localSheetId="2">#REF!</definedName>
    <definedName name="대기영역" localSheetId="6">#REF!</definedName>
    <definedName name="대기영역" localSheetId="1">#REF!</definedName>
    <definedName name="대기영역" localSheetId="9">#REF!</definedName>
    <definedName name="대기영역" localSheetId="4">#REF!</definedName>
    <definedName name="대기영역">#REF!</definedName>
    <definedName name="대형브레이카0.4경비">[102]중기사용료산출근거!$G$20</definedName>
    <definedName name="대형브레이카0.4노무비">[102]중기사용료산출근거!$G$24</definedName>
    <definedName name="대형브레이카0.4재료비">[102]중기사용료산출근거!$G$28</definedName>
    <definedName name="더" localSheetId="3" hidden="1">{"'자리배치도'!$AG$1:$CI$28"}</definedName>
    <definedName name="더" localSheetId="14" hidden="1">{"'자리배치도'!$AG$1:$CI$28"}</definedName>
    <definedName name="더" localSheetId="12" hidden="1">{"'자리배치도'!$AG$1:$CI$28"}</definedName>
    <definedName name="더" localSheetId="2" hidden="1">{"'자리배치도'!$AG$1:$CI$28"}</definedName>
    <definedName name="더" localSheetId="6" hidden="1">{"'자리배치도'!$AG$1:$CI$28"}</definedName>
    <definedName name="더" localSheetId="1" hidden="1">{"'자리배치도'!$AG$1:$CI$28"}</definedName>
    <definedName name="더" localSheetId="10" hidden="1">{"'자리배치도'!$AG$1:$CI$28"}</definedName>
    <definedName name="더" localSheetId="9" hidden="1">{"'자리배치도'!$AG$1:$CI$28"}</definedName>
    <definedName name="더" localSheetId="4" hidden="1">{"'자리배치도'!$AG$1:$CI$28"}</definedName>
    <definedName name="더" hidden="1">{"'자리배치도'!$AG$1:$CI$28"}</definedName>
    <definedName name="도급">공사비내역서!$A:$K</definedName>
    <definedName name="도급단가" localSheetId="3">#REF!</definedName>
    <definedName name="도급단가" localSheetId="14">#REF!</definedName>
    <definedName name="도급단가" localSheetId="12">#REF!</definedName>
    <definedName name="도급단가" localSheetId="2">#REF!</definedName>
    <definedName name="도급단가" localSheetId="8">#REF!</definedName>
    <definedName name="도급단가" localSheetId="6">#REF!</definedName>
    <definedName name="도급단가" localSheetId="1">#REF!</definedName>
    <definedName name="도급단가" localSheetId="9">#REF!</definedName>
    <definedName name="도급단가" localSheetId="4">#REF!</definedName>
    <definedName name="도급단가">#REF!</definedName>
    <definedName name="도급예정액2">#REF!</definedName>
    <definedName name="도급예정액3">#REF!</definedName>
    <definedName name="도급예정액4">#REF!</definedName>
    <definedName name="도엽수" localSheetId="3">#REF!</definedName>
    <definedName name="도엽수" localSheetId="14">#REF!</definedName>
    <definedName name="도엽수" localSheetId="12">#REF!</definedName>
    <definedName name="도엽수" localSheetId="2">#REF!</definedName>
    <definedName name="도엽수" localSheetId="6">#REF!</definedName>
    <definedName name="도엽수" localSheetId="1">#REF!</definedName>
    <definedName name="도엽수" localSheetId="9">#REF!</definedName>
    <definedName name="도엽수" localSheetId="4">#REF!</definedName>
    <definedName name="도엽수">#REF!</definedName>
    <definedName name="동원" localSheetId="3">#REF!</definedName>
    <definedName name="동원" localSheetId="14">#REF!</definedName>
    <definedName name="동원" localSheetId="12">#REF!</definedName>
    <definedName name="동원" localSheetId="2">#REF!</definedName>
    <definedName name="동원" localSheetId="6">#REF!</definedName>
    <definedName name="동원" localSheetId="1">#REF!</definedName>
    <definedName name="동원" localSheetId="9">#REF!</definedName>
    <definedName name="동원" localSheetId="4">#REF!</definedName>
    <definedName name="동원">#REF!</definedName>
    <definedName name="ㄹ" localSheetId="3" hidden="1">{#N/A,#N/A,TRUE,"토적및재료집계";#N/A,#N/A,TRUE,"토적및재료집계";#N/A,#N/A,TRUE,"단위량"}</definedName>
    <definedName name="ㄹ" localSheetId="14" hidden="1">{#N/A,#N/A,TRUE,"토적및재료집계";#N/A,#N/A,TRUE,"토적및재료집계";#N/A,#N/A,TRUE,"단위량"}</definedName>
    <definedName name="ㄹ" localSheetId="12" hidden="1">{#N/A,#N/A,TRUE,"토적및재료집계";#N/A,#N/A,TRUE,"토적및재료집계";#N/A,#N/A,TRUE,"단위량"}</definedName>
    <definedName name="ㄹ" localSheetId="2" hidden="1">{#N/A,#N/A,TRUE,"토적및재료집계";#N/A,#N/A,TRUE,"토적및재료집계";#N/A,#N/A,TRUE,"단위량"}</definedName>
    <definedName name="ㄹ" localSheetId="0" hidden="1">{#N/A,#N/A,TRUE,"토적및재료집계";#N/A,#N/A,TRUE,"토적및재료집계";#N/A,#N/A,TRUE,"단위량"}</definedName>
    <definedName name="ㄹ" localSheetId="6" hidden="1">{#N/A,#N/A,TRUE,"토적및재료집계";#N/A,#N/A,TRUE,"토적및재료집계";#N/A,#N/A,TRUE,"단위량"}</definedName>
    <definedName name="ㄹ" localSheetId="1" hidden="1">{#N/A,#N/A,TRUE,"토적및재료집계";#N/A,#N/A,TRUE,"토적및재료집계";#N/A,#N/A,TRUE,"단위량"}</definedName>
    <definedName name="ㄹ" localSheetId="10" hidden="1">{#N/A,#N/A,TRUE,"토적및재료집계";#N/A,#N/A,TRUE,"토적및재료집계";#N/A,#N/A,TRUE,"단위량"}</definedName>
    <definedName name="ㄹ" localSheetId="9" hidden="1">{#N/A,#N/A,TRUE,"토적및재료집계";#N/A,#N/A,TRUE,"토적및재료집계";#N/A,#N/A,TRUE,"단위량"}</definedName>
    <definedName name="ㄹ" localSheetId="4" hidden="1">{#N/A,#N/A,TRUE,"토적및재료집계";#N/A,#N/A,TRUE,"토적및재료집계";#N/A,#N/A,TRUE,"단위량"}</definedName>
    <definedName name="ㄹ" hidden="1">{#N/A,#N/A,TRUE,"토적및재료집계";#N/A,#N/A,TRUE,"토적및재료집계";#N/A,#N/A,TRUE,"단위량"}</definedName>
    <definedName name="ㄹ1040" localSheetId="3">#REF!</definedName>
    <definedName name="ㄹ1040" localSheetId="14">#REF!</definedName>
    <definedName name="ㄹ1040" localSheetId="12">#REF!</definedName>
    <definedName name="ㄹ1040" localSheetId="2">#REF!</definedName>
    <definedName name="ㄹ1040" localSheetId="8">#REF!</definedName>
    <definedName name="ㄹ1040" localSheetId="6">#REF!</definedName>
    <definedName name="ㄹ1040" localSheetId="1">#REF!</definedName>
    <definedName name="ㄹ1040" localSheetId="9">#REF!</definedName>
    <definedName name="ㄹ1040" localSheetId="4">#REF!</definedName>
    <definedName name="ㄹ1040">#REF!</definedName>
    <definedName name="ㄹㄹ" localSheetId="3" hidden="1">#REF!</definedName>
    <definedName name="ㄹㄹ" localSheetId="14" hidden="1">#REF!</definedName>
    <definedName name="ㄹㄹ" localSheetId="12" hidden="1">#REF!</definedName>
    <definedName name="ㄹㄹ" localSheetId="2" hidden="1">#REF!</definedName>
    <definedName name="ㄹㄹ" localSheetId="8" hidden="1">#REF!</definedName>
    <definedName name="ㄹㄹ" localSheetId="6" hidden="1">#REF!</definedName>
    <definedName name="ㄹㄹ" localSheetId="1" hidden="1">#REF!</definedName>
    <definedName name="ㄹㄹ" localSheetId="9" hidden="1">#REF!</definedName>
    <definedName name="ㄹㄹ" localSheetId="4" hidden="1">#REF!</definedName>
    <definedName name="ㄹㄹ" hidden="1">#REF!</definedName>
    <definedName name="ㄹㅇ" localSheetId="3">[114]제직재!#REF!</definedName>
    <definedName name="ㄹㅇ" localSheetId="14">[114]제직재!#REF!</definedName>
    <definedName name="ㄹㅇ" localSheetId="12">[114]제직재!#REF!</definedName>
    <definedName name="ㄹㅇ" localSheetId="2">[114]제직재!#REF!</definedName>
    <definedName name="ㄹㅇ" localSheetId="8">[114]제직재!#REF!</definedName>
    <definedName name="ㄹㅇ" localSheetId="6">[114]제직재!#REF!</definedName>
    <definedName name="ㄹㅇ" localSheetId="9">[114]제직재!#REF!</definedName>
    <definedName name="ㄹㅇ">[114]제직재!#REF!</definedName>
    <definedName name="ㄹㅇㄶ" localSheetId="0" hidden="1">#REF!</definedName>
    <definedName name="ㄹㅇㄶ" hidden="1">#REF!</definedName>
    <definedName name="ㄹㅇㄶ옿" hidden="1">'[26]N賃率-職'!$I$5:$I$30</definedName>
    <definedName name="ㄹㅇㄹㅇ" localSheetId="3" hidden="1">#REF!</definedName>
    <definedName name="ㄹㅇㄹㅇ" localSheetId="14" hidden="1">#REF!</definedName>
    <definedName name="ㄹㅇㄹㅇ" localSheetId="12" hidden="1">#REF!</definedName>
    <definedName name="ㄹㅇㄹㅇ" localSheetId="2" hidden="1">#REF!</definedName>
    <definedName name="ㄹㅇㄹㅇ" localSheetId="8" hidden="1">#REF!</definedName>
    <definedName name="ㄹㅇㄹㅇ" localSheetId="6" hidden="1">#REF!</definedName>
    <definedName name="ㄹㅇㄹㅇ" localSheetId="1" hidden="1">#REF!</definedName>
    <definedName name="ㄹㅇㄹㅇ" localSheetId="9" hidden="1">#REF!</definedName>
    <definedName name="ㄹㅇㄹㅇ" localSheetId="4" hidden="1">#REF!</definedName>
    <definedName name="ㄹㅇㄹㅇ" hidden="1">#REF!</definedName>
    <definedName name="ㄹㅇㅎㅀㅎ" localSheetId="3">'[118]N賃率-職'!#REF!</definedName>
    <definedName name="ㄹㅇㅎㅀㅎ" localSheetId="14">'[118]N賃率-職'!#REF!</definedName>
    <definedName name="ㄹㅇㅎㅀㅎ" localSheetId="12">'[118]N賃率-職'!#REF!</definedName>
    <definedName name="ㄹㅇㅎㅀㅎ" localSheetId="2">'[118]N賃率-職'!#REF!</definedName>
    <definedName name="ㄹㅇㅎㅀㅎ" localSheetId="8">'[118]N賃率-職'!#REF!</definedName>
    <definedName name="ㄹㅇㅎㅀㅎ" localSheetId="6">'[118]N賃率-職'!#REF!</definedName>
    <definedName name="ㄹㅇㅎㅀㅎ" localSheetId="9">'[118]N賃率-職'!#REF!</definedName>
    <definedName name="ㄹㅇㅎㅀㅎ">'[118]N賃率-職'!#REF!</definedName>
    <definedName name="ㄹ호" localSheetId="3">#REF!</definedName>
    <definedName name="ㄹ호" localSheetId="14">#REF!</definedName>
    <definedName name="ㄹ호" localSheetId="12">#REF!</definedName>
    <definedName name="ㄹ호" localSheetId="2">#REF!</definedName>
    <definedName name="ㄹ호" localSheetId="8">#REF!</definedName>
    <definedName name="ㄹ호" localSheetId="6">#REF!</definedName>
    <definedName name="ㄹ호" localSheetId="1">#REF!</definedName>
    <definedName name="ㄹ호" localSheetId="9">#REF!</definedName>
    <definedName name="ㄹ호" localSheetId="4">#REF!</definedName>
    <definedName name="ㄹ호">#REF!</definedName>
    <definedName name="라" localSheetId="3" hidden="1">{"'자리배치도'!$AG$1:$CI$28"}</definedName>
    <definedName name="라" localSheetId="14" hidden="1">{"'자리배치도'!$AG$1:$CI$28"}</definedName>
    <definedName name="라" localSheetId="12" hidden="1">{"'자리배치도'!$AG$1:$CI$28"}</definedName>
    <definedName name="라" localSheetId="2" hidden="1">{"'자리배치도'!$AG$1:$CI$28"}</definedName>
    <definedName name="라" localSheetId="6" hidden="1">{"'자리배치도'!$AG$1:$CI$28"}</definedName>
    <definedName name="라" localSheetId="1" hidden="1">{"'자리배치도'!$AG$1:$CI$28"}</definedName>
    <definedName name="라" localSheetId="10" hidden="1">{"'자리배치도'!$AG$1:$CI$28"}</definedName>
    <definedName name="라" localSheetId="9" hidden="1">{"'자리배치도'!$AG$1:$CI$28"}</definedName>
    <definedName name="라" localSheetId="4" hidden="1">{"'자리배치도'!$AG$1:$CI$28"}</definedName>
    <definedName name="라" hidden="1">{"'자리배치도'!$AG$1:$CI$28"}</definedName>
    <definedName name="라인마아카10경비">[102]중기사용료산출근거!$G$95</definedName>
    <definedName name="라인마아카10노무비">[102]중기사용료산출근거!$G$99</definedName>
    <definedName name="라인마아카10재료비">[102]중기사용료산출근거!$G$103</definedName>
    <definedName name="램머Q간재">[107]램머!$D$20</definedName>
    <definedName name="램머Q간재10">[107]램머!$F$20</definedName>
    <definedName name="램머Q간재야간">[107]램머!$J$20</definedName>
    <definedName name="램머Q노무">[107]램머!$D$21</definedName>
    <definedName name="램머Q노무10">[107]램머!$F$21</definedName>
    <definedName name="램머Q노무야간">[107]램머!$J$21</definedName>
    <definedName name="램머Q손료">[107]램머!$D$22</definedName>
    <definedName name="램머Q손료10">[107]램머!$F$22</definedName>
    <definedName name="램머Q손료야간">[107]램머!$J$22</definedName>
    <definedName name="램머간재">'[107]기계경비(시간당)'!$H$170</definedName>
    <definedName name="램머노무">'[107]기계경비(시간당)'!$H$166</definedName>
    <definedName name="램머노무야간">'[107]기계경비(시간당)'!$H$167</definedName>
    <definedName name="램머손료">'[107]기계경비(시간당)'!$H$165</definedName>
    <definedName name="러" localSheetId="3" hidden="1">{"'자리배치도'!$AG$1:$CI$28"}</definedName>
    <definedName name="러" localSheetId="14" hidden="1">{"'자리배치도'!$AG$1:$CI$28"}</definedName>
    <definedName name="러" localSheetId="12" hidden="1">{"'자리배치도'!$AG$1:$CI$28"}</definedName>
    <definedName name="러" localSheetId="2" hidden="1">{"'자리배치도'!$AG$1:$CI$28"}</definedName>
    <definedName name="러" localSheetId="6" hidden="1">{"'자리배치도'!$AG$1:$CI$28"}</definedName>
    <definedName name="러" localSheetId="1" hidden="1">{"'자리배치도'!$AG$1:$CI$28"}</definedName>
    <definedName name="러" localSheetId="10" hidden="1">{"'자리배치도'!$AG$1:$CI$28"}</definedName>
    <definedName name="러" localSheetId="9" hidden="1">{"'자리배치도'!$AG$1:$CI$28"}</definedName>
    <definedName name="러" localSheetId="4" hidden="1">{"'자리배치도'!$AG$1:$CI$28"}</definedName>
    <definedName name="러" hidden="1">{"'자리배치도'!$AG$1:$CI$28"}</definedName>
    <definedName name="로">#N/A</definedName>
    <definedName name="ㅁ" hidden="1">#REF!</definedName>
    <definedName name="ㅁ01" localSheetId="3">#REF!</definedName>
    <definedName name="ㅁ01" localSheetId="14">#REF!</definedName>
    <definedName name="ㅁ01" localSheetId="12">#REF!</definedName>
    <definedName name="ㅁ01" localSheetId="2">#REF!</definedName>
    <definedName name="ㅁ01" localSheetId="6">#REF!</definedName>
    <definedName name="ㅁ01" localSheetId="1">#REF!</definedName>
    <definedName name="ㅁ01" localSheetId="9">#REF!</definedName>
    <definedName name="ㅁ01" localSheetId="4">#REF!</definedName>
    <definedName name="ㅁ01">#REF!</definedName>
    <definedName name="ㅁ1" localSheetId="3">#REF!</definedName>
    <definedName name="ㅁ1" localSheetId="14">#REF!</definedName>
    <definedName name="ㅁ1" localSheetId="12">#REF!</definedName>
    <definedName name="ㅁ1" localSheetId="2">#REF!</definedName>
    <definedName name="ㅁ1" localSheetId="6">#REF!</definedName>
    <definedName name="ㅁ1" localSheetId="1">#REF!</definedName>
    <definedName name="ㅁ1" localSheetId="9">#REF!</definedName>
    <definedName name="ㅁ1" localSheetId="4">#REF!</definedName>
    <definedName name="ㅁ1">#REF!</definedName>
    <definedName name="ㅁ101" localSheetId="3">[129]철거산출근거!#REF!</definedName>
    <definedName name="ㅁ101" localSheetId="14">[129]철거산출근거!#REF!</definedName>
    <definedName name="ㅁ101" localSheetId="12">[129]철거산출근거!#REF!</definedName>
    <definedName name="ㅁ101" localSheetId="2">[129]철거산출근거!#REF!</definedName>
    <definedName name="ㅁ101" localSheetId="8">[129]철거산출근거!#REF!</definedName>
    <definedName name="ㅁ101" localSheetId="6">[129]철거산출근거!#REF!</definedName>
    <definedName name="ㅁ101" localSheetId="9">[129]철거산출근거!#REF!</definedName>
    <definedName name="ㅁ101">[129]철거산출근거!#REF!</definedName>
    <definedName name="ㅁ2" localSheetId="3">[130]경산!#REF!</definedName>
    <definedName name="ㅁ2" localSheetId="14">[130]경산!#REF!</definedName>
    <definedName name="ㅁ2" localSheetId="12">[130]경산!#REF!</definedName>
    <definedName name="ㅁ2" localSheetId="2">[130]경산!#REF!</definedName>
    <definedName name="ㅁ2" localSheetId="8">[130]경산!#REF!</definedName>
    <definedName name="ㅁ2" localSheetId="6">[130]경산!#REF!</definedName>
    <definedName name="ㅁ2" localSheetId="9">[130]경산!#REF!</definedName>
    <definedName name="ㅁ2">[130]경산!#REF!</definedName>
    <definedName name="ㅁ201" localSheetId="3">[129]철거산출근거!#REF!</definedName>
    <definedName name="ㅁ201" localSheetId="14">[129]철거산출근거!#REF!</definedName>
    <definedName name="ㅁ201" localSheetId="12">[129]철거산출근거!#REF!</definedName>
    <definedName name="ㅁ201" localSheetId="2">[129]철거산출근거!#REF!</definedName>
    <definedName name="ㅁ201" localSheetId="8">[129]철거산출근거!#REF!</definedName>
    <definedName name="ㅁ201" localSheetId="6">[129]철거산출근거!#REF!</definedName>
    <definedName name="ㅁ201" localSheetId="9">[129]철거산출근거!#REF!</definedName>
    <definedName name="ㅁ201">[129]철거산출근거!#REF!</definedName>
    <definedName name="ㅁ331" localSheetId="3">#REF!</definedName>
    <definedName name="ㅁ331" localSheetId="14">#REF!</definedName>
    <definedName name="ㅁ331" localSheetId="12">#REF!</definedName>
    <definedName name="ㅁ331" localSheetId="2">#REF!</definedName>
    <definedName name="ㅁ331" localSheetId="8">#REF!</definedName>
    <definedName name="ㅁ331" localSheetId="6">#REF!</definedName>
    <definedName name="ㅁ331" localSheetId="1">#REF!</definedName>
    <definedName name="ㅁ331" localSheetId="9">#REF!</definedName>
    <definedName name="ㅁ331" localSheetId="4">#REF!</definedName>
    <definedName name="ㅁ331">#REF!</definedName>
    <definedName name="ㅁ451" localSheetId="3">#REF!</definedName>
    <definedName name="ㅁ451" localSheetId="14">#REF!</definedName>
    <definedName name="ㅁ451" localSheetId="12">#REF!</definedName>
    <definedName name="ㅁ451" localSheetId="2">#REF!</definedName>
    <definedName name="ㅁ451" localSheetId="6">#REF!</definedName>
    <definedName name="ㅁ451" localSheetId="1">#REF!</definedName>
    <definedName name="ㅁ451" localSheetId="9">#REF!</definedName>
    <definedName name="ㅁ451" localSheetId="4">#REF!</definedName>
    <definedName name="ㅁ451">#REF!</definedName>
    <definedName name="ㅁ500" localSheetId="3">[131]Baby일위대가!#REF!</definedName>
    <definedName name="ㅁ500" localSheetId="14">[131]Baby일위대가!#REF!</definedName>
    <definedName name="ㅁ500" localSheetId="12">[131]Baby일위대가!#REF!</definedName>
    <definedName name="ㅁ500" localSheetId="2">[131]Baby일위대가!#REF!</definedName>
    <definedName name="ㅁ500" localSheetId="8">[131]Baby일위대가!#REF!</definedName>
    <definedName name="ㅁ500" localSheetId="6">[131]Baby일위대가!#REF!</definedName>
    <definedName name="ㅁ500" localSheetId="9">[131]Baby일위대가!#REF!</definedName>
    <definedName name="ㅁ500">[131]Baby일위대가!#REF!</definedName>
    <definedName name="ㅁ60" localSheetId="3">[132]직노!#REF!</definedName>
    <definedName name="ㅁ60" localSheetId="14">[132]직노!#REF!</definedName>
    <definedName name="ㅁ60" localSheetId="12">[132]직노!#REF!</definedName>
    <definedName name="ㅁ60" localSheetId="2">[132]직노!#REF!</definedName>
    <definedName name="ㅁ60" localSheetId="8">[132]직노!#REF!</definedName>
    <definedName name="ㅁ60" localSheetId="6">[132]직노!#REF!</definedName>
    <definedName name="ㅁ60" localSheetId="1">[132]직노!#REF!</definedName>
    <definedName name="ㅁ60" localSheetId="9">[132]직노!#REF!</definedName>
    <definedName name="ㅁ60" localSheetId="4">[132]직노!#REF!</definedName>
    <definedName name="ㅁ60">[132]직노!#REF!</definedName>
    <definedName name="ㅁ636" localSheetId="3">#REF!</definedName>
    <definedName name="ㅁ636" localSheetId="14">#REF!</definedName>
    <definedName name="ㅁ636" localSheetId="12">#REF!</definedName>
    <definedName name="ㅁ636" localSheetId="2">#REF!</definedName>
    <definedName name="ㅁ636" localSheetId="6">#REF!</definedName>
    <definedName name="ㅁ636" localSheetId="1">#REF!</definedName>
    <definedName name="ㅁ636" localSheetId="9">#REF!</definedName>
    <definedName name="ㅁ636" localSheetId="4">#REF!</definedName>
    <definedName name="ㅁ636">#REF!</definedName>
    <definedName name="ㅁ8529" localSheetId="3">'[133]일위대가(가설)'!#REF!</definedName>
    <definedName name="ㅁ8529" localSheetId="14">'[133]일위대가(가설)'!#REF!</definedName>
    <definedName name="ㅁ8529" localSheetId="12">'[133]일위대가(가설)'!#REF!</definedName>
    <definedName name="ㅁ8529" localSheetId="2">'[133]일위대가(가설)'!#REF!</definedName>
    <definedName name="ㅁ8529" localSheetId="8">'[133]일위대가(가설)'!#REF!</definedName>
    <definedName name="ㅁ8529" localSheetId="6">'[133]일위대가(가설)'!#REF!</definedName>
    <definedName name="ㅁ8529" localSheetId="9">'[133]일위대가(가설)'!#REF!</definedName>
    <definedName name="ㅁ8529">'[133]일위대가(가설)'!#REF!</definedName>
    <definedName name="ㅁㄴ" localSheetId="3">#REF!</definedName>
    <definedName name="ㅁㄴ" localSheetId="14">#REF!</definedName>
    <definedName name="ㅁㄴ" localSheetId="12">#REF!</definedName>
    <definedName name="ㅁㄴ" localSheetId="2">#REF!</definedName>
    <definedName name="ㅁㄴ" localSheetId="8">#REF!</definedName>
    <definedName name="ㅁㄴ" localSheetId="6">#REF!</definedName>
    <definedName name="ㅁㄴ" localSheetId="9">#REF!</definedName>
    <definedName name="ㅁㄴ">#REF!</definedName>
    <definedName name="ㅁㄴㅁ" localSheetId="3">'[67]제-노임'!#REF!</definedName>
    <definedName name="ㅁㄴㅁ" localSheetId="14">'[67]제-노임'!#REF!</definedName>
    <definedName name="ㅁㄴㅁ" localSheetId="12">'[67]제-노임'!#REF!</definedName>
    <definedName name="ㅁㄴㅁ" localSheetId="2">'[67]제-노임'!#REF!</definedName>
    <definedName name="ㅁㄴㅁ" localSheetId="8">'[67]제-노임'!#REF!</definedName>
    <definedName name="ㅁㄴㅁ" localSheetId="6">'[67]제-노임'!#REF!</definedName>
    <definedName name="ㅁㄴㅁ" localSheetId="1">'[67]제-노임'!#REF!</definedName>
    <definedName name="ㅁㄴㅁ" localSheetId="9">'[67]제-노임'!#REF!</definedName>
    <definedName name="ㅁㄴㅁ" localSheetId="4">'[67]제-노임'!#REF!</definedName>
    <definedName name="ㅁㄴㅁ">'[67]제-노임'!#REF!</definedName>
    <definedName name="ㅁㄴㅇㄻㄴㅇㄻㄴㄹ" localSheetId="3" hidden="1">{#N/A,#N/A,FALSE,"명세표"}</definedName>
    <definedName name="ㅁㄴㅇㄻㄴㅇㄻㄴㄹ" localSheetId="14" hidden="1">{#N/A,#N/A,FALSE,"명세표"}</definedName>
    <definedName name="ㅁㄴㅇㄻㄴㅇㄻㄴㄹ" localSheetId="12" hidden="1">{#N/A,#N/A,FALSE,"명세표"}</definedName>
    <definedName name="ㅁㄴㅇㄻㄴㅇㄻㄴㄹ" localSheetId="2" hidden="1">{#N/A,#N/A,FALSE,"명세표"}</definedName>
    <definedName name="ㅁㄴㅇㄻㄴㅇㄻㄴㄹ" localSheetId="6" hidden="1">{#N/A,#N/A,FALSE,"명세표"}</definedName>
    <definedName name="ㅁㄴㅇㄻㄴㅇㄻㄴㄹ" localSheetId="1" hidden="1">{#N/A,#N/A,FALSE,"명세표"}</definedName>
    <definedName name="ㅁㄴㅇㄻㄴㅇㄻㄴㄹ" localSheetId="10" hidden="1">{#N/A,#N/A,FALSE,"명세표"}</definedName>
    <definedName name="ㅁㄴㅇㄻㄴㅇㄻㄴㄹ" localSheetId="9" hidden="1">{#N/A,#N/A,FALSE,"명세표"}</definedName>
    <definedName name="ㅁㄴㅇㄻㄴㅇㄻㄴㄹ" localSheetId="4" hidden="1">{#N/A,#N/A,FALSE,"명세표"}</definedName>
    <definedName name="ㅁㄴㅇㄻㄴㅇㄻㄴㄹ" hidden="1">{#N/A,#N/A,FALSE,"명세표"}</definedName>
    <definedName name="ㅁㄴㅌㄴ" localSheetId="3" hidden="1">{"'자리배치도'!$AG$1:$CI$28"}</definedName>
    <definedName name="ㅁㄴㅌㄴ" localSheetId="14" hidden="1">{"'자리배치도'!$AG$1:$CI$28"}</definedName>
    <definedName name="ㅁㄴㅌㄴ" localSheetId="12" hidden="1">{"'자리배치도'!$AG$1:$CI$28"}</definedName>
    <definedName name="ㅁㄴㅌㄴ" localSheetId="2" hidden="1">{"'자리배치도'!$AG$1:$CI$28"}</definedName>
    <definedName name="ㅁㄴㅌㄴ" localSheetId="6" hidden="1">{"'자리배치도'!$AG$1:$CI$28"}</definedName>
    <definedName name="ㅁㄴㅌㄴ" localSheetId="1" hidden="1">{"'자리배치도'!$AG$1:$CI$28"}</definedName>
    <definedName name="ㅁㄴㅌㄴ" localSheetId="10" hidden="1">{"'자리배치도'!$AG$1:$CI$28"}</definedName>
    <definedName name="ㅁㄴㅌㄴ" localSheetId="9" hidden="1">{"'자리배치도'!$AG$1:$CI$28"}</definedName>
    <definedName name="ㅁㄴㅌㄴ" localSheetId="4" hidden="1">{"'자리배치도'!$AG$1:$CI$28"}</definedName>
    <definedName name="ㅁㄴㅌㄴ" hidden="1">{"'자리배치도'!$AG$1:$CI$28"}</definedName>
    <definedName name="ㅁㄻ">#N/A</definedName>
    <definedName name="ㅁㅁ158" localSheetId="3">#REF!</definedName>
    <definedName name="ㅁㅁ158" localSheetId="14">#REF!</definedName>
    <definedName name="ㅁㅁ158" localSheetId="12">#REF!</definedName>
    <definedName name="ㅁㅁ158" localSheetId="2">#REF!</definedName>
    <definedName name="ㅁㅁ158" localSheetId="8">#REF!</definedName>
    <definedName name="ㅁㅁ158" localSheetId="6">#REF!</definedName>
    <definedName name="ㅁㅁ158" localSheetId="1">#REF!</definedName>
    <definedName name="ㅁㅁ158" localSheetId="9">#REF!</definedName>
    <definedName name="ㅁㅁ158" localSheetId="4">#REF!</definedName>
    <definedName name="ㅁㅁ158">#REF!</definedName>
    <definedName name="ㅁㅁㅁ">[135]을지!$A$1:$IV$2</definedName>
    <definedName name="ㅁㅁㅁㅁㅁ" localSheetId="3" hidden="1">{#N/A,#N/A,TRUE,"토적및재료집계";#N/A,#N/A,TRUE,"토적및재료집계";#N/A,#N/A,TRUE,"단위량"}</definedName>
    <definedName name="ㅁㅁㅁㅁㅁ" localSheetId="14" hidden="1">{#N/A,#N/A,TRUE,"토적및재료집계";#N/A,#N/A,TRUE,"토적및재료집계";#N/A,#N/A,TRUE,"단위량"}</definedName>
    <definedName name="ㅁㅁㅁㅁㅁ" localSheetId="12" hidden="1">{#N/A,#N/A,TRUE,"토적및재료집계";#N/A,#N/A,TRUE,"토적및재료집계";#N/A,#N/A,TRUE,"단위량"}</definedName>
    <definedName name="ㅁㅁㅁㅁㅁ" localSheetId="2" hidden="1">{#N/A,#N/A,TRUE,"토적및재료집계";#N/A,#N/A,TRUE,"토적및재료집계";#N/A,#N/A,TRUE,"단위량"}</definedName>
    <definedName name="ㅁㅁㅁㅁㅁ" localSheetId="6" hidden="1">{#N/A,#N/A,TRUE,"토적및재료집계";#N/A,#N/A,TRUE,"토적및재료집계";#N/A,#N/A,TRUE,"단위량"}</definedName>
    <definedName name="ㅁㅁㅁㅁㅁ" localSheetId="1" hidden="1">{#N/A,#N/A,TRUE,"토적및재료집계";#N/A,#N/A,TRUE,"토적및재료집계";#N/A,#N/A,TRUE,"단위량"}</definedName>
    <definedName name="ㅁㅁㅁㅁㅁ" localSheetId="10" hidden="1">{#N/A,#N/A,TRUE,"토적및재료집계";#N/A,#N/A,TRUE,"토적및재료집계";#N/A,#N/A,TRUE,"단위량"}</definedName>
    <definedName name="ㅁㅁㅁㅁㅁ" localSheetId="9" hidden="1">{#N/A,#N/A,TRUE,"토적및재료집계";#N/A,#N/A,TRUE,"토적및재료집계";#N/A,#N/A,TRUE,"단위량"}</definedName>
    <definedName name="ㅁㅁㅁㅁㅁ" localSheetId="4" hidden="1">{#N/A,#N/A,TRUE,"토적및재료집계";#N/A,#N/A,TRUE,"토적및재료집계";#N/A,#N/A,TRUE,"단위량"}</definedName>
    <definedName name="ㅁㅁㅁㅁㅁ" hidden="1">{#N/A,#N/A,TRUE,"토적및재료집계";#N/A,#N/A,TRUE,"토적및재료집계";#N/A,#N/A,TRUE,"단위량"}</definedName>
    <definedName name="ㅁㅂ" localSheetId="3">'[136]N賃率-職'!#REF!</definedName>
    <definedName name="ㅁㅂ" localSheetId="14">'[136]N賃率-職'!#REF!</definedName>
    <definedName name="ㅁㅂ" localSheetId="12">'[136]N賃率-職'!#REF!</definedName>
    <definedName name="ㅁㅂ" localSheetId="2">'[136]N賃率-職'!#REF!</definedName>
    <definedName name="ㅁㅂ" localSheetId="8">'[136]N賃率-職'!#REF!</definedName>
    <definedName name="ㅁㅂ" localSheetId="6">'[136]N賃率-職'!#REF!</definedName>
    <definedName name="ㅁㅂ" localSheetId="1">'[136]N賃率-職'!#REF!</definedName>
    <definedName name="ㅁㅂ" localSheetId="9">'[136]N賃率-職'!#REF!</definedName>
    <definedName name="ㅁㅂ" localSheetId="4">'[136]N賃率-職'!#REF!</definedName>
    <definedName name="ㅁㅂ">'[136]N賃率-職'!#REF!</definedName>
    <definedName name="마" localSheetId="3">[40]!Macro13</definedName>
    <definedName name="마" localSheetId="14">[40]!Macro13</definedName>
    <definedName name="마" localSheetId="12">[40]!Macro13</definedName>
    <definedName name="마" localSheetId="2">[40]!Macro13</definedName>
    <definedName name="마" localSheetId="8">[40]!Macro13</definedName>
    <definedName name="마" localSheetId="6">[40]!Macro13</definedName>
    <definedName name="마" localSheetId="1">[40]!Macro13</definedName>
    <definedName name="마" localSheetId="9">[40]!Macro13</definedName>
    <definedName name="마" localSheetId="4">[40]!Macro13</definedName>
    <definedName name="마">[40]!Macro13</definedName>
    <definedName name="머" localSheetId="3" hidden="1">{"'자리배치도'!$AG$1:$CI$28"}</definedName>
    <definedName name="머" localSheetId="14" hidden="1">{"'자리배치도'!$AG$1:$CI$28"}</definedName>
    <definedName name="머" localSheetId="12" hidden="1">{"'자리배치도'!$AG$1:$CI$28"}</definedName>
    <definedName name="머" localSheetId="2" hidden="1">{"'자리배치도'!$AG$1:$CI$28"}</definedName>
    <definedName name="머" localSheetId="6" hidden="1">{"'자리배치도'!$AG$1:$CI$28"}</definedName>
    <definedName name="머" localSheetId="1" hidden="1">{"'자리배치도'!$AG$1:$CI$28"}</definedName>
    <definedName name="머" localSheetId="10" hidden="1">{"'자리배치도'!$AG$1:$CI$28"}</definedName>
    <definedName name="머" localSheetId="9" hidden="1">{"'자리배치도'!$AG$1:$CI$28"}</definedName>
    <definedName name="머" localSheetId="4" hidden="1">{"'자리배치도'!$AG$1:$CI$28"}</definedName>
    <definedName name="머" hidden="1">{"'자리배치도'!$AG$1:$CI$28"}</definedName>
    <definedName name="면적" localSheetId="3">#REF!</definedName>
    <definedName name="면적" localSheetId="14">#REF!</definedName>
    <definedName name="면적" localSheetId="12">#REF!</definedName>
    <definedName name="면적" localSheetId="2">#REF!</definedName>
    <definedName name="면적" localSheetId="6">#REF!</definedName>
    <definedName name="면적" localSheetId="1">#REF!</definedName>
    <definedName name="면적" localSheetId="9">#REF!</definedName>
    <definedName name="면적" localSheetId="4">#REF!</definedName>
    <definedName name="면적">#REF!</definedName>
    <definedName name="모자국구분" localSheetId="3">#REF!</definedName>
    <definedName name="모자국구분" localSheetId="14">#REF!</definedName>
    <definedName name="모자국구분" localSheetId="12">#REF!</definedName>
    <definedName name="모자국구분" localSheetId="2">#REF!</definedName>
    <definedName name="모자국구분" localSheetId="6">#REF!</definedName>
    <definedName name="모자국구분" localSheetId="1">#REF!</definedName>
    <definedName name="모자국구분" localSheetId="9">#REF!</definedName>
    <definedName name="모자국구분" localSheetId="4">#REF!</definedName>
    <definedName name="모자국구분">#REF!</definedName>
    <definedName name="몰라" localSheetId="3" hidden="1">{#N/A,#N/A,FALSE,"명세표"}</definedName>
    <definedName name="몰라" localSheetId="14" hidden="1">{#N/A,#N/A,FALSE,"명세표"}</definedName>
    <definedName name="몰라" localSheetId="12" hidden="1">{#N/A,#N/A,FALSE,"명세표"}</definedName>
    <definedName name="몰라" localSheetId="2" hidden="1">{#N/A,#N/A,FALSE,"명세표"}</definedName>
    <definedName name="몰라" localSheetId="6" hidden="1">{#N/A,#N/A,FALSE,"명세표"}</definedName>
    <definedName name="몰라" localSheetId="1" hidden="1">{#N/A,#N/A,FALSE,"명세표"}</definedName>
    <definedName name="몰라" localSheetId="10" hidden="1">{#N/A,#N/A,FALSE,"명세표"}</definedName>
    <definedName name="몰라" localSheetId="9" hidden="1">{#N/A,#N/A,FALSE,"명세표"}</definedName>
    <definedName name="몰라" localSheetId="4" hidden="1">{#N/A,#N/A,FALSE,"명세표"}</definedName>
    <definedName name="몰라" hidden="1">{#N/A,#N/A,FALSE,"명세표"}</definedName>
    <definedName name="못">'[102]단가 및 재료비'!$S$173</definedName>
    <definedName name="무안">[115]노무비!$B$12</definedName>
    <definedName name="물탱크5500경비">[102]중기사용료산출근거!$G$155</definedName>
    <definedName name="물탱크5500노무비">[102]중기사용료산출근거!$G$159</definedName>
    <definedName name="물탱크5500재료비">[102]중기사용료산출근거!$G$163</definedName>
    <definedName name="뭐야">#REF!</definedName>
    <definedName name="뮻" localSheetId="3" hidden="1">{"'자리배치도'!$AG$1:$CI$28"}</definedName>
    <definedName name="뮻" localSheetId="14" hidden="1">{"'자리배치도'!$AG$1:$CI$28"}</definedName>
    <definedName name="뮻" localSheetId="12" hidden="1">{"'자리배치도'!$AG$1:$CI$28"}</definedName>
    <definedName name="뮻" localSheetId="2" hidden="1">{"'자리배치도'!$AG$1:$CI$28"}</definedName>
    <definedName name="뮻" localSheetId="6" hidden="1">{"'자리배치도'!$AG$1:$CI$28"}</definedName>
    <definedName name="뮻" localSheetId="1" hidden="1">{"'자리배치도'!$AG$1:$CI$28"}</definedName>
    <definedName name="뮻" localSheetId="10" hidden="1">{"'자리배치도'!$AG$1:$CI$28"}</definedName>
    <definedName name="뮻" localSheetId="9" hidden="1">{"'자리배치도'!$AG$1:$CI$28"}</definedName>
    <definedName name="뮻" localSheetId="4" hidden="1">{"'자리배치도'!$AG$1:$CI$28"}</definedName>
    <definedName name="뮻" hidden="1">{"'자리배치도'!$AG$1:$CI$28"}</definedName>
    <definedName name="ㅂ" localSheetId="3" hidden="1">{#N/A,#N/A,FALSE,"DAOCM 2차 검토"}</definedName>
    <definedName name="ㅂ" localSheetId="14" hidden="1">{#N/A,#N/A,FALSE,"DAOCM 2차 검토"}</definedName>
    <definedName name="ㅂ" localSheetId="12" hidden="1">{#N/A,#N/A,FALSE,"DAOCM 2차 검토"}</definedName>
    <definedName name="ㅂ" localSheetId="2" hidden="1">{#N/A,#N/A,FALSE,"DAOCM 2차 검토"}</definedName>
    <definedName name="ㅂ" localSheetId="0" hidden="1">{#N/A,#N/A,FALSE,"DAOCM 2차 검토"}</definedName>
    <definedName name="ㅂ" localSheetId="6" hidden="1">{#N/A,#N/A,FALSE,"DAOCM 2차 검토"}</definedName>
    <definedName name="ㅂ" localSheetId="1" hidden="1">{#N/A,#N/A,FALSE,"DAOCM 2차 검토"}</definedName>
    <definedName name="ㅂ" localSheetId="10" hidden="1">{#N/A,#N/A,FALSE,"DAOCM 2차 검토"}</definedName>
    <definedName name="ㅂ" localSheetId="9" hidden="1">{#N/A,#N/A,FALSE,"DAOCM 2차 검토"}</definedName>
    <definedName name="ㅂ" localSheetId="4" hidden="1">{#N/A,#N/A,FALSE,"DAOCM 2차 검토"}</definedName>
    <definedName name="ㅂ" hidden="1">{#N/A,#N/A,FALSE,"DAOCM 2차 검토"}</definedName>
    <definedName name="ㅂㄱㄼㄹㅈㄹ" localSheetId="3" hidden="1">{#N/A,#N/A,TRUE,"토적및재료집계";#N/A,#N/A,TRUE,"토적및재료집계";#N/A,#N/A,TRUE,"단위량"}</definedName>
    <definedName name="ㅂㄱㄼㄹㅈㄹ" localSheetId="14" hidden="1">{#N/A,#N/A,TRUE,"토적및재료집계";#N/A,#N/A,TRUE,"토적및재료집계";#N/A,#N/A,TRUE,"단위량"}</definedName>
    <definedName name="ㅂㄱㄼㄹㅈㄹ" localSheetId="12" hidden="1">{#N/A,#N/A,TRUE,"토적및재료집계";#N/A,#N/A,TRUE,"토적및재료집계";#N/A,#N/A,TRUE,"단위량"}</definedName>
    <definedName name="ㅂㄱㄼㄹㅈㄹ" localSheetId="2" hidden="1">{#N/A,#N/A,TRUE,"토적및재료집계";#N/A,#N/A,TRUE,"토적및재료집계";#N/A,#N/A,TRUE,"단위량"}</definedName>
    <definedName name="ㅂㄱㄼㄹㅈㄹ" localSheetId="6" hidden="1">{#N/A,#N/A,TRUE,"토적및재료집계";#N/A,#N/A,TRUE,"토적및재료집계";#N/A,#N/A,TRUE,"단위량"}</definedName>
    <definedName name="ㅂㄱㄼㄹㅈㄹ" localSheetId="1" hidden="1">{#N/A,#N/A,TRUE,"토적및재료집계";#N/A,#N/A,TRUE,"토적및재료집계";#N/A,#N/A,TRUE,"단위량"}</definedName>
    <definedName name="ㅂㄱㄼㄹㅈㄹ" localSheetId="10" hidden="1">{#N/A,#N/A,TRUE,"토적및재료집계";#N/A,#N/A,TRUE,"토적및재료집계";#N/A,#N/A,TRUE,"단위량"}</definedName>
    <definedName name="ㅂㄱㄼㄹㅈㄹ" localSheetId="9" hidden="1">{#N/A,#N/A,TRUE,"토적및재료집계";#N/A,#N/A,TRUE,"토적및재료집계";#N/A,#N/A,TRUE,"단위량"}</definedName>
    <definedName name="ㅂㄱㄼㄹㅈㄹ" localSheetId="4" hidden="1">{#N/A,#N/A,TRUE,"토적및재료집계";#N/A,#N/A,TRUE,"토적및재료집계";#N/A,#N/A,TRUE,"단위량"}</definedName>
    <definedName name="ㅂㄱㄼㄹㅈㄹ" hidden="1">{#N/A,#N/A,TRUE,"토적및재료집계";#N/A,#N/A,TRUE,"토적및재료집계";#N/A,#N/A,TRUE,"단위량"}</definedName>
    <definedName name="ㅂㅂ" localSheetId="3" hidden="1">{#N/A,#N/A,TRUE,"토적및재료집계";#N/A,#N/A,TRUE,"토적및재료집계";#N/A,#N/A,TRUE,"단위량"}</definedName>
    <definedName name="ㅂㅂ" localSheetId="14" hidden="1">{#N/A,#N/A,TRUE,"토적및재료집계";#N/A,#N/A,TRUE,"토적및재료집계";#N/A,#N/A,TRUE,"단위량"}</definedName>
    <definedName name="ㅂㅂ" localSheetId="12" hidden="1">{#N/A,#N/A,TRUE,"토적및재료집계";#N/A,#N/A,TRUE,"토적및재료집계";#N/A,#N/A,TRUE,"단위량"}</definedName>
    <definedName name="ㅂㅂ" localSheetId="2" hidden="1">{#N/A,#N/A,TRUE,"토적및재료집계";#N/A,#N/A,TRUE,"토적및재료집계";#N/A,#N/A,TRUE,"단위량"}</definedName>
    <definedName name="ㅂㅂ" localSheetId="0" hidden="1">{#N/A,#N/A,TRUE,"토적및재료집계";#N/A,#N/A,TRUE,"토적및재료집계";#N/A,#N/A,TRUE,"단위량"}</definedName>
    <definedName name="ㅂㅂ" localSheetId="6" hidden="1">{#N/A,#N/A,TRUE,"토적및재료집계";#N/A,#N/A,TRUE,"토적및재료집계";#N/A,#N/A,TRUE,"단위량"}</definedName>
    <definedName name="ㅂㅂ" localSheetId="1" hidden="1">{#N/A,#N/A,TRUE,"토적및재료집계";#N/A,#N/A,TRUE,"토적및재료집계";#N/A,#N/A,TRUE,"단위량"}</definedName>
    <definedName name="ㅂㅂ" localSheetId="10" hidden="1">{#N/A,#N/A,TRUE,"토적및재료집계";#N/A,#N/A,TRUE,"토적및재료집계";#N/A,#N/A,TRUE,"단위량"}</definedName>
    <definedName name="ㅂㅂ" localSheetId="9" hidden="1">{#N/A,#N/A,TRUE,"토적및재료집계";#N/A,#N/A,TRUE,"토적및재료집계";#N/A,#N/A,TRUE,"단위량"}</definedName>
    <definedName name="ㅂㅂ" localSheetId="4" hidden="1">{#N/A,#N/A,TRUE,"토적및재료집계";#N/A,#N/A,TRUE,"토적및재료집계";#N/A,#N/A,TRUE,"단위량"}</definedName>
    <definedName name="ㅂㅂ" hidden="1">{#N/A,#N/A,TRUE,"토적및재료집계";#N/A,#N/A,TRUE,"토적및재료집계";#N/A,#N/A,TRUE,"단위량"}</definedName>
    <definedName name="ㅂㅂㅂ" localSheetId="3" hidden="1">{#N/A,#N/A,TRUE,"토적및재료집계";#N/A,#N/A,TRUE,"토적및재료집계";#N/A,#N/A,TRUE,"단위량"}</definedName>
    <definedName name="ㅂㅂㅂ" localSheetId="14" hidden="1">{#N/A,#N/A,TRUE,"토적및재료집계";#N/A,#N/A,TRUE,"토적및재료집계";#N/A,#N/A,TRUE,"단위량"}</definedName>
    <definedName name="ㅂㅂㅂ" localSheetId="12" hidden="1">{#N/A,#N/A,TRUE,"토적및재료집계";#N/A,#N/A,TRUE,"토적및재료집계";#N/A,#N/A,TRUE,"단위량"}</definedName>
    <definedName name="ㅂㅂㅂ" localSheetId="2" hidden="1">{#N/A,#N/A,TRUE,"토적및재료집계";#N/A,#N/A,TRUE,"토적및재료집계";#N/A,#N/A,TRUE,"단위량"}</definedName>
    <definedName name="ㅂㅂㅂ" localSheetId="0" hidden="1">{#N/A,#N/A,TRUE,"토적및재료집계";#N/A,#N/A,TRUE,"토적및재료집계";#N/A,#N/A,TRUE,"단위량"}</definedName>
    <definedName name="ㅂㅂㅂ" localSheetId="6" hidden="1">{#N/A,#N/A,TRUE,"토적및재료집계";#N/A,#N/A,TRUE,"토적및재료집계";#N/A,#N/A,TRUE,"단위량"}</definedName>
    <definedName name="ㅂㅂㅂ" localSheetId="1" hidden="1">{#N/A,#N/A,TRUE,"토적및재료집계";#N/A,#N/A,TRUE,"토적및재료집계";#N/A,#N/A,TRUE,"단위량"}</definedName>
    <definedName name="ㅂㅂㅂ" localSheetId="10" hidden="1">{#N/A,#N/A,TRUE,"토적및재료집계";#N/A,#N/A,TRUE,"토적및재료집계";#N/A,#N/A,TRUE,"단위량"}</definedName>
    <definedName name="ㅂㅂㅂ" localSheetId="9" hidden="1">{#N/A,#N/A,TRUE,"토적및재료집계";#N/A,#N/A,TRUE,"토적및재료집계";#N/A,#N/A,TRUE,"단위량"}</definedName>
    <definedName name="ㅂㅂㅂ" localSheetId="4" hidden="1">{#N/A,#N/A,TRUE,"토적및재료집계";#N/A,#N/A,TRUE,"토적및재료집계";#N/A,#N/A,TRUE,"단위량"}</definedName>
    <definedName name="ㅂㅂㅂ" hidden="1">{#N/A,#N/A,TRUE,"토적및재료집계";#N/A,#N/A,TRUE,"토적및재료집계";#N/A,#N/A,TRUE,"단위량"}</definedName>
    <definedName name="ㅂㅈㄷ" localSheetId="3">[69]I一般比!#REF!</definedName>
    <definedName name="ㅂㅈㄷ" localSheetId="14">[69]I一般比!#REF!</definedName>
    <definedName name="ㅂㅈㄷ" localSheetId="12">[69]I一般比!#REF!</definedName>
    <definedName name="ㅂㅈㄷ" localSheetId="2">[69]I一般比!#REF!</definedName>
    <definedName name="ㅂㅈㄷ" localSheetId="8">[69]I一般比!#REF!</definedName>
    <definedName name="ㅂㅈㄷ" localSheetId="6">[69]I一般比!#REF!</definedName>
    <definedName name="ㅂㅈㄷ" localSheetId="1">[69]I一般比!#REF!</definedName>
    <definedName name="ㅂㅈㄷ" localSheetId="9">[69]I一般比!#REF!</definedName>
    <definedName name="ㅂㅈㄷ" localSheetId="4">[69]I一般比!#REF!</definedName>
    <definedName name="ㅂㅈㄷ">[69]I一般比!#REF!</definedName>
    <definedName name="ㅂㅈㄷㄱ" localSheetId="3">'[138]20관리비율'!$A$1:$D$25</definedName>
    <definedName name="ㅂㅈㄷㄱ" localSheetId="14">'[138]20관리비율'!$A$1:$D$25</definedName>
    <definedName name="ㅂㅈㄷㄱ" localSheetId="12">'[138]20관리비율'!$A$1:$D$25</definedName>
    <definedName name="ㅂㅈㄷㄱ" localSheetId="2">'[138]20관리비율'!$A$1:$D$25</definedName>
    <definedName name="ㅂㅈㄷㄱ" localSheetId="6">'[138]20관리비율'!$A$1:$D$25</definedName>
    <definedName name="ㅂㅈㄷㄱ" localSheetId="1">'[138]20관리비율'!$A$1:$D$25</definedName>
    <definedName name="ㅂㅈㄷㄱ" localSheetId="9">'[138]20관리비율'!$A$1:$D$25</definedName>
    <definedName name="ㅂㅈㄷㄱ" localSheetId="4">'[138]20관리비율'!$A$1:$D$25</definedName>
    <definedName name="ㅂㅈㄷㄱ">'[138]20관리비율'!$A$1:$D$25</definedName>
    <definedName name="바" localSheetId="3" hidden="1">{"'자리배치도'!$AG$1:$CI$28"}</definedName>
    <definedName name="바" localSheetId="14" hidden="1">{"'자리배치도'!$AG$1:$CI$28"}</definedName>
    <definedName name="바" localSheetId="12" hidden="1">{"'자리배치도'!$AG$1:$CI$28"}</definedName>
    <definedName name="바" localSheetId="2" hidden="1">{"'자리배치도'!$AG$1:$CI$28"}</definedName>
    <definedName name="바" localSheetId="6" hidden="1">{"'자리배치도'!$AG$1:$CI$28"}</definedName>
    <definedName name="바" localSheetId="1" hidden="1">{"'자리배치도'!$AG$1:$CI$28"}</definedName>
    <definedName name="바" localSheetId="10" hidden="1">{"'자리배치도'!$AG$1:$CI$28"}</definedName>
    <definedName name="바" localSheetId="9" hidden="1">{"'자리배치도'!$AG$1:$CI$28"}</definedName>
    <definedName name="바" localSheetId="4" hidden="1">{"'자리배치도'!$AG$1:$CI$28"}</definedName>
    <definedName name="바" hidden="1">{"'자리배치도'!$AG$1:$CI$28"}</definedName>
    <definedName name="바보" localSheetId="3">[139]I一般比!#REF!</definedName>
    <definedName name="바보" localSheetId="14">[139]I一般比!#REF!</definedName>
    <definedName name="바보" localSheetId="12">[139]I一般比!#REF!</definedName>
    <definedName name="바보" localSheetId="2">[139]I一般比!#REF!</definedName>
    <definedName name="바보" localSheetId="8">[139]I一般比!#REF!</definedName>
    <definedName name="바보" localSheetId="6">[139]I一般比!#REF!</definedName>
    <definedName name="바보" localSheetId="9">[139]I一般比!#REF!</definedName>
    <definedName name="바보">[139]I一般比!#REF!</definedName>
    <definedName name="반여수량" localSheetId="3">#REF!</definedName>
    <definedName name="반여수량" localSheetId="14">#REF!</definedName>
    <definedName name="반여수량" localSheetId="12">#REF!</definedName>
    <definedName name="반여수량" localSheetId="2">#REF!</definedName>
    <definedName name="반여수량" localSheetId="8">#REF!</definedName>
    <definedName name="반여수량" localSheetId="6">#REF!</definedName>
    <definedName name="반여수량" localSheetId="1">#REF!</definedName>
    <definedName name="반여수량" localSheetId="9">#REF!</definedName>
    <definedName name="반여수량" localSheetId="4">#REF!</definedName>
    <definedName name="반여수량">#REF!</definedName>
    <definedName name="반영">[115]노무비!$B$2</definedName>
    <definedName name="반영근">[115]노무비!$B$10</definedName>
    <definedName name="반영근1">[115]노무비!$B$8</definedName>
    <definedName name="발주금액">#N/A</definedName>
    <definedName name="배관공수율" hidden="1">'[27]N賃率-職'!$I$5:$I$30</definedName>
    <definedName name="배관및굴착" localSheetId="3" hidden="1">{"'자리배치도'!$AG$1:$CI$28"}</definedName>
    <definedName name="배관및굴착" localSheetId="14" hidden="1">{"'자리배치도'!$AG$1:$CI$28"}</definedName>
    <definedName name="배관및굴착" localSheetId="12" hidden="1">{"'자리배치도'!$AG$1:$CI$28"}</definedName>
    <definedName name="배관및굴착" localSheetId="2" hidden="1">{"'자리배치도'!$AG$1:$CI$28"}</definedName>
    <definedName name="배관및굴착" localSheetId="6" hidden="1">{"'자리배치도'!$AG$1:$CI$28"}</definedName>
    <definedName name="배관및굴착" localSheetId="1" hidden="1">{"'자리배치도'!$AG$1:$CI$28"}</definedName>
    <definedName name="배관및굴착" localSheetId="10" hidden="1">{"'자리배치도'!$AG$1:$CI$28"}</definedName>
    <definedName name="배관및굴착" localSheetId="9" hidden="1">{"'자리배치도'!$AG$1:$CI$28"}</definedName>
    <definedName name="배관및굴착" localSheetId="4" hidden="1">{"'자리배치도'!$AG$1:$CI$28"}</definedName>
    <definedName name="배관및굴착" hidden="1">{"'자리배치도'!$AG$1:$CI$28"}</definedName>
    <definedName name="배전반자재단가영" localSheetId="3">#REF!</definedName>
    <definedName name="배전반자재단가영" localSheetId="14">#REF!</definedName>
    <definedName name="배전반자재단가영" localSheetId="12">#REF!</definedName>
    <definedName name="배전반자재단가영" localSheetId="2">#REF!</definedName>
    <definedName name="배전반자재단가영" localSheetId="8">#REF!</definedName>
    <definedName name="배전반자재단가영" localSheetId="6">#REF!</definedName>
    <definedName name="배전반자재단가영" localSheetId="9">#REF!</definedName>
    <definedName name="배전반자재단가영">#REF!</definedName>
    <definedName name="백02간재">'[107]기계경비(시간당)'!$H$161</definedName>
    <definedName name="백02간재티스제외">'[107]기계경비(시간당)'!$H$162</definedName>
    <definedName name="백02노무">'[107]기계경비(시간당)'!$H$153</definedName>
    <definedName name="백02노무야간">'[107]기계경비(시간당)'!$H$157</definedName>
    <definedName name="백02손료">'[107]기계경비(시간당)'!$H$149</definedName>
    <definedName name="백04간재">'[107]기계경비(시간당)'!$H$145</definedName>
    <definedName name="백04간재티스제외">'[107]기계경비(시간당)'!$H$146</definedName>
    <definedName name="백04노무">'[107]기계경비(시간당)'!$H$137</definedName>
    <definedName name="백04노무야간">'[107]기계경비(시간당)'!$H$141</definedName>
    <definedName name="백04손료">'[107]기계경비(시간당)'!$H$133</definedName>
    <definedName name="백07간재">'[107]기계경비(시간당)'!$H$129</definedName>
    <definedName name="백07노무">'[107]기계경비(시간당)'!$H$121</definedName>
    <definedName name="백07손료">'[107]기계경비(시간당)'!$H$117</definedName>
    <definedName name="법원원천사" localSheetId="3">#REF!</definedName>
    <definedName name="법원원천사" localSheetId="14">#REF!</definedName>
    <definedName name="법원원천사" localSheetId="12">#REF!</definedName>
    <definedName name="법원원천사" localSheetId="2">#REF!</definedName>
    <definedName name="법원원천사" localSheetId="8">#REF!</definedName>
    <definedName name="법원원천사" localSheetId="6">#REF!</definedName>
    <definedName name="법원원천사" localSheetId="1">#REF!</definedName>
    <definedName name="법원원천사" localSheetId="9">#REF!</definedName>
    <definedName name="법원원천사" localSheetId="4">#REF!</definedName>
    <definedName name="법원원천사">#REF!</definedName>
    <definedName name="보중" localSheetId="3" hidden="1">{#N/A,#N/A,FALSE,"전력간선"}</definedName>
    <definedName name="보중" localSheetId="14" hidden="1">{#N/A,#N/A,FALSE,"전력간선"}</definedName>
    <definedName name="보중" localSheetId="12" hidden="1">{#N/A,#N/A,FALSE,"전력간선"}</definedName>
    <definedName name="보중" localSheetId="2" hidden="1">{#N/A,#N/A,FALSE,"전력간선"}</definedName>
    <definedName name="보중" localSheetId="6" hidden="1">{#N/A,#N/A,FALSE,"전력간선"}</definedName>
    <definedName name="보중" localSheetId="1" hidden="1">{#N/A,#N/A,FALSE,"전력간선"}</definedName>
    <definedName name="보중" localSheetId="10" hidden="1">{#N/A,#N/A,FALSE,"전력간선"}</definedName>
    <definedName name="보중" localSheetId="9" hidden="1">{#N/A,#N/A,FALSE,"전력간선"}</definedName>
    <definedName name="보중" localSheetId="4" hidden="1">{#N/A,#N/A,FALSE,"전력간선"}</definedName>
    <definedName name="보중" hidden="1">{#N/A,#N/A,FALSE,"전력간선"}</definedName>
    <definedName name="보통인부">'[107]기계경비(시간당)'!$D$2</definedName>
    <definedName name="부가가치세2">#REF!</definedName>
    <definedName name="부가가치세4">#REF!</definedName>
    <definedName name="부천" localSheetId="3">#REF!</definedName>
    <definedName name="부천" localSheetId="14">#REF!</definedName>
    <definedName name="부천" localSheetId="12">#REF!</definedName>
    <definedName name="부천" localSheetId="2">#REF!</definedName>
    <definedName name="부천" localSheetId="8">#REF!</definedName>
    <definedName name="부천" localSheetId="6">#REF!</definedName>
    <definedName name="부천" localSheetId="1">#REF!</definedName>
    <definedName name="부천" localSheetId="9">#REF!</definedName>
    <definedName name="부천" localSheetId="4">#REF!</definedName>
    <definedName name="부천">#REF!</definedName>
    <definedName name="브02간재구조물">'[107]기계경비(시간당)'!$H$112</definedName>
    <definedName name="브02노무">'[107]기계경비(시간당)'!$H$110</definedName>
    <definedName name="브02노무야간">'[107]기계경비(시간당)'!$H$111</definedName>
    <definedName name="브02손료">'[107]기계경비(시간당)'!$H$109</definedName>
    <definedName name="브04간재구조물">'[107]기계경비(시간당)'!$H$105</definedName>
    <definedName name="브04노무">'[107]기계경비(시간당)'!$H$103</definedName>
    <definedName name="브04노무야간">'[107]기계경비(시간당)'!$H$104</definedName>
    <definedName name="브04손료">'[107]기계경비(시간당)'!$H$102</definedName>
    <definedName name="브레이드">'[107]기계경비(시간당)'!$D$28</definedName>
    <definedName name="빔제작단가개정표준도적용" localSheetId="3" hidden="1">{"'자리배치도'!$AG$1:$CI$28"}</definedName>
    <definedName name="빔제작단가개정표준도적용" localSheetId="14" hidden="1">{"'자리배치도'!$AG$1:$CI$28"}</definedName>
    <definedName name="빔제작단가개정표준도적용" localSheetId="12" hidden="1">{"'자리배치도'!$AG$1:$CI$28"}</definedName>
    <definedName name="빔제작단가개정표준도적용" localSheetId="2" hidden="1">{"'자리배치도'!$AG$1:$CI$28"}</definedName>
    <definedName name="빔제작단가개정표준도적용" localSheetId="6" hidden="1">{"'자리배치도'!$AG$1:$CI$28"}</definedName>
    <definedName name="빔제작단가개정표준도적용" localSheetId="1" hidden="1">{"'자리배치도'!$AG$1:$CI$28"}</definedName>
    <definedName name="빔제작단가개정표준도적용" localSheetId="10" hidden="1">{"'자리배치도'!$AG$1:$CI$28"}</definedName>
    <definedName name="빔제작단가개정표준도적용" localSheetId="9" hidden="1">{"'자리배치도'!$AG$1:$CI$28"}</definedName>
    <definedName name="빔제작단가개정표준도적용" localSheetId="4" hidden="1">{"'자리배치도'!$AG$1:$CI$28"}</definedName>
    <definedName name="빔제작단가개정표준도적용" hidden="1">{"'자리배치도'!$AG$1:$CI$28"}</definedName>
    <definedName name="ㅅ" localSheetId="3" hidden="1">{#N/A,#N/A,TRUE,"토적및재료집계";#N/A,#N/A,TRUE,"토적및재료집계";#N/A,#N/A,TRUE,"단위량"}</definedName>
    <definedName name="ㅅ" localSheetId="14" hidden="1">{#N/A,#N/A,TRUE,"토적및재료집계";#N/A,#N/A,TRUE,"토적및재료집계";#N/A,#N/A,TRUE,"단위량"}</definedName>
    <definedName name="ㅅ" localSheetId="12" hidden="1">{#N/A,#N/A,TRUE,"토적및재료집계";#N/A,#N/A,TRUE,"토적및재료집계";#N/A,#N/A,TRUE,"단위량"}</definedName>
    <definedName name="ㅅ" localSheetId="2" hidden="1">{#N/A,#N/A,TRUE,"토적및재료집계";#N/A,#N/A,TRUE,"토적및재료집계";#N/A,#N/A,TRUE,"단위량"}</definedName>
    <definedName name="ㅅ" localSheetId="0" hidden="1">{#N/A,#N/A,TRUE,"토적및재료집계";#N/A,#N/A,TRUE,"토적및재료집계";#N/A,#N/A,TRUE,"단위량"}</definedName>
    <definedName name="ㅅ" localSheetId="6" hidden="1">{#N/A,#N/A,TRUE,"토적및재료집계";#N/A,#N/A,TRUE,"토적및재료집계";#N/A,#N/A,TRUE,"단위량"}</definedName>
    <definedName name="ㅅ" localSheetId="1" hidden="1">{#N/A,#N/A,TRUE,"토적및재료집계";#N/A,#N/A,TRUE,"토적및재료집계";#N/A,#N/A,TRUE,"단위량"}</definedName>
    <definedName name="ㅅ" localSheetId="10" hidden="1">{#N/A,#N/A,TRUE,"토적및재료집계";#N/A,#N/A,TRUE,"토적및재료집계";#N/A,#N/A,TRUE,"단위량"}</definedName>
    <definedName name="ㅅ" localSheetId="9" hidden="1">{#N/A,#N/A,TRUE,"토적및재료집계";#N/A,#N/A,TRUE,"토적및재료집계";#N/A,#N/A,TRUE,"단위량"}</definedName>
    <definedName name="ㅅ" localSheetId="4" hidden="1">{#N/A,#N/A,TRUE,"토적및재료집계";#N/A,#N/A,TRUE,"토적및재료집계";#N/A,#N/A,TRUE,"단위량"}</definedName>
    <definedName name="ㅅ" hidden="1">{#N/A,#N/A,TRUE,"토적및재료집계";#N/A,#N/A,TRUE,"토적및재료집계";#N/A,#N/A,TRUE,"단위량"}</definedName>
    <definedName name="ㅅㅅ" localSheetId="3" hidden="1">{#N/A,#N/A,FALSE,"전력간선"}</definedName>
    <definedName name="ㅅㅅ" localSheetId="14" hidden="1">{#N/A,#N/A,FALSE,"전력간선"}</definedName>
    <definedName name="ㅅㅅ" localSheetId="12" hidden="1">{#N/A,#N/A,FALSE,"전력간선"}</definedName>
    <definedName name="ㅅㅅ" localSheetId="2" hidden="1">{#N/A,#N/A,FALSE,"전력간선"}</definedName>
    <definedName name="ㅅㅅ" localSheetId="6" hidden="1">{#N/A,#N/A,FALSE,"전력간선"}</definedName>
    <definedName name="ㅅㅅ" localSheetId="1" hidden="1">{#N/A,#N/A,FALSE,"전력간선"}</definedName>
    <definedName name="ㅅㅅ" localSheetId="10" hidden="1">{#N/A,#N/A,FALSE,"전력간선"}</definedName>
    <definedName name="ㅅㅅ" localSheetId="9" hidden="1">{#N/A,#N/A,FALSE,"전력간선"}</definedName>
    <definedName name="ㅅㅅ" localSheetId="4" hidden="1">{#N/A,#N/A,FALSE,"전력간선"}</definedName>
    <definedName name="ㅅㅅ" hidden="1">{#N/A,#N/A,FALSE,"전력간선"}</definedName>
    <definedName name="ㅅㅅㅅ" localSheetId="3" hidden="1">{#N/A,#N/A,FALSE,"전력간선"}</definedName>
    <definedName name="ㅅㅅㅅ" localSheetId="14" hidden="1">{#N/A,#N/A,FALSE,"전력간선"}</definedName>
    <definedName name="ㅅㅅㅅ" localSheetId="12" hidden="1">{#N/A,#N/A,FALSE,"전력간선"}</definedName>
    <definedName name="ㅅㅅㅅ" localSheetId="2" hidden="1">{#N/A,#N/A,FALSE,"전력간선"}</definedName>
    <definedName name="ㅅㅅㅅ" localSheetId="6" hidden="1">{#N/A,#N/A,FALSE,"전력간선"}</definedName>
    <definedName name="ㅅㅅㅅ" localSheetId="1" hidden="1">{#N/A,#N/A,FALSE,"전력간선"}</definedName>
    <definedName name="ㅅㅅㅅ" localSheetId="10" hidden="1">{#N/A,#N/A,FALSE,"전력간선"}</definedName>
    <definedName name="ㅅㅅㅅ" localSheetId="9" hidden="1">{#N/A,#N/A,FALSE,"전력간선"}</definedName>
    <definedName name="ㅅㅅㅅ" localSheetId="4" hidden="1">{#N/A,#N/A,FALSE,"전력간선"}</definedName>
    <definedName name="ㅅㅅㅅ" hidden="1">{#N/A,#N/A,FALSE,"전력간선"}</definedName>
    <definedName name="사" localSheetId="3" hidden="1">{"'자리배치도'!$AG$1:$CI$28"}</definedName>
    <definedName name="사" localSheetId="14" hidden="1">{"'자리배치도'!$AG$1:$CI$28"}</definedName>
    <definedName name="사" localSheetId="12" hidden="1">{"'자리배치도'!$AG$1:$CI$28"}</definedName>
    <definedName name="사" localSheetId="2" hidden="1">{"'자리배치도'!$AG$1:$CI$28"}</definedName>
    <definedName name="사" localSheetId="6" hidden="1">{"'자리배치도'!$AG$1:$CI$28"}</definedName>
    <definedName name="사" localSheetId="1" hidden="1">{"'자리배치도'!$AG$1:$CI$28"}</definedName>
    <definedName name="사" localSheetId="10" hidden="1">{"'자리배치도'!$AG$1:$CI$28"}</definedName>
    <definedName name="사" localSheetId="9" hidden="1">{"'자리배치도'!$AG$1:$CI$28"}</definedName>
    <definedName name="사" localSheetId="4" hidden="1">{"'자리배치도'!$AG$1:$CI$28"}</definedName>
    <definedName name="사" hidden="1">{"'자리배치도'!$AG$1:$CI$28"}</definedName>
    <definedName name="사급">#REF!</definedName>
    <definedName name="사용인감" localSheetId="3">#REF!</definedName>
    <definedName name="사용인감" localSheetId="14">#REF!</definedName>
    <definedName name="사용인감" localSheetId="12">#REF!</definedName>
    <definedName name="사용인감" localSheetId="2">#REF!</definedName>
    <definedName name="사용인감" localSheetId="6">#REF!</definedName>
    <definedName name="사용인감" localSheetId="1">#REF!</definedName>
    <definedName name="사용인감" localSheetId="9">#REF!</definedName>
    <definedName name="사용인감" localSheetId="4">#REF!</definedName>
    <definedName name="사용인감">#REF!</definedName>
    <definedName name="사용인감계" localSheetId="3">#REF!</definedName>
    <definedName name="사용인감계" localSheetId="14">#REF!</definedName>
    <definedName name="사용인감계" localSheetId="12">#REF!</definedName>
    <definedName name="사용인감계" localSheetId="2">#REF!</definedName>
    <definedName name="사용인감계" localSheetId="6">#REF!</definedName>
    <definedName name="사용인감계" localSheetId="1">#REF!</definedName>
    <definedName name="사용인감계" localSheetId="9">#REF!</definedName>
    <definedName name="사용인감계" localSheetId="4">#REF!</definedName>
    <definedName name="사용인감계">#REF!</definedName>
    <definedName name="사용전검사비2">#REF!</definedName>
    <definedName name="산재보험료">#REF!</definedName>
    <definedName name="산재보험료2">#REF!</definedName>
    <definedName name="산재보험료4">#REF!</definedName>
    <definedName name="산출경비" localSheetId="3">#REF!</definedName>
    <definedName name="산출경비" localSheetId="14">#REF!</definedName>
    <definedName name="산출경비" localSheetId="12">#REF!</definedName>
    <definedName name="산출경비" localSheetId="2">#REF!</definedName>
    <definedName name="산출경비" localSheetId="6">#REF!</definedName>
    <definedName name="산출경비" localSheetId="1">#REF!</definedName>
    <definedName name="산출경비" localSheetId="9">#REF!</definedName>
    <definedName name="산출경비" localSheetId="4">#REF!</definedName>
    <definedName name="산출경비">#REF!</definedName>
    <definedName name="산출내역" localSheetId="3">#REF!</definedName>
    <definedName name="산출내역" localSheetId="14">#REF!</definedName>
    <definedName name="산출내역" localSheetId="12">#REF!</definedName>
    <definedName name="산출내역" localSheetId="2">#REF!</definedName>
    <definedName name="산출내역" localSheetId="8">#REF!</definedName>
    <definedName name="산출내역" localSheetId="6">#REF!</definedName>
    <definedName name="산출내역" localSheetId="1">#REF!</definedName>
    <definedName name="산출내역" localSheetId="9">#REF!</definedName>
    <definedName name="산출내역" localSheetId="4">#REF!</definedName>
    <definedName name="산출내역">#REF!</definedName>
    <definedName name="산출내역서" localSheetId="3">#REF!</definedName>
    <definedName name="산출내역서" localSheetId="14">#REF!</definedName>
    <definedName name="산출내역서" localSheetId="12">#REF!</definedName>
    <definedName name="산출내역서" localSheetId="2">#REF!</definedName>
    <definedName name="산출내역서" localSheetId="6">#REF!</definedName>
    <definedName name="산출내역서" localSheetId="1">#REF!</definedName>
    <definedName name="산출내역서" localSheetId="9">#REF!</definedName>
    <definedName name="산출내역서" localSheetId="4">#REF!</definedName>
    <definedName name="산출내역서">#REF!</definedName>
    <definedName name="삼성" localSheetId="3">#REF!</definedName>
    <definedName name="삼성" localSheetId="14">#REF!</definedName>
    <definedName name="삼성" localSheetId="12">#REF!</definedName>
    <definedName name="삼성" localSheetId="2">#REF!</definedName>
    <definedName name="삼성" localSheetId="8">#REF!</definedName>
    <definedName name="삼성" localSheetId="6">#REF!</definedName>
    <definedName name="삼성" localSheetId="9">#REF!</definedName>
    <definedName name="삼성">#REF!</definedName>
    <definedName name="상차비사석20" localSheetId="3">[88]중기상차!#REF!</definedName>
    <definedName name="상차비사석20" localSheetId="14">[88]중기상차!#REF!</definedName>
    <definedName name="상차비사석20" localSheetId="12">[88]중기상차!#REF!</definedName>
    <definedName name="상차비사석20" localSheetId="2">[88]중기상차!#REF!</definedName>
    <definedName name="상차비사석20" localSheetId="8">[88]중기상차!#REF!</definedName>
    <definedName name="상차비사석20" localSheetId="6">[88]중기상차!#REF!</definedName>
    <definedName name="상차비사석20" localSheetId="1">[88]중기상차!#REF!</definedName>
    <definedName name="상차비사석20" localSheetId="9">[88]중기상차!#REF!</definedName>
    <definedName name="상차비사석20" localSheetId="4">[88]중기상차!#REF!</definedName>
    <definedName name="상차비사석20">[88]중기상차!#REF!</definedName>
    <definedName name="상차비토사20" localSheetId="3">[88]중기상차!#REF!</definedName>
    <definedName name="상차비토사20" localSheetId="14">[88]중기상차!#REF!</definedName>
    <definedName name="상차비토사20" localSheetId="12">[88]중기상차!#REF!</definedName>
    <definedName name="상차비토사20" localSheetId="2">[88]중기상차!#REF!</definedName>
    <definedName name="상차비토사20" localSheetId="8">[88]중기상차!#REF!</definedName>
    <definedName name="상차비토사20" localSheetId="6">[88]중기상차!#REF!</definedName>
    <definedName name="상차비토사20" localSheetId="1">[88]중기상차!#REF!</definedName>
    <definedName name="상차비토사20" localSheetId="9">[88]중기상차!#REF!</definedName>
    <definedName name="상차비토사20" localSheetId="4">[88]중기상차!#REF!</definedName>
    <definedName name="상차비토사20">[88]중기상차!#REF!</definedName>
    <definedName name="상호" localSheetId="3">#REF!</definedName>
    <definedName name="상호" localSheetId="14">#REF!</definedName>
    <definedName name="상호" localSheetId="12">#REF!</definedName>
    <definedName name="상호" localSheetId="2">#REF!</definedName>
    <definedName name="상호" localSheetId="6">#REF!</definedName>
    <definedName name="상호" localSheetId="1">#REF!</definedName>
    <definedName name="상호" localSheetId="9">#REF!</definedName>
    <definedName name="상호" localSheetId="4">#REF!</definedName>
    <definedName name="상호">#REF!</definedName>
    <definedName name="새로운">#REF!</definedName>
    <definedName name="서울센타" localSheetId="3">[140]Sheet1!#REF!</definedName>
    <definedName name="서울센타" localSheetId="14">[140]Sheet1!#REF!</definedName>
    <definedName name="서울센타" localSheetId="12">[140]Sheet1!#REF!</definedName>
    <definedName name="서울센타" localSheetId="2">[140]Sheet1!#REF!</definedName>
    <definedName name="서울센타" localSheetId="8">[140]Sheet1!#REF!</definedName>
    <definedName name="서울센타" localSheetId="6">[140]Sheet1!#REF!</definedName>
    <definedName name="서울센타" localSheetId="9">[140]Sheet1!#REF!</definedName>
    <definedName name="서울센타">[140]Sheet1!#REF!</definedName>
    <definedName name="선로수량" localSheetId="3">[141]선로수량집계!$A$1:$AC$550</definedName>
    <definedName name="선로수량" localSheetId="14">[141]선로수량집계!$A$1:$AC$550</definedName>
    <definedName name="선로수량" localSheetId="12">[141]선로수량집계!$A$1:$AC$550</definedName>
    <definedName name="선로수량" localSheetId="2">[141]선로수량집계!$A$1:$AC$550</definedName>
    <definedName name="선로수량" localSheetId="6">[141]선로수량집계!$A$1:$AC$550</definedName>
    <definedName name="선로수량" localSheetId="1">[141]선로수량집계!$A$1:$AC$550</definedName>
    <definedName name="선로수량" localSheetId="9">[141]선로수량집계!$A$1:$AC$550</definedName>
    <definedName name="선로수량" localSheetId="4">[141]선로수량집계!$A$1:$AC$550</definedName>
    <definedName name="선로수량">[141]선로수량집계!$A$1:$AC$550</definedName>
    <definedName name="설간접">#N/A</definedName>
    <definedName name="설계표지" localSheetId="3">#REF!</definedName>
    <definedName name="설계표지" localSheetId="14">#REF!</definedName>
    <definedName name="설계표지" localSheetId="12">#REF!</definedName>
    <definedName name="설계표지" localSheetId="2">#REF!</definedName>
    <definedName name="설계표지" localSheetId="6">#REF!</definedName>
    <definedName name="설계표지" localSheetId="1">#REF!</definedName>
    <definedName name="설계표지" localSheetId="9">#REF!</definedName>
    <definedName name="설계표지" localSheetId="4">#REF!</definedName>
    <definedName name="설계표지">#REF!</definedName>
    <definedName name="설비" localSheetId="3" hidden="1">{#N/A,#N/A,TRUE,"토적및재료집계";#N/A,#N/A,TRUE,"토적및재료집계";#N/A,#N/A,TRUE,"단위량"}</definedName>
    <definedName name="설비" localSheetId="14" hidden="1">{#N/A,#N/A,TRUE,"토적및재료집계";#N/A,#N/A,TRUE,"토적및재료집계";#N/A,#N/A,TRUE,"단위량"}</definedName>
    <definedName name="설비" localSheetId="12" hidden="1">{#N/A,#N/A,TRUE,"토적및재료집계";#N/A,#N/A,TRUE,"토적및재료집계";#N/A,#N/A,TRUE,"단위량"}</definedName>
    <definedName name="설비" localSheetId="2" hidden="1">{#N/A,#N/A,TRUE,"토적및재료집계";#N/A,#N/A,TRUE,"토적및재료집계";#N/A,#N/A,TRUE,"단위량"}</definedName>
    <definedName name="설비" localSheetId="0" hidden="1">{#N/A,#N/A,TRUE,"토적및재료집계";#N/A,#N/A,TRUE,"토적및재료집계";#N/A,#N/A,TRUE,"단위량"}</definedName>
    <definedName name="설비" localSheetId="6" hidden="1">{#N/A,#N/A,TRUE,"토적및재료집계";#N/A,#N/A,TRUE,"토적및재료집계";#N/A,#N/A,TRUE,"단위량"}</definedName>
    <definedName name="설비" localSheetId="1" hidden="1">{#N/A,#N/A,TRUE,"토적및재료집계";#N/A,#N/A,TRUE,"토적및재료집계";#N/A,#N/A,TRUE,"단위량"}</definedName>
    <definedName name="설비" localSheetId="10" hidden="1">{#N/A,#N/A,TRUE,"토적및재료집계";#N/A,#N/A,TRUE,"토적및재료집계";#N/A,#N/A,TRUE,"단위량"}</definedName>
    <definedName name="설비" localSheetId="9" hidden="1">{#N/A,#N/A,TRUE,"토적및재료집계";#N/A,#N/A,TRUE,"토적및재료집계";#N/A,#N/A,TRUE,"단위량"}</definedName>
    <definedName name="설비" localSheetId="4" hidden="1">{#N/A,#N/A,TRUE,"토적및재료집계";#N/A,#N/A,TRUE,"토적및재료집계";#N/A,#N/A,TRUE,"단위량"}</definedName>
    <definedName name="설비" hidden="1">{#N/A,#N/A,TRUE,"토적및재료집계";#N/A,#N/A,TRUE,"토적및재료집계";#N/A,#N/A,TRUE,"단위량"}</definedName>
    <definedName name="설치간재" localSheetId="3">#REF!</definedName>
    <definedName name="설치간재" localSheetId="14">#REF!</definedName>
    <definedName name="설치간재" localSheetId="12">#REF!</definedName>
    <definedName name="설치간재" localSheetId="2">#REF!</definedName>
    <definedName name="설치간재" localSheetId="6">#REF!</definedName>
    <definedName name="설치간재" localSheetId="1">#REF!</definedName>
    <definedName name="설치간재" localSheetId="9">#REF!</definedName>
    <definedName name="설치간재" localSheetId="4">#REF!</definedName>
    <definedName name="설치간재">#REF!</definedName>
    <definedName name="설치직노" localSheetId="3">#REF!</definedName>
    <definedName name="설치직노" localSheetId="14">#REF!</definedName>
    <definedName name="설치직노" localSheetId="12">#REF!</definedName>
    <definedName name="설치직노" localSheetId="2">#REF!</definedName>
    <definedName name="설치직노" localSheetId="6">#REF!</definedName>
    <definedName name="설치직노" localSheetId="1">#REF!</definedName>
    <definedName name="설치직노" localSheetId="9">#REF!</definedName>
    <definedName name="설치직노" localSheetId="4">#REF!</definedName>
    <definedName name="설치직노">#REF!</definedName>
    <definedName name="설치직재" localSheetId="3">#REF!</definedName>
    <definedName name="설치직재" localSheetId="14">#REF!</definedName>
    <definedName name="설치직재" localSheetId="12">#REF!</definedName>
    <definedName name="설치직재" localSheetId="2">#REF!</definedName>
    <definedName name="설치직재" localSheetId="6">#REF!</definedName>
    <definedName name="설치직재" localSheetId="1">#REF!</definedName>
    <definedName name="설치직재" localSheetId="9">#REF!</definedName>
    <definedName name="설치직재" localSheetId="4">#REF!</definedName>
    <definedName name="설치직재">#REF!</definedName>
    <definedName name="성남" localSheetId="3">#REF!</definedName>
    <definedName name="성남" localSheetId="14">#REF!</definedName>
    <definedName name="성남" localSheetId="12">#REF!</definedName>
    <definedName name="성남" localSheetId="2">#REF!</definedName>
    <definedName name="성남" localSheetId="6">#REF!</definedName>
    <definedName name="성남" localSheetId="1">#REF!</definedName>
    <definedName name="성남" localSheetId="9">#REF!</definedName>
    <definedName name="성남" localSheetId="4">#REF!</definedName>
    <definedName name="성남">#REF!</definedName>
    <definedName name="세금계산서">#N/A</definedName>
    <definedName name="세부내역서_박" localSheetId="3" hidden="1">{"'자리배치도'!$AG$1:$CI$28"}</definedName>
    <definedName name="세부내역서_박" localSheetId="14" hidden="1">{"'자리배치도'!$AG$1:$CI$28"}</definedName>
    <definedName name="세부내역서_박" localSheetId="12" hidden="1">{"'자리배치도'!$AG$1:$CI$28"}</definedName>
    <definedName name="세부내역서_박" localSheetId="2" hidden="1">{"'자리배치도'!$AG$1:$CI$28"}</definedName>
    <definedName name="세부내역서_박" localSheetId="6" hidden="1">{"'자리배치도'!$AG$1:$CI$28"}</definedName>
    <definedName name="세부내역서_박" localSheetId="1" hidden="1">{"'자리배치도'!$AG$1:$CI$28"}</definedName>
    <definedName name="세부내역서_박" localSheetId="10" hidden="1">{"'자리배치도'!$AG$1:$CI$28"}</definedName>
    <definedName name="세부내역서_박" localSheetId="9" hidden="1">{"'자리배치도'!$AG$1:$CI$28"}</definedName>
    <definedName name="세부내역서_박" localSheetId="4" hidden="1">{"'자리배치도'!$AG$1:$CI$28"}</definedName>
    <definedName name="세부내역서_박" hidden="1">{"'자리배치도'!$AG$1:$CI$28"}</definedName>
    <definedName name="소B7" localSheetId="3">#REF!</definedName>
    <definedName name="소B7" localSheetId="14">#REF!</definedName>
    <definedName name="소B7" localSheetId="12">#REF!</definedName>
    <definedName name="소B7" localSheetId="2">#REF!</definedName>
    <definedName name="소B7" localSheetId="6">#REF!</definedName>
    <definedName name="소B7" localSheetId="1">#REF!</definedName>
    <definedName name="소B7" localSheetId="9">#REF!</definedName>
    <definedName name="소B7" localSheetId="4">#REF!</definedName>
    <definedName name="소B7">#REF!</definedName>
    <definedName name="소프트">#N/A</definedName>
    <definedName name="소형B손료">'[107]기계경비(시간당)'!$H$240</definedName>
    <definedName name="손료" localSheetId="3">#REF!</definedName>
    <definedName name="손료" localSheetId="14">#REF!</definedName>
    <definedName name="손료" localSheetId="12">#REF!</definedName>
    <definedName name="손료" localSheetId="2">#REF!</definedName>
    <definedName name="손료" localSheetId="6">#REF!</definedName>
    <definedName name="손료" localSheetId="1">#REF!</definedName>
    <definedName name="손료" localSheetId="9">#REF!</definedName>
    <definedName name="손료" localSheetId="4">#REF!</definedName>
    <definedName name="손료">#REF!</definedName>
    <definedName name="수" localSheetId="3">'[143]9GNG운반'!#REF!</definedName>
    <definedName name="수" localSheetId="14">'[143]9GNG운반'!#REF!</definedName>
    <definedName name="수" localSheetId="12">'[143]9GNG운반'!#REF!</definedName>
    <definedName name="수" localSheetId="2">'[143]9GNG운반'!#REF!</definedName>
    <definedName name="수" localSheetId="8">'[143]9GNG운반'!#REF!</definedName>
    <definedName name="수" localSheetId="6">'[143]9GNG운반'!#REF!</definedName>
    <definedName name="수" localSheetId="9">'[143]9GNG운반'!#REF!</definedName>
    <definedName name="수">'[143]9GNG운반'!#REF!</definedName>
    <definedName name="수1소B" localSheetId="3">#REF!</definedName>
    <definedName name="수1소B" localSheetId="14">#REF!</definedName>
    <definedName name="수1소B" localSheetId="12">#REF!</definedName>
    <definedName name="수1소B" localSheetId="2">#REF!</definedName>
    <definedName name="수1소B" localSheetId="6">#REF!</definedName>
    <definedName name="수1소B" localSheetId="1">#REF!</definedName>
    <definedName name="수1소B" localSheetId="9">#REF!</definedName>
    <definedName name="수1소B" localSheetId="4">#REF!</definedName>
    <definedName name="수1소B">#REF!</definedName>
    <definedName name="수2" localSheetId="3" hidden="1">{#N/A,#N/A,TRUE,"토적및재료집계";#N/A,#N/A,TRUE,"토적및재료집계";#N/A,#N/A,TRUE,"단위량"}</definedName>
    <definedName name="수2" localSheetId="14" hidden="1">{#N/A,#N/A,TRUE,"토적및재료집계";#N/A,#N/A,TRUE,"토적및재료집계";#N/A,#N/A,TRUE,"단위량"}</definedName>
    <definedName name="수2" localSheetId="12" hidden="1">{#N/A,#N/A,TRUE,"토적및재료집계";#N/A,#N/A,TRUE,"토적및재료집계";#N/A,#N/A,TRUE,"단위량"}</definedName>
    <definedName name="수2" localSheetId="2" hidden="1">{#N/A,#N/A,TRUE,"토적및재료집계";#N/A,#N/A,TRUE,"토적및재료집계";#N/A,#N/A,TRUE,"단위량"}</definedName>
    <definedName name="수2" localSheetId="0" hidden="1">{#N/A,#N/A,TRUE,"토적및재료집계";#N/A,#N/A,TRUE,"토적및재료집계";#N/A,#N/A,TRUE,"단위량"}</definedName>
    <definedName name="수2" localSheetId="6" hidden="1">{#N/A,#N/A,TRUE,"토적및재료집계";#N/A,#N/A,TRUE,"토적및재료집계";#N/A,#N/A,TRUE,"단위량"}</definedName>
    <definedName name="수2" localSheetId="1" hidden="1">{#N/A,#N/A,TRUE,"토적및재료집계";#N/A,#N/A,TRUE,"토적및재료집계";#N/A,#N/A,TRUE,"단위량"}</definedName>
    <definedName name="수2" localSheetId="10" hidden="1">{#N/A,#N/A,TRUE,"토적및재료집계";#N/A,#N/A,TRUE,"토적및재료집계";#N/A,#N/A,TRUE,"단위량"}</definedName>
    <definedName name="수2" localSheetId="9" hidden="1">{#N/A,#N/A,TRUE,"토적및재료집계";#N/A,#N/A,TRUE,"토적및재료집계";#N/A,#N/A,TRUE,"단위량"}</definedName>
    <definedName name="수2" localSheetId="4" hidden="1">{#N/A,#N/A,TRUE,"토적및재료집계";#N/A,#N/A,TRUE,"토적및재료집계";#N/A,#N/A,TRUE,"단위량"}</definedName>
    <definedName name="수2" hidden="1">{#N/A,#N/A,TRUE,"토적및재료집계";#N/A,#N/A,TRUE,"토적및재료집계";#N/A,#N/A,TRUE,"단위량"}</definedName>
    <definedName name="수3" localSheetId="3" hidden="1">{#N/A,#N/A,TRUE,"토적및재료집계";#N/A,#N/A,TRUE,"토적및재료집계";#N/A,#N/A,TRUE,"단위량"}</definedName>
    <definedName name="수3" localSheetId="14" hidden="1">{#N/A,#N/A,TRUE,"토적및재료집계";#N/A,#N/A,TRUE,"토적및재료집계";#N/A,#N/A,TRUE,"단위량"}</definedName>
    <definedName name="수3" localSheetId="12" hidden="1">{#N/A,#N/A,TRUE,"토적및재료집계";#N/A,#N/A,TRUE,"토적및재료집계";#N/A,#N/A,TRUE,"단위량"}</definedName>
    <definedName name="수3" localSheetId="2" hidden="1">{#N/A,#N/A,TRUE,"토적및재료집계";#N/A,#N/A,TRUE,"토적및재료집계";#N/A,#N/A,TRUE,"단위량"}</definedName>
    <definedName name="수3" localSheetId="0" hidden="1">{#N/A,#N/A,TRUE,"토적및재료집계";#N/A,#N/A,TRUE,"토적및재료집계";#N/A,#N/A,TRUE,"단위량"}</definedName>
    <definedName name="수3" localSheetId="6" hidden="1">{#N/A,#N/A,TRUE,"토적및재료집계";#N/A,#N/A,TRUE,"토적및재료집계";#N/A,#N/A,TRUE,"단위량"}</definedName>
    <definedName name="수3" localSheetId="1" hidden="1">{#N/A,#N/A,TRUE,"토적및재료집계";#N/A,#N/A,TRUE,"토적및재료집계";#N/A,#N/A,TRUE,"단위량"}</definedName>
    <definedName name="수3" localSheetId="10" hidden="1">{#N/A,#N/A,TRUE,"토적및재료집계";#N/A,#N/A,TRUE,"토적및재료집계";#N/A,#N/A,TRUE,"단위량"}</definedName>
    <definedName name="수3" localSheetId="9" hidden="1">{#N/A,#N/A,TRUE,"토적및재료집계";#N/A,#N/A,TRUE,"토적및재료집계";#N/A,#N/A,TRUE,"단위량"}</definedName>
    <definedName name="수3" localSheetId="4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금조건___납품후_현금" localSheetId="3">#REF!</definedName>
    <definedName name="수금조건___납품후_현금" localSheetId="14">#REF!</definedName>
    <definedName name="수금조건___납품후_현금" localSheetId="12">#REF!</definedName>
    <definedName name="수금조건___납품후_현금" localSheetId="2">#REF!</definedName>
    <definedName name="수금조건___납품후_현금" localSheetId="6">#REF!</definedName>
    <definedName name="수금조건___납품후_현금" localSheetId="1">#REF!</definedName>
    <definedName name="수금조건___납품후_현금" localSheetId="9">#REF!</definedName>
    <definedName name="수금조건___납품후_현금" localSheetId="4">#REF!</definedName>
    <definedName name="수금조건___납품후_현금">#REF!</definedName>
    <definedName name="수량">#N/A</definedName>
    <definedName name="수량계산" localSheetId="3">#REF!</definedName>
    <definedName name="수량계산" localSheetId="14">#REF!</definedName>
    <definedName name="수량계산" localSheetId="12">#REF!</definedName>
    <definedName name="수량계산" localSheetId="2">#REF!</definedName>
    <definedName name="수량계산" localSheetId="6">#REF!</definedName>
    <definedName name="수량계산" localSheetId="1">#REF!</definedName>
    <definedName name="수량계산" localSheetId="9">#REF!</definedName>
    <definedName name="수량계산" localSheetId="4">#REF!</definedName>
    <definedName name="수량계산">#REF!</definedName>
    <definedName name="수량산">#REF!</definedName>
    <definedName name="수량산출" localSheetId="3">#REF!</definedName>
    <definedName name="수량산출" localSheetId="14">#REF!</definedName>
    <definedName name="수량산출" localSheetId="12">#REF!</definedName>
    <definedName name="수량산출" localSheetId="2">#REF!</definedName>
    <definedName name="수량산출" localSheetId="6">#REF!</definedName>
    <definedName name="수량산출" localSheetId="1">#REF!</definedName>
    <definedName name="수량산출" localSheetId="9">#REF!</definedName>
    <definedName name="수량산출" localSheetId="4">#REF!</definedName>
    <definedName name="수량산출">#REF!</definedName>
    <definedName name="수량산출서" localSheetId="3">[145]단가산출!#REF!</definedName>
    <definedName name="수량산출서" localSheetId="14">[145]단가산출!#REF!</definedName>
    <definedName name="수량산출서" localSheetId="12">[145]단가산출!#REF!</definedName>
    <definedName name="수량산출서" localSheetId="2">[145]단가산출!#REF!</definedName>
    <definedName name="수량산출서" localSheetId="8">[145]단가산출!#REF!</definedName>
    <definedName name="수량산출서" localSheetId="6">[145]단가산출!#REF!</definedName>
    <definedName name="수량산출서" localSheetId="9">[145]단가산출!#REF!</definedName>
    <definedName name="수량산출서">[145]단가산출!#REF!</definedName>
    <definedName name="수량산출서." localSheetId="3">'[146]수량산출서-2'!#REF!</definedName>
    <definedName name="수량산출서." localSheetId="14">'[146]수량산출서-2'!#REF!</definedName>
    <definedName name="수량산출서." localSheetId="12">'[146]수량산출서-2'!#REF!</definedName>
    <definedName name="수량산출서." localSheetId="2">'[146]수량산출서-2'!#REF!</definedName>
    <definedName name="수량산출서." localSheetId="8">'[146]수량산출서-2'!#REF!</definedName>
    <definedName name="수량산출서." localSheetId="6">'[146]수량산출서-2'!#REF!</definedName>
    <definedName name="수량산출서." localSheetId="9">'[146]수량산출서-2'!#REF!</definedName>
    <definedName name="수량산출서.">'[146]수량산출서-2'!#REF!</definedName>
    <definedName name="수량집계양" localSheetId="3">#REF!</definedName>
    <definedName name="수량집계양" localSheetId="14">#REF!</definedName>
    <definedName name="수량집계양" localSheetId="12">#REF!</definedName>
    <definedName name="수량집계양" localSheetId="2">#REF!</definedName>
    <definedName name="수량집계양" localSheetId="6">#REF!</definedName>
    <definedName name="수량집계양" localSheetId="1">#REF!</definedName>
    <definedName name="수량집계양" localSheetId="9">#REF!</definedName>
    <definedName name="수량집계양" localSheetId="4">#REF!</definedName>
    <definedName name="수량집계양">#REF!</definedName>
    <definedName name="수원" localSheetId="3">#REF!</definedName>
    <definedName name="수원" localSheetId="14">#REF!</definedName>
    <definedName name="수원" localSheetId="12">#REF!</definedName>
    <definedName name="수원" localSheetId="2">#REF!</definedName>
    <definedName name="수원" localSheetId="8">#REF!</definedName>
    <definedName name="수원" localSheetId="6">#REF!</definedName>
    <definedName name="수원" localSheetId="1">#REF!</definedName>
    <definedName name="수원" localSheetId="9">#REF!</definedName>
    <definedName name="수원" localSheetId="4">#REF!</definedName>
    <definedName name="수원">#REF!</definedName>
    <definedName name="수원철도" localSheetId="3">#REF!</definedName>
    <definedName name="수원철도" localSheetId="14">#REF!</definedName>
    <definedName name="수원철도" localSheetId="12">#REF!</definedName>
    <definedName name="수원철도" localSheetId="2">#REF!</definedName>
    <definedName name="수원철도" localSheetId="8">#REF!</definedName>
    <definedName name="수원철도" localSheetId="6">#REF!</definedName>
    <definedName name="수원철도" localSheetId="1">#REF!</definedName>
    <definedName name="수원철도" localSheetId="9">#REF!</definedName>
    <definedName name="수원철도" localSheetId="4">#REF!</definedName>
    <definedName name="수원철도">#REF!</definedName>
    <definedName name="수주율" localSheetId="3">#REF!</definedName>
    <definedName name="수주율" localSheetId="14">#REF!</definedName>
    <definedName name="수주율" localSheetId="12">#REF!</definedName>
    <definedName name="수주율" localSheetId="2">#REF!</definedName>
    <definedName name="수주율" localSheetId="8">#REF!</definedName>
    <definedName name="수주율" localSheetId="6">#REF!</definedName>
    <definedName name="수주율" localSheetId="1">#REF!</definedName>
    <definedName name="수주율" localSheetId="9">#REF!</definedName>
    <definedName name="수주율" localSheetId="4">#REF!</definedName>
    <definedName name="수주율">#REF!</definedName>
    <definedName name="순공사비">#REF!</definedName>
    <definedName name="순공사비2">#REF!</definedName>
    <definedName name="순공사비4">#REF!</definedName>
    <definedName name="순공사원가">#REF!</definedName>
    <definedName name="순공사원가2">#REF!</definedName>
    <definedName name="순공사원가4">#REF!</definedName>
    <definedName name="시방" localSheetId="3">'[147]9GNG운반'!#REF!</definedName>
    <definedName name="시방" localSheetId="14">'[147]9GNG운반'!#REF!</definedName>
    <definedName name="시방" localSheetId="12">'[147]9GNG운반'!#REF!</definedName>
    <definedName name="시방" localSheetId="2">'[147]9GNG운반'!#REF!</definedName>
    <definedName name="시방" localSheetId="8">'[147]9GNG운반'!#REF!</definedName>
    <definedName name="시방" localSheetId="6">'[147]9GNG운반'!#REF!</definedName>
    <definedName name="시방" localSheetId="1">'[147]9GNG운반'!#REF!</definedName>
    <definedName name="시방" localSheetId="9">'[147]9GNG운반'!#REF!</definedName>
    <definedName name="시방" localSheetId="4">'[147]9GNG운반'!#REF!</definedName>
    <definedName name="시방">'[147]9GNG운반'!#REF!</definedName>
    <definedName name="시방배" localSheetId="3">'[147]9GNG운반'!#REF!</definedName>
    <definedName name="시방배" localSheetId="14">'[147]9GNG운반'!#REF!</definedName>
    <definedName name="시방배" localSheetId="12">'[147]9GNG운반'!#REF!</definedName>
    <definedName name="시방배" localSheetId="2">'[147]9GNG운반'!#REF!</definedName>
    <definedName name="시방배" localSheetId="8">'[147]9GNG운반'!#REF!</definedName>
    <definedName name="시방배" localSheetId="6">'[147]9GNG운반'!#REF!</definedName>
    <definedName name="시방배" localSheetId="1">'[147]9GNG운반'!#REF!</definedName>
    <definedName name="시방배" localSheetId="9">'[147]9GNG운반'!#REF!</definedName>
    <definedName name="시방배" localSheetId="4">'[147]9GNG운반'!#REF!</definedName>
    <definedName name="시방배">'[147]9GNG운반'!#REF!</definedName>
    <definedName name="신호등" localSheetId="3">'[148]일위대가(가설)'!#REF!</definedName>
    <definedName name="신호등" localSheetId="14">'[148]일위대가(가설)'!#REF!</definedName>
    <definedName name="신호등" localSheetId="12">'[148]일위대가(가설)'!#REF!</definedName>
    <definedName name="신호등" localSheetId="2">'[148]일위대가(가설)'!#REF!</definedName>
    <definedName name="신호등" localSheetId="8">'[148]일위대가(가설)'!#REF!</definedName>
    <definedName name="신호등" localSheetId="6">'[148]일위대가(가설)'!#REF!</definedName>
    <definedName name="신호등" localSheetId="9">'[148]일위대가(가설)'!#REF!</definedName>
    <definedName name="신호등">'[148]일위대가(가설)'!#REF!</definedName>
    <definedName name="실공기" localSheetId="3">[150]⑻동원인원산출서⑧!$L$206</definedName>
    <definedName name="실공기" localSheetId="14">[150]⑻동원인원산출서⑧!$L$206</definedName>
    <definedName name="실공기" localSheetId="12">[150]⑻동원인원산출서⑧!$L$206</definedName>
    <definedName name="실공기" localSheetId="2">[150]⑻동원인원산출서⑧!$L$206</definedName>
    <definedName name="실공기" localSheetId="6">[150]⑻동원인원산출서⑧!$L$206</definedName>
    <definedName name="실공기" localSheetId="1">[150]⑻동원인원산출서⑧!$L$206</definedName>
    <definedName name="실공기" localSheetId="9">[150]⑻동원인원산출서⑧!$L$206</definedName>
    <definedName name="실공기" localSheetId="4">[150]⑻동원인원산출서⑧!$L$206</definedName>
    <definedName name="실공기">[150]⑻동원인원산출서⑧!$L$206</definedName>
    <definedName name="ㅇ" localSheetId="3">#REF!</definedName>
    <definedName name="ㅇ" localSheetId="14">#REF!</definedName>
    <definedName name="ㅇ" localSheetId="12">#REF!</definedName>
    <definedName name="ㅇ" localSheetId="2">#REF!</definedName>
    <definedName name="ㅇ" localSheetId="8">#REF!</definedName>
    <definedName name="ㅇ" localSheetId="6">#REF!</definedName>
    <definedName name="ㅇ" localSheetId="9">#REF!</definedName>
    <definedName name="ㅇ">#REF!</definedName>
    <definedName name="ㅇㄴㅇ" localSheetId="3" hidden="1">{"'자리배치도'!$AG$1:$CI$28"}</definedName>
    <definedName name="ㅇㄴㅇ" localSheetId="14" hidden="1">{"'자리배치도'!$AG$1:$CI$28"}</definedName>
    <definedName name="ㅇㄴㅇ" localSheetId="12" hidden="1">{"'자리배치도'!$AG$1:$CI$28"}</definedName>
    <definedName name="ㅇㄴㅇ" localSheetId="2" hidden="1">{"'자리배치도'!$AG$1:$CI$28"}</definedName>
    <definedName name="ㅇㄴㅇ" localSheetId="6" hidden="1">{"'자리배치도'!$AG$1:$CI$28"}</definedName>
    <definedName name="ㅇㄴㅇ" localSheetId="1" hidden="1">{"'자리배치도'!$AG$1:$CI$28"}</definedName>
    <definedName name="ㅇㄴㅇ" localSheetId="10" hidden="1">{"'자리배치도'!$AG$1:$CI$28"}</definedName>
    <definedName name="ㅇㄴㅇ" localSheetId="9" hidden="1">{"'자리배치도'!$AG$1:$CI$28"}</definedName>
    <definedName name="ㅇㄴㅇ" localSheetId="4" hidden="1">{"'자리배치도'!$AG$1:$CI$28"}</definedName>
    <definedName name="ㅇㄴㅇ" hidden="1">{"'자리배치도'!$AG$1:$CI$28"}</definedName>
    <definedName name="ㅇㄹㄹ" localSheetId="0" hidden="1">'[42]N賃率-職'!$I$5:$I$30</definedName>
    <definedName name="ㅇㄹㄹ" hidden="1">'[12]N賃率-職'!$I$5:$I$30</definedName>
    <definedName name="ㅇㄹㅇㄹ" hidden="1">#REF!</definedName>
    <definedName name="ㅇㅁㄴㄹ" localSheetId="3" hidden="1">{#N/A,#N/A,TRUE,"토적및재료집계";#N/A,#N/A,TRUE,"토적및재료집계";#N/A,#N/A,TRUE,"단위량"}</definedName>
    <definedName name="ㅇㅁㄴㄹ" localSheetId="14" hidden="1">{#N/A,#N/A,TRUE,"토적및재료집계";#N/A,#N/A,TRUE,"토적및재료집계";#N/A,#N/A,TRUE,"단위량"}</definedName>
    <definedName name="ㅇㅁㄴㄹ" localSheetId="12" hidden="1">{#N/A,#N/A,TRUE,"토적및재료집계";#N/A,#N/A,TRUE,"토적및재료집계";#N/A,#N/A,TRUE,"단위량"}</definedName>
    <definedName name="ㅇㅁㄴㄹ" localSheetId="2" hidden="1">{#N/A,#N/A,TRUE,"토적및재료집계";#N/A,#N/A,TRUE,"토적및재료집계";#N/A,#N/A,TRUE,"단위량"}</definedName>
    <definedName name="ㅇㅁㄴㄹ" localSheetId="0" hidden="1">{#N/A,#N/A,TRUE,"토적및재료집계";#N/A,#N/A,TRUE,"토적및재료집계";#N/A,#N/A,TRUE,"단위량"}</definedName>
    <definedName name="ㅇㅁㄴㄹ" localSheetId="6" hidden="1">{#N/A,#N/A,TRUE,"토적및재료집계";#N/A,#N/A,TRUE,"토적및재료집계";#N/A,#N/A,TRUE,"단위량"}</definedName>
    <definedName name="ㅇㅁㄴㄹ" localSheetId="1" hidden="1">{#N/A,#N/A,TRUE,"토적및재료집계";#N/A,#N/A,TRUE,"토적및재료집계";#N/A,#N/A,TRUE,"단위량"}</definedName>
    <definedName name="ㅇㅁㄴㄹ" localSheetId="10" hidden="1">{#N/A,#N/A,TRUE,"토적및재료집계";#N/A,#N/A,TRUE,"토적및재료집계";#N/A,#N/A,TRUE,"단위량"}</definedName>
    <definedName name="ㅇㅁㄴㄹ" localSheetId="9" hidden="1">{#N/A,#N/A,TRUE,"토적및재료집계";#N/A,#N/A,TRUE,"토적및재료집계";#N/A,#N/A,TRUE,"단위량"}</definedName>
    <definedName name="ㅇㅁㄴㄹ" localSheetId="4" hidden="1">{#N/A,#N/A,TRUE,"토적및재료집계";#N/A,#N/A,TRUE,"토적및재료집계";#N/A,#N/A,TRUE,"단위량"}</definedName>
    <definedName name="ㅇㅁㄴㄹ" hidden="1">{#N/A,#N/A,TRUE,"토적및재료집계";#N/A,#N/A,TRUE,"토적및재료집계";#N/A,#N/A,TRUE,"단위량"}</definedName>
    <definedName name="ㅇㅇ" localSheetId="3">#REF!</definedName>
    <definedName name="ㅇㅇ" localSheetId="14">#REF!</definedName>
    <definedName name="ㅇㅇ" localSheetId="12">#REF!</definedName>
    <definedName name="ㅇㅇ" localSheetId="2">#REF!</definedName>
    <definedName name="ㅇㅇ" localSheetId="8">#REF!</definedName>
    <definedName name="ㅇㅇ" localSheetId="6">#REF!</definedName>
    <definedName name="ㅇㅇ" localSheetId="9">#REF!</definedName>
    <definedName name="ㅇㅇ">#REF!</definedName>
    <definedName name="ㅇㅇㄹ" localSheetId="3" hidden="1">{#N/A,#N/A,TRUE,"토적및재료집계";#N/A,#N/A,TRUE,"토적및재료집계";#N/A,#N/A,TRUE,"단위량"}</definedName>
    <definedName name="ㅇㅇㄹ" localSheetId="14" hidden="1">{#N/A,#N/A,TRUE,"토적및재료집계";#N/A,#N/A,TRUE,"토적및재료집계";#N/A,#N/A,TRUE,"단위량"}</definedName>
    <definedName name="ㅇㅇㄹ" localSheetId="12" hidden="1">{#N/A,#N/A,TRUE,"토적및재료집계";#N/A,#N/A,TRUE,"토적및재료집계";#N/A,#N/A,TRUE,"단위량"}</definedName>
    <definedName name="ㅇㅇㄹ" localSheetId="2" hidden="1">{#N/A,#N/A,TRUE,"토적및재료집계";#N/A,#N/A,TRUE,"토적및재료집계";#N/A,#N/A,TRUE,"단위량"}</definedName>
    <definedName name="ㅇㅇㄹ" localSheetId="0" hidden="1">{#N/A,#N/A,TRUE,"토적및재료집계";#N/A,#N/A,TRUE,"토적및재료집계";#N/A,#N/A,TRUE,"단위량"}</definedName>
    <definedName name="ㅇㅇㄹ" localSheetId="6" hidden="1">{#N/A,#N/A,TRUE,"토적및재료집계";#N/A,#N/A,TRUE,"토적및재료집계";#N/A,#N/A,TRUE,"단위량"}</definedName>
    <definedName name="ㅇㅇㄹ" localSheetId="1" hidden="1">{#N/A,#N/A,TRUE,"토적및재료집계";#N/A,#N/A,TRUE,"토적및재료집계";#N/A,#N/A,TRUE,"단위량"}</definedName>
    <definedName name="ㅇㅇㄹ" localSheetId="10" hidden="1">{#N/A,#N/A,TRUE,"토적및재료집계";#N/A,#N/A,TRUE,"토적및재료집계";#N/A,#N/A,TRUE,"단위량"}</definedName>
    <definedName name="ㅇㅇㄹ" localSheetId="9" hidden="1">{#N/A,#N/A,TRUE,"토적및재료집계";#N/A,#N/A,TRUE,"토적및재료집계";#N/A,#N/A,TRUE,"단위량"}</definedName>
    <definedName name="ㅇㅇㄹ" localSheetId="4" hidden="1">{#N/A,#N/A,TRUE,"토적및재료집계";#N/A,#N/A,TRUE,"토적및재료집계";#N/A,#N/A,TRUE,"단위량"}</definedName>
    <definedName name="ㅇㅇㄹ" hidden="1">{#N/A,#N/A,TRUE,"토적및재료집계";#N/A,#N/A,TRUE,"토적및재료집계";#N/A,#N/A,TRUE,"단위량"}</definedName>
    <definedName name="ㅇㅇㅇ" hidden="1">#REF!</definedName>
    <definedName name="ㅇㅇㅇㅇ" localSheetId="3" hidden="1">#REF!</definedName>
    <definedName name="ㅇㅇㅇㅇ" localSheetId="14" hidden="1">#REF!</definedName>
    <definedName name="ㅇㅇㅇㅇ" localSheetId="12" hidden="1">#REF!</definedName>
    <definedName name="ㅇㅇㅇㅇ" localSheetId="2" hidden="1">#REF!</definedName>
    <definedName name="ㅇㅇㅇㅇ" localSheetId="6" hidden="1">#REF!</definedName>
    <definedName name="ㅇㅇㅇㅇ" localSheetId="1" hidden="1">#REF!</definedName>
    <definedName name="ㅇㅇㅇㅇ" localSheetId="9" hidden="1">#REF!</definedName>
    <definedName name="ㅇㅇㅇㅇ" localSheetId="4" hidden="1">#REF!</definedName>
    <definedName name="ㅇㅇㅇㅇ" hidden="1">#REF!</definedName>
    <definedName name="ㅇㅎ" localSheetId="3">'[138]20관리비율'!$A$1:$D$25</definedName>
    <definedName name="ㅇㅎ" localSheetId="14">'[138]20관리비율'!$A$1:$D$25</definedName>
    <definedName name="ㅇㅎ" localSheetId="12">'[138]20관리비율'!$A$1:$D$25</definedName>
    <definedName name="ㅇㅎ" localSheetId="2">'[138]20관리비율'!$A$1:$D$25</definedName>
    <definedName name="ㅇㅎ" localSheetId="6">'[138]20관리비율'!$A$1:$D$25</definedName>
    <definedName name="ㅇㅎ" localSheetId="1">'[138]20관리비율'!$A$1:$D$25</definedName>
    <definedName name="ㅇㅎ" localSheetId="9">'[138]20관리비율'!$A$1:$D$25</definedName>
    <definedName name="ㅇㅎ" localSheetId="4">'[138]20관리비율'!$A$1:$D$25</definedName>
    <definedName name="ㅇㅎ">'[138]20관리비율'!$A$1:$D$25</definedName>
    <definedName name="아" localSheetId="3" hidden="1">{"'자리배치도'!$AG$1:$CI$28"}</definedName>
    <definedName name="아" localSheetId="14" hidden="1">{"'자리배치도'!$AG$1:$CI$28"}</definedName>
    <definedName name="아" localSheetId="12" hidden="1">{"'자리배치도'!$AG$1:$CI$28"}</definedName>
    <definedName name="아" localSheetId="2" hidden="1">{"'자리배치도'!$AG$1:$CI$28"}</definedName>
    <definedName name="아" localSheetId="6" hidden="1">{"'자리배치도'!$AG$1:$CI$28"}</definedName>
    <definedName name="아" localSheetId="1" hidden="1">{"'자리배치도'!$AG$1:$CI$28"}</definedName>
    <definedName name="아" localSheetId="10" hidden="1">{"'자리배치도'!$AG$1:$CI$28"}</definedName>
    <definedName name="아" localSheetId="9" hidden="1">{"'자리배치도'!$AG$1:$CI$28"}</definedName>
    <definedName name="아" localSheetId="4" hidden="1">{"'자리배치도'!$AG$1:$CI$28"}</definedName>
    <definedName name="아" hidden="1">{"'자리배치도'!$AG$1:$CI$28"}</definedName>
    <definedName name="아모레" localSheetId="3">'[152]9GNG운반'!#REF!</definedName>
    <definedName name="아모레" localSheetId="14">'[152]9GNG운반'!#REF!</definedName>
    <definedName name="아모레" localSheetId="12">'[152]9GNG운반'!#REF!</definedName>
    <definedName name="아모레" localSheetId="2">'[152]9GNG운반'!#REF!</definedName>
    <definedName name="아모레" localSheetId="8">'[152]9GNG운반'!#REF!</definedName>
    <definedName name="아모레" localSheetId="6">'[152]9GNG운반'!#REF!</definedName>
    <definedName name="아모레" localSheetId="9">'[152]9GNG운반'!#REF!</definedName>
    <definedName name="아모레">'[152]9GNG운반'!#REF!</definedName>
    <definedName name="안전계수">0.98</definedName>
    <definedName name="안전관리비">#REF!</definedName>
    <definedName name="안전관리비2">#REF!</definedName>
    <definedName name="안전관리비4">#REF!</definedName>
    <definedName name="압입압축기25간재">[96]G.R300경비!$F$34</definedName>
    <definedName name="압입압축기25노무">[96]G.R300경비!$F$39</definedName>
    <definedName name="압입압축기25손료">[96]G.R300경비!$F$25</definedName>
    <definedName name="압입운반차4.5간재">[96]G.R300경비!$F$59</definedName>
    <definedName name="압입운반차4.5노무">[96]G.R300경비!$F$64</definedName>
    <definedName name="압입운반차4.5손료">[96]G.R300경비!$F$50</definedName>
    <definedName name="압입운반차4간재">[96]G.R300경비!$F$84</definedName>
    <definedName name="압입운반차4노무">[96]G.R300경비!$F$89</definedName>
    <definedName name="압입운반차4손료">[96]G.R300경비!$F$75</definedName>
    <definedName name="양식" localSheetId="3" hidden="1">{#N/A,#N/A,FALSE,"전력간선"}</definedName>
    <definedName name="양식" localSheetId="14" hidden="1">{#N/A,#N/A,FALSE,"전력간선"}</definedName>
    <definedName name="양식" localSheetId="12" hidden="1">{#N/A,#N/A,FALSE,"전력간선"}</definedName>
    <definedName name="양식" localSheetId="2" hidden="1">{#N/A,#N/A,FALSE,"전력간선"}</definedName>
    <definedName name="양식" localSheetId="6" hidden="1">{#N/A,#N/A,FALSE,"전력간선"}</definedName>
    <definedName name="양식" localSheetId="1" hidden="1">{#N/A,#N/A,FALSE,"전력간선"}</definedName>
    <definedName name="양식" localSheetId="10" hidden="1">{#N/A,#N/A,FALSE,"전력간선"}</definedName>
    <definedName name="양식" localSheetId="9" hidden="1">{#N/A,#N/A,FALSE,"전력간선"}</definedName>
    <definedName name="양식" localSheetId="4" hidden="1">{#N/A,#N/A,FALSE,"전력간선"}</definedName>
    <definedName name="양식" hidden="1">{#N/A,#N/A,FALSE,"전력간선"}</definedName>
    <definedName name="업무협력비" localSheetId="3" hidden="1">[3]합천내역!#REF!</definedName>
    <definedName name="업무협력비" localSheetId="14" hidden="1">[3]합천내역!#REF!</definedName>
    <definedName name="업무협력비" localSheetId="12" hidden="1">[3]합천내역!#REF!</definedName>
    <definedName name="업무협력비" localSheetId="2" hidden="1">[3]합천내역!#REF!</definedName>
    <definedName name="업무협력비" localSheetId="8" hidden="1">[3]합천내역!#REF!</definedName>
    <definedName name="업무협력비" localSheetId="6" hidden="1">[3]합천내역!#REF!</definedName>
    <definedName name="업무협력비" localSheetId="9" hidden="1">[3]합천내역!#REF!</definedName>
    <definedName name="업무협력비" hidden="1">[3]합천내역!#REF!</definedName>
    <definedName name="열차무선전화설비" localSheetId="3">#REF!</definedName>
    <definedName name="열차무선전화설비" localSheetId="14">#REF!</definedName>
    <definedName name="열차무선전화설비" localSheetId="12">#REF!</definedName>
    <definedName name="열차무선전화설비" localSheetId="2">#REF!</definedName>
    <definedName name="열차무선전화설비" localSheetId="6">#REF!</definedName>
    <definedName name="열차무선전화설비" localSheetId="1">#REF!</definedName>
    <definedName name="열차무선전화설비" localSheetId="9">#REF!</definedName>
    <definedName name="열차무선전화설비" localSheetId="4">#REF!</definedName>
    <definedName name="열차무선전화설비">#REF!</definedName>
    <definedName name="예산1" localSheetId="3">#REF!</definedName>
    <definedName name="예산1" localSheetId="14">#REF!</definedName>
    <definedName name="예산1" localSheetId="12">#REF!</definedName>
    <definedName name="예산1" localSheetId="2">#REF!</definedName>
    <definedName name="예산1" localSheetId="6">#REF!</definedName>
    <definedName name="예산1" localSheetId="1">#REF!</definedName>
    <definedName name="예산1" localSheetId="9">#REF!</definedName>
    <definedName name="예산1" localSheetId="4">#REF!</definedName>
    <definedName name="예산1">#REF!</definedName>
    <definedName name="예산서">공사비내역서!$5:$6</definedName>
    <definedName name="완공3" hidden="1">#REF!</definedName>
    <definedName name="용산4F" localSheetId="3">#REF!</definedName>
    <definedName name="용산4F" localSheetId="14">#REF!</definedName>
    <definedName name="용산4F" localSheetId="12">#REF!</definedName>
    <definedName name="용산4F" localSheetId="2">#REF!</definedName>
    <definedName name="용산4F" localSheetId="8">#REF!</definedName>
    <definedName name="용산4F" localSheetId="6">#REF!</definedName>
    <definedName name="용산4F" localSheetId="1">#REF!</definedName>
    <definedName name="용산4F" localSheetId="9">#REF!</definedName>
    <definedName name="용산4F" localSheetId="4">#REF!</definedName>
    <definedName name="용산4F">#REF!</definedName>
    <definedName name="용인" localSheetId="3">#REF!</definedName>
    <definedName name="용인" localSheetId="14">#REF!</definedName>
    <definedName name="용인" localSheetId="12">#REF!</definedName>
    <definedName name="용인" localSheetId="2">#REF!</definedName>
    <definedName name="용인" localSheetId="8">#REF!</definedName>
    <definedName name="용인" localSheetId="6">#REF!</definedName>
    <definedName name="용인" localSheetId="1">#REF!</definedName>
    <definedName name="용인" localSheetId="9">#REF!</definedName>
    <definedName name="용인" localSheetId="4">#REF!</definedName>
    <definedName name="용인">#REF!</definedName>
    <definedName name="용접공">'[107]기계경비(시간당)'!$D$13</definedName>
    <definedName name="우리">"AutoShape 49"</definedName>
    <definedName name="우리집">#N/A</definedName>
    <definedName name="운전사_운반">'[107]기계경비(시간당)'!$D$7</definedName>
    <definedName name="원" localSheetId="3">#REF!</definedName>
    <definedName name="원" localSheetId="14">#REF!</definedName>
    <definedName name="원" localSheetId="12">#REF!</definedName>
    <definedName name="원" localSheetId="2">#REF!</definedName>
    <definedName name="원" localSheetId="8">#REF!</definedName>
    <definedName name="원" localSheetId="6">#REF!</definedName>
    <definedName name="원" localSheetId="9">#REF!</definedName>
    <definedName name="원">#REF!</definedName>
    <definedName name="원가" localSheetId="3">#REF!</definedName>
    <definedName name="원가" localSheetId="14">#REF!</definedName>
    <definedName name="원가" localSheetId="12">#REF!</definedName>
    <definedName name="원가" localSheetId="2">#REF!</definedName>
    <definedName name="원가" localSheetId="8">#REF!</definedName>
    <definedName name="원가" localSheetId="6">#REF!</definedName>
    <definedName name="원가" localSheetId="9">#REF!</definedName>
    <definedName name="원가">#REF!</definedName>
    <definedName name="원가계산서" localSheetId="3">#REF!</definedName>
    <definedName name="원가계산서" localSheetId="14">#REF!</definedName>
    <definedName name="원가계산서" localSheetId="12">#REF!</definedName>
    <definedName name="원가계산서" localSheetId="2">#REF!</definedName>
    <definedName name="원가계산서" localSheetId="6">#REF!</definedName>
    <definedName name="원가계산서" localSheetId="1">#REF!</definedName>
    <definedName name="원가계산서" localSheetId="9">#REF!</definedName>
    <definedName name="원가계산서" localSheetId="4">#REF!</definedName>
    <definedName name="원가계산서">#REF!</definedName>
    <definedName name="원가분석" localSheetId="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분석" localSheetId="1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분석" localSheetId="1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분석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분석" localSheetId="6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분석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분석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분석" localSheetId="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가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리알버드">'[102]단가 및 재료비'!$S$143</definedName>
    <definedName name="유압식백호우0.4경비">[102]중기사용료산출근거!$G$215</definedName>
    <definedName name="유압식백호우0.4노무비">[102]중기사용료산출근거!$G$219</definedName>
    <definedName name="유압식백호우0.4재료비">[102]중기사용료산출근거!$G$223</definedName>
    <definedName name="윤로">[153]공정집계_국별!$G$1:$G$65536</definedName>
    <definedName name="융착성도료청색">'[102]단가 및 재료비'!$S$215</definedName>
    <definedName name="이" localSheetId="3" hidden="1">{#N/A,#N/A,TRUE,"토적및재료집계";#N/A,#N/A,TRUE,"토적및재료집계";#N/A,#N/A,TRUE,"단위량"}</definedName>
    <definedName name="이" localSheetId="14" hidden="1">{#N/A,#N/A,TRUE,"토적및재료집계";#N/A,#N/A,TRUE,"토적및재료집계";#N/A,#N/A,TRUE,"단위량"}</definedName>
    <definedName name="이" localSheetId="12" hidden="1">{#N/A,#N/A,TRUE,"토적및재료집계";#N/A,#N/A,TRUE,"토적및재료집계";#N/A,#N/A,TRUE,"단위량"}</definedName>
    <definedName name="이" localSheetId="2" hidden="1">{#N/A,#N/A,TRUE,"토적및재료집계";#N/A,#N/A,TRUE,"토적및재료집계";#N/A,#N/A,TRUE,"단위량"}</definedName>
    <definedName name="이" localSheetId="0" hidden="1">{#N/A,#N/A,TRUE,"토적및재료집계";#N/A,#N/A,TRUE,"토적및재료집계";#N/A,#N/A,TRUE,"단위량"}</definedName>
    <definedName name="이" localSheetId="6" hidden="1">{#N/A,#N/A,TRUE,"토적및재료집계";#N/A,#N/A,TRUE,"토적및재료집계";#N/A,#N/A,TRUE,"단위량"}</definedName>
    <definedName name="이" localSheetId="1" hidden="1">{#N/A,#N/A,TRUE,"토적및재료집계";#N/A,#N/A,TRUE,"토적및재료집계";#N/A,#N/A,TRUE,"단위량"}</definedName>
    <definedName name="이" localSheetId="10" hidden="1">{#N/A,#N/A,TRUE,"토적및재료집계";#N/A,#N/A,TRUE,"토적및재료집계";#N/A,#N/A,TRUE,"단위량"}</definedName>
    <definedName name="이" localSheetId="9" hidden="1">{#N/A,#N/A,TRUE,"토적및재료집계";#N/A,#N/A,TRUE,"토적및재료집계";#N/A,#N/A,TRUE,"단위량"}</definedName>
    <definedName name="이" localSheetId="4" hidden="1">{#N/A,#N/A,TRUE,"토적및재료집계";#N/A,#N/A,TRUE,"토적및재료집계";#N/A,#N/A,TRUE,"단위량"}</definedName>
    <definedName name="이" hidden="1">{#N/A,#N/A,TRUE,"토적및재료집계";#N/A,#N/A,TRUE,"토적및재료집계";#N/A,#N/A,TRUE,"단위량"}</definedName>
    <definedName name="이름" localSheetId="3">#REF!</definedName>
    <definedName name="이름" localSheetId="14">#REF!</definedName>
    <definedName name="이름" localSheetId="12">#REF!</definedName>
    <definedName name="이름" localSheetId="2">#REF!</definedName>
    <definedName name="이름" localSheetId="8">#REF!</definedName>
    <definedName name="이름" localSheetId="6">#REF!</definedName>
    <definedName name="이름" localSheetId="9">#REF!</definedName>
    <definedName name="이름">#REF!</definedName>
    <definedName name="이름표" localSheetId="3" hidden="1">{#N/A,#N/A,FALSE,"단가표지"}</definedName>
    <definedName name="이름표" localSheetId="14" hidden="1">{#N/A,#N/A,FALSE,"단가표지"}</definedName>
    <definedName name="이름표" localSheetId="12" hidden="1">{#N/A,#N/A,FALSE,"단가표지"}</definedName>
    <definedName name="이름표" localSheetId="2" hidden="1">{#N/A,#N/A,FALSE,"단가표지"}</definedName>
    <definedName name="이름표" localSheetId="6" hidden="1">{#N/A,#N/A,FALSE,"단가표지"}</definedName>
    <definedName name="이름표" localSheetId="1" hidden="1">{#N/A,#N/A,FALSE,"단가표지"}</definedName>
    <definedName name="이름표" localSheetId="10" hidden="1">{#N/A,#N/A,FALSE,"단가표지"}</definedName>
    <definedName name="이름표" localSheetId="9" hidden="1">{#N/A,#N/A,FALSE,"단가표지"}</definedName>
    <definedName name="이름표" localSheetId="4" hidden="1">{#N/A,#N/A,FALSE,"단가표지"}</definedName>
    <definedName name="이름표" hidden="1">{#N/A,#N/A,FALSE,"단가표지"}</definedName>
    <definedName name="이릉" hidden="1">#REF!</definedName>
    <definedName name="이상" localSheetId="3">#REF!</definedName>
    <definedName name="이상" localSheetId="14">#REF!</definedName>
    <definedName name="이상" localSheetId="12">#REF!</definedName>
    <definedName name="이상" localSheetId="2">#REF!</definedName>
    <definedName name="이상" localSheetId="6">#REF!</definedName>
    <definedName name="이상" localSheetId="1">#REF!</definedName>
    <definedName name="이상" localSheetId="9">#REF!</definedName>
    <definedName name="이상" localSheetId="4">#REF!</definedName>
    <definedName name="이상">#REF!</definedName>
    <definedName name="이상하다">#REF!</definedName>
    <definedName name="이윤2">#REF!</definedName>
    <definedName name="이윤4">#REF!</definedName>
    <definedName name="이종훈" hidden="1">[23]전기!$A$4:$A$163</definedName>
    <definedName name="인건비" localSheetId="3">'[184]노무비 근거'!$A$6:$C$11</definedName>
    <definedName name="인건비" localSheetId="14">'[184]노무비 근거'!$A$6:$C$14</definedName>
    <definedName name="인건비" localSheetId="12">'[184]노무비 근거'!$A$6:$C$14</definedName>
    <definedName name="인건비" localSheetId="2">'[184]노무비 근거'!$A$6:$C$11</definedName>
    <definedName name="인건비" localSheetId="6">'[184]노무비 근거'!$A$6:$C$14</definedName>
    <definedName name="인건비" localSheetId="1">'[184]노무비 근거'!$A$6:$C$11</definedName>
    <definedName name="인건비" localSheetId="9">'[184]노무비 근거'!$A$6:$C$14</definedName>
    <definedName name="인건비" localSheetId="4">'[184]노무비 근거'!$A$6:$C$14</definedName>
    <definedName name="인건비">'노무비 근거'!$A$6:$C$16</definedName>
    <definedName name="인천" localSheetId="3">#REF!</definedName>
    <definedName name="인천" localSheetId="14">#REF!</definedName>
    <definedName name="인천" localSheetId="12">#REF!</definedName>
    <definedName name="인천" localSheetId="2">#REF!</definedName>
    <definedName name="인천" localSheetId="8">#REF!</definedName>
    <definedName name="인천" localSheetId="6">#REF!</definedName>
    <definedName name="인천" localSheetId="1">#REF!</definedName>
    <definedName name="인천" localSheetId="9">#REF!</definedName>
    <definedName name="인천" localSheetId="4">#REF!</definedName>
    <definedName name="인천">#REF!</definedName>
    <definedName name="일" hidden="1">#REF!</definedName>
    <definedName name="일B0.6" localSheetId="3">#REF!</definedName>
    <definedName name="일B0.6" localSheetId="14">#REF!</definedName>
    <definedName name="일B0.6" localSheetId="12">#REF!</definedName>
    <definedName name="일B0.6" localSheetId="2">#REF!</definedName>
    <definedName name="일B0.6" localSheetId="6">#REF!</definedName>
    <definedName name="일B0.6" localSheetId="1">#REF!</definedName>
    <definedName name="일B0.6" localSheetId="9">#REF!</definedName>
    <definedName name="일B0.6" localSheetId="4">#REF!</definedName>
    <definedName name="일B0.6">#REF!</definedName>
    <definedName name="일B6" localSheetId="3">#REF!</definedName>
    <definedName name="일B6" localSheetId="14">#REF!</definedName>
    <definedName name="일B6" localSheetId="12">#REF!</definedName>
    <definedName name="일B6" localSheetId="2">#REF!</definedName>
    <definedName name="일B6" localSheetId="6">#REF!</definedName>
    <definedName name="일B6" localSheetId="1">#REF!</definedName>
    <definedName name="일B6" localSheetId="9">#REF!</definedName>
    <definedName name="일B6" localSheetId="4">#REF!</definedName>
    <definedName name="일B6">#REF!</definedName>
    <definedName name="일련번호" localSheetId="3">#REF!</definedName>
    <definedName name="일련번호" localSheetId="14">#REF!</definedName>
    <definedName name="일련번호" localSheetId="12">#REF!</definedName>
    <definedName name="일련번호" localSheetId="2">#REF!</definedName>
    <definedName name="일련번호" localSheetId="6">#REF!</definedName>
    <definedName name="일련번호" localSheetId="1">#REF!</definedName>
    <definedName name="일련번호" localSheetId="9">#REF!</definedName>
    <definedName name="일련번호" localSheetId="4">#REF!</definedName>
    <definedName name="일련번호">#REF!</definedName>
    <definedName name="일반관리비">#REF!</definedName>
    <definedName name="일반관리비2">#REF!</definedName>
    <definedName name="일반관리비4">#REF!</definedName>
    <definedName name="일위">#REF!,#REF!</definedName>
    <definedName name="일위1" localSheetId="3">[184]일위대가!$A$2:$P$119</definedName>
    <definedName name="일위1" localSheetId="14">[184]일위대가!$A$2:$P$119</definedName>
    <definedName name="일위1" localSheetId="12">[184]일위대가!$A$2:$P$119</definedName>
    <definedName name="일위1" localSheetId="2">[184]일위대가!$A$2:$P$119</definedName>
    <definedName name="일위1" localSheetId="8">일위대가!$A$2:$P$302</definedName>
    <definedName name="일위1" localSheetId="7">일위대가!$A$2:$P$302</definedName>
    <definedName name="일위1" localSheetId="6">[184]일위대가!$A$2:$P$119</definedName>
    <definedName name="일위1" localSheetId="1">[184]일위대가!$A$2:$P$119</definedName>
    <definedName name="일위1" localSheetId="10">일위대가!$A$2:$P$302</definedName>
    <definedName name="일위1" localSheetId="9">[184]일위대가!$A$2:$P$119</definedName>
    <definedName name="일위1" localSheetId="4">[184]일위대가!$A$2:$P$119</definedName>
    <definedName name="일위1">일위대가!$A$2:$P$302</definedName>
    <definedName name="일위간재2">[156]일위대가!$L$1:$L$65536</definedName>
    <definedName name="일위대가" localSheetId="3">#REF!</definedName>
    <definedName name="일위대가" localSheetId="14">#REF!</definedName>
    <definedName name="일위대가" localSheetId="12">#REF!</definedName>
    <definedName name="일위대가" localSheetId="2">#REF!</definedName>
    <definedName name="일위대가" localSheetId="6">#REF!</definedName>
    <definedName name="일위대가" localSheetId="1">#REF!</definedName>
    <definedName name="일위대가" localSheetId="9">#REF!</definedName>
    <definedName name="일위대가" localSheetId="4">#REF!</definedName>
    <definedName name="일위대가">#REF!</definedName>
    <definedName name="일위대가1" localSheetId="3">#REF!</definedName>
    <definedName name="일위대가1" localSheetId="14">#REF!</definedName>
    <definedName name="일위대가1" localSheetId="12">#REF!</definedName>
    <definedName name="일위대가1" localSheetId="2">#REF!</definedName>
    <definedName name="일위대가1" localSheetId="6">#REF!</definedName>
    <definedName name="일위대가1" localSheetId="1">#REF!</definedName>
    <definedName name="일위대가1" localSheetId="9">#REF!</definedName>
    <definedName name="일위대가1" localSheetId="4">#REF!</definedName>
    <definedName name="일위대가1">#REF!</definedName>
    <definedName name="일위대가2" localSheetId="3">#REF!</definedName>
    <definedName name="일위대가2" localSheetId="14">#REF!</definedName>
    <definedName name="일위대가2" localSheetId="12">#REF!</definedName>
    <definedName name="일위대가2" localSheetId="2">#REF!</definedName>
    <definedName name="일위대가2" localSheetId="8">#REF!</definedName>
    <definedName name="일위대가2" localSheetId="6">#REF!</definedName>
    <definedName name="일위대가2" localSheetId="9">#REF!</definedName>
    <definedName name="일위대가2">#REF!</definedName>
    <definedName name="일위대가집계표" localSheetId="8">'수량산출서 (운영설비)'!$A$5:$M$21</definedName>
    <definedName name="일위대가집계표" localSheetId="10">일위대가집계표!$A$5:$P$31</definedName>
    <definedName name="일위대가집계표">'수량산출서(통신선로)'!$A$5:$T$15</definedName>
    <definedName name="일위대가코드">[157]일위대가!$A$1:$A$65536</definedName>
    <definedName name="일위대가코드2">[156]일위대가!$A$1:$A$65536</definedName>
    <definedName name="일위목록">[158]일위목록!$A$7:$J$32</definedName>
    <definedName name="일위산출" localSheetId="3">#REF!</definedName>
    <definedName name="일위산출" localSheetId="14">#REF!</definedName>
    <definedName name="일위산출" localSheetId="12">#REF!</definedName>
    <definedName name="일위산출" localSheetId="2">#REF!</definedName>
    <definedName name="일위산출" localSheetId="6">#REF!</definedName>
    <definedName name="일위산출" localSheetId="1">#REF!</definedName>
    <definedName name="일위산출" localSheetId="9">#REF!</definedName>
    <definedName name="일위산출" localSheetId="4">#REF!</definedName>
    <definedName name="일위산출">#REF!</definedName>
    <definedName name="일위산출1" localSheetId="3">#REF!</definedName>
    <definedName name="일위산출1" localSheetId="14">#REF!</definedName>
    <definedName name="일위산출1" localSheetId="12">#REF!</definedName>
    <definedName name="일위산출1" localSheetId="2">#REF!</definedName>
    <definedName name="일위산출1" localSheetId="6">#REF!</definedName>
    <definedName name="일위산출1" localSheetId="1">#REF!</definedName>
    <definedName name="일위산출1" localSheetId="9">#REF!</definedName>
    <definedName name="일위산출1" localSheetId="4">#REF!</definedName>
    <definedName name="일위산출1">#REF!</definedName>
    <definedName name="일위직재2">[156]일위대가!$J$1:$J$65536</definedName>
    <definedName name="일위호표" localSheetId="3">#REF!</definedName>
    <definedName name="일위호표" localSheetId="14">#REF!</definedName>
    <definedName name="일위호표" localSheetId="12">#REF!</definedName>
    <definedName name="일위호표" localSheetId="2">#REF!</definedName>
    <definedName name="일위호표" localSheetId="6">#REF!</definedName>
    <definedName name="일위호표" localSheetId="1">#REF!</definedName>
    <definedName name="일위호표" localSheetId="9">#REF!</definedName>
    <definedName name="일위호표" localSheetId="4">#REF!</definedName>
    <definedName name="일위호표">#REF!</definedName>
    <definedName name="일의01" localSheetId="3">[132]직노!#REF!</definedName>
    <definedName name="일의01" localSheetId="14">[132]직노!#REF!</definedName>
    <definedName name="일의01" localSheetId="12">[132]직노!#REF!</definedName>
    <definedName name="일의01" localSheetId="2">[132]직노!#REF!</definedName>
    <definedName name="일의01" localSheetId="8">[132]직노!#REF!</definedName>
    <definedName name="일의01" localSheetId="6">[132]직노!#REF!</definedName>
    <definedName name="일의01" localSheetId="1">[132]직노!#REF!</definedName>
    <definedName name="일의01" localSheetId="9">[132]직노!#REF!</definedName>
    <definedName name="일의01" localSheetId="4">[132]직노!#REF!</definedName>
    <definedName name="일의01">[132]직노!#REF!</definedName>
    <definedName name="입력현황">#REF!</definedName>
    <definedName name="입력현황1" localSheetId="3" hidden="1">{#N/A,#N/A,FALSE,"DAOCM 2차 검토"}</definedName>
    <definedName name="입력현황1" localSheetId="14" hidden="1">{#N/A,#N/A,FALSE,"DAOCM 2차 검토"}</definedName>
    <definedName name="입력현황1" localSheetId="12" hidden="1">{#N/A,#N/A,FALSE,"DAOCM 2차 검토"}</definedName>
    <definedName name="입력현황1" localSheetId="2" hidden="1">{#N/A,#N/A,FALSE,"DAOCM 2차 검토"}</definedName>
    <definedName name="입력현황1" localSheetId="0" hidden="1">{#N/A,#N/A,FALSE,"DAOCM 2차 검토"}</definedName>
    <definedName name="입력현황1" localSheetId="6" hidden="1">{#N/A,#N/A,FALSE,"DAOCM 2차 검토"}</definedName>
    <definedName name="입력현황1" localSheetId="1" hidden="1">{#N/A,#N/A,FALSE,"DAOCM 2차 검토"}</definedName>
    <definedName name="입력현황1" localSheetId="10" hidden="1">{#N/A,#N/A,FALSE,"DAOCM 2차 검토"}</definedName>
    <definedName name="입력현황1" localSheetId="9" hidden="1">{#N/A,#N/A,FALSE,"DAOCM 2차 검토"}</definedName>
    <definedName name="입력현황1" localSheetId="4" hidden="1">{#N/A,#N/A,FALSE,"DAOCM 2차 검토"}</definedName>
    <definedName name="입력현황1" hidden="1">{#N/A,#N/A,FALSE,"DAOCM 2차 검토"}</definedName>
    <definedName name="ㅈ" localSheetId="3" hidden="1">{#N/A,#N/A,TRUE,"토적및재료집계";#N/A,#N/A,TRUE,"토적및재료집계";#N/A,#N/A,TRUE,"단위량"}</definedName>
    <definedName name="ㅈ" localSheetId="14" hidden="1">{#N/A,#N/A,TRUE,"토적및재료집계";#N/A,#N/A,TRUE,"토적및재료집계";#N/A,#N/A,TRUE,"단위량"}</definedName>
    <definedName name="ㅈ" localSheetId="12" hidden="1">{#N/A,#N/A,TRUE,"토적및재료집계";#N/A,#N/A,TRUE,"토적및재료집계";#N/A,#N/A,TRUE,"단위량"}</definedName>
    <definedName name="ㅈ" localSheetId="2" hidden="1">{#N/A,#N/A,TRUE,"토적및재료집계";#N/A,#N/A,TRUE,"토적및재료집계";#N/A,#N/A,TRUE,"단위량"}</definedName>
    <definedName name="ㅈ" localSheetId="0" hidden="1">{#N/A,#N/A,TRUE,"토적및재료집계";#N/A,#N/A,TRUE,"토적및재료집계";#N/A,#N/A,TRUE,"단위량"}</definedName>
    <definedName name="ㅈ" localSheetId="6" hidden="1">{#N/A,#N/A,TRUE,"토적및재료집계";#N/A,#N/A,TRUE,"토적및재료집계";#N/A,#N/A,TRUE,"단위량"}</definedName>
    <definedName name="ㅈ" localSheetId="1" hidden="1">{#N/A,#N/A,TRUE,"토적및재료집계";#N/A,#N/A,TRUE,"토적및재료집계";#N/A,#N/A,TRUE,"단위량"}</definedName>
    <definedName name="ㅈ" localSheetId="10" hidden="1">{#N/A,#N/A,TRUE,"토적및재료집계";#N/A,#N/A,TRUE,"토적및재료집계";#N/A,#N/A,TRUE,"단위량"}</definedName>
    <definedName name="ㅈ" localSheetId="9" hidden="1">{#N/A,#N/A,TRUE,"토적및재료집계";#N/A,#N/A,TRUE,"토적및재료집계";#N/A,#N/A,TRUE,"단위량"}</definedName>
    <definedName name="ㅈ" localSheetId="4" hidden="1">{#N/A,#N/A,TRUE,"토적및재료집계";#N/A,#N/A,TRUE,"토적및재료집계";#N/A,#N/A,TRUE,"단위량"}</definedName>
    <definedName name="ㅈ" hidden="1">{#N/A,#N/A,TRUE,"토적및재료집계";#N/A,#N/A,TRUE,"토적및재료집계";#N/A,#N/A,TRUE,"단위량"}</definedName>
    <definedName name="ㅈㄵ" localSheetId="3">[69]I一般比!#REF!</definedName>
    <definedName name="ㅈㄵ" localSheetId="14">[69]I一般比!#REF!</definedName>
    <definedName name="ㅈㄵ" localSheetId="12">[69]I一般比!#REF!</definedName>
    <definedName name="ㅈㄵ" localSheetId="2">[69]I一般比!#REF!</definedName>
    <definedName name="ㅈㄵ" localSheetId="8">[69]I一般比!#REF!</definedName>
    <definedName name="ㅈㄵ" localSheetId="6">[69]I一般比!#REF!</definedName>
    <definedName name="ㅈㄵ" localSheetId="1">[69]I一般比!#REF!</definedName>
    <definedName name="ㅈㄵ" localSheetId="9">[69]I一般比!#REF!</definedName>
    <definedName name="ㅈㄵ" localSheetId="4">[69]I一般比!#REF!</definedName>
    <definedName name="ㅈㄵ">[69]I一般比!#REF!</definedName>
    <definedName name="ㅈㅀㅈㄷㄹㅈ" localSheetId="3" hidden="1">{#N/A,#N/A,TRUE,"토적및재료집계";#N/A,#N/A,TRUE,"토적및재료집계";#N/A,#N/A,TRUE,"단위량"}</definedName>
    <definedName name="ㅈㅀㅈㄷㄹㅈ" localSheetId="14" hidden="1">{#N/A,#N/A,TRUE,"토적및재료집계";#N/A,#N/A,TRUE,"토적및재료집계";#N/A,#N/A,TRUE,"단위량"}</definedName>
    <definedName name="ㅈㅀㅈㄷㄹㅈ" localSheetId="12" hidden="1">{#N/A,#N/A,TRUE,"토적및재료집계";#N/A,#N/A,TRUE,"토적및재료집계";#N/A,#N/A,TRUE,"단위량"}</definedName>
    <definedName name="ㅈㅀㅈㄷㄹㅈ" localSheetId="2" hidden="1">{#N/A,#N/A,TRUE,"토적및재료집계";#N/A,#N/A,TRUE,"토적및재료집계";#N/A,#N/A,TRUE,"단위량"}</definedName>
    <definedName name="ㅈㅀㅈㄷㄹㅈ" localSheetId="6" hidden="1">{#N/A,#N/A,TRUE,"토적및재료집계";#N/A,#N/A,TRUE,"토적및재료집계";#N/A,#N/A,TRUE,"단위량"}</definedName>
    <definedName name="ㅈㅀㅈㄷㄹㅈ" localSheetId="1" hidden="1">{#N/A,#N/A,TRUE,"토적및재료집계";#N/A,#N/A,TRUE,"토적및재료집계";#N/A,#N/A,TRUE,"단위량"}</definedName>
    <definedName name="ㅈㅀㅈㄷㄹㅈ" localSheetId="10" hidden="1">{#N/A,#N/A,TRUE,"토적및재료집계";#N/A,#N/A,TRUE,"토적및재료집계";#N/A,#N/A,TRUE,"단위량"}</definedName>
    <definedName name="ㅈㅀㅈㄷㄹㅈ" localSheetId="9" hidden="1">{#N/A,#N/A,TRUE,"토적및재료집계";#N/A,#N/A,TRUE,"토적및재료집계";#N/A,#N/A,TRUE,"단위량"}</definedName>
    <definedName name="ㅈㅀㅈㄷㄹㅈ" localSheetId="4" hidden="1">{#N/A,#N/A,TRUE,"토적및재료집계";#N/A,#N/A,TRUE,"토적및재료집계";#N/A,#N/A,TRUE,"단위량"}</definedName>
    <definedName name="ㅈㅀㅈㄷㄹㅈ" hidden="1">{#N/A,#N/A,TRUE,"토적및재료집계";#N/A,#N/A,TRUE,"토적및재료집계";#N/A,#N/A,TRUE,"단위량"}</definedName>
    <definedName name="ㅈㅇㅈ" localSheetId="3">'[69]N賃率-職'!#REF!</definedName>
    <definedName name="ㅈㅇㅈ" localSheetId="14">'[69]N賃率-職'!#REF!</definedName>
    <definedName name="ㅈㅇㅈ" localSheetId="12">'[69]N賃率-職'!#REF!</definedName>
    <definedName name="ㅈㅇㅈ" localSheetId="2">'[69]N賃率-職'!#REF!</definedName>
    <definedName name="ㅈㅇㅈ" localSheetId="8">'[69]N賃率-職'!#REF!</definedName>
    <definedName name="ㅈㅇㅈ" localSheetId="6">'[69]N賃率-職'!#REF!</definedName>
    <definedName name="ㅈㅇㅈ" localSheetId="1">'[69]N賃率-職'!#REF!</definedName>
    <definedName name="ㅈㅇㅈ" localSheetId="9">'[69]N賃率-職'!#REF!</definedName>
    <definedName name="ㅈㅇㅈ" localSheetId="4">'[69]N賃率-職'!#REF!</definedName>
    <definedName name="ㅈㅇㅈ">'[69]N賃率-職'!#REF!</definedName>
    <definedName name="ㅈㅈㅈ" localSheetId="3" hidden="1">{#N/A,#N/A,TRUE,"토적및재료집계";#N/A,#N/A,TRUE,"토적및재료집계";#N/A,#N/A,TRUE,"단위량"}</definedName>
    <definedName name="ㅈㅈㅈ" localSheetId="14" hidden="1">{#N/A,#N/A,TRUE,"토적및재료집계";#N/A,#N/A,TRUE,"토적및재료집계";#N/A,#N/A,TRUE,"단위량"}</definedName>
    <definedName name="ㅈㅈㅈ" localSheetId="12" hidden="1">{#N/A,#N/A,TRUE,"토적및재료집계";#N/A,#N/A,TRUE,"토적및재료집계";#N/A,#N/A,TRUE,"단위량"}</definedName>
    <definedName name="ㅈㅈㅈ" localSheetId="2" hidden="1">{#N/A,#N/A,TRUE,"토적및재료집계";#N/A,#N/A,TRUE,"토적및재료집계";#N/A,#N/A,TRUE,"단위량"}</definedName>
    <definedName name="ㅈㅈㅈ" localSheetId="0" hidden="1">{#N/A,#N/A,TRUE,"토적및재료집계";#N/A,#N/A,TRUE,"토적및재료집계";#N/A,#N/A,TRUE,"단위량"}</definedName>
    <definedName name="ㅈㅈㅈ" localSheetId="6" hidden="1">{#N/A,#N/A,TRUE,"토적및재료집계";#N/A,#N/A,TRUE,"토적및재료집계";#N/A,#N/A,TRUE,"단위량"}</definedName>
    <definedName name="ㅈㅈㅈ" localSheetId="1" hidden="1">{#N/A,#N/A,TRUE,"토적및재료집계";#N/A,#N/A,TRUE,"토적및재료집계";#N/A,#N/A,TRUE,"단위량"}</definedName>
    <definedName name="ㅈㅈㅈ" localSheetId="10" hidden="1">{#N/A,#N/A,TRUE,"토적및재료집계";#N/A,#N/A,TRUE,"토적및재료집계";#N/A,#N/A,TRUE,"단위량"}</definedName>
    <definedName name="ㅈㅈㅈ" localSheetId="9" hidden="1">{#N/A,#N/A,TRUE,"토적및재료집계";#N/A,#N/A,TRUE,"토적및재료집계";#N/A,#N/A,TRUE,"단위량"}</definedName>
    <definedName name="ㅈㅈㅈ" localSheetId="4" hidden="1">{#N/A,#N/A,TRUE,"토적및재료집계";#N/A,#N/A,TRUE,"토적및재료집계";#N/A,#N/A,TRUE,"단위량"}</definedName>
    <definedName name="ㅈㅈㅈ" hidden="1">{#N/A,#N/A,TRUE,"토적및재료집계";#N/A,#N/A,TRUE,"토적및재료집계";#N/A,#N/A,TRUE,"단위량"}</definedName>
    <definedName name="자" localSheetId="3" hidden="1">{"'자리배치도'!$AG$1:$CI$28"}</definedName>
    <definedName name="자" localSheetId="14" hidden="1">{"'자리배치도'!$AG$1:$CI$28"}</definedName>
    <definedName name="자" localSheetId="12" hidden="1">{"'자리배치도'!$AG$1:$CI$28"}</definedName>
    <definedName name="자" localSheetId="2" hidden="1">{"'자리배치도'!$AG$1:$CI$28"}</definedName>
    <definedName name="자" localSheetId="6" hidden="1">{"'자리배치도'!$AG$1:$CI$28"}</definedName>
    <definedName name="자" localSheetId="1" hidden="1">{"'자리배치도'!$AG$1:$CI$28"}</definedName>
    <definedName name="자" localSheetId="10" hidden="1">{"'자리배치도'!$AG$1:$CI$28"}</definedName>
    <definedName name="자" localSheetId="9" hidden="1">{"'자리배치도'!$AG$1:$CI$28"}</definedName>
    <definedName name="자" localSheetId="4" hidden="1">{"'자리배치도'!$AG$1:$CI$28"}</definedName>
    <definedName name="자" hidden="1">{"'자리배치도'!$AG$1:$CI$28"}</definedName>
    <definedName name="자동안내방송설비" localSheetId="3">#REF!</definedName>
    <definedName name="자동안내방송설비" localSheetId="14">#REF!</definedName>
    <definedName name="자동안내방송설비" localSheetId="12">#REF!</definedName>
    <definedName name="자동안내방송설비" localSheetId="2">#REF!</definedName>
    <definedName name="자동안내방송설비" localSheetId="6">#REF!</definedName>
    <definedName name="자동안내방송설비" localSheetId="1">#REF!</definedName>
    <definedName name="자동안내방송설비" localSheetId="9">#REF!</definedName>
    <definedName name="자동안내방송설비" localSheetId="4">#REF!</definedName>
    <definedName name="자동안내방송설비">#REF!</definedName>
    <definedName name="자동화재탐지설비" localSheetId="3">#REF!</definedName>
    <definedName name="자동화재탐지설비" localSheetId="14">#REF!</definedName>
    <definedName name="자동화재탐지설비" localSheetId="12">#REF!</definedName>
    <definedName name="자동화재탐지설비" localSheetId="2">#REF!</definedName>
    <definedName name="자동화재탐지설비" localSheetId="6">#REF!</definedName>
    <definedName name="자동화재탐지설비" localSheetId="1">#REF!</definedName>
    <definedName name="자동화재탐지설비" localSheetId="9">#REF!</definedName>
    <definedName name="자동화재탐지설비" localSheetId="4">#REF!</definedName>
    <definedName name="자동화재탐지설비">#REF!</definedName>
    <definedName name="자재" localSheetId="3">[160]COST!$A$1:$C$2369</definedName>
    <definedName name="자재" localSheetId="14">[160]COST!$A$1:$C$2369</definedName>
    <definedName name="자재" localSheetId="12">[160]COST!$A$1:$C$2369</definedName>
    <definedName name="자재" localSheetId="2">[160]COST!$A$1:$C$2369</definedName>
    <definedName name="자재" localSheetId="6">[160]COST!$A$1:$C$2369</definedName>
    <definedName name="자재" localSheetId="1">[160]COST!$A$1:$C$2369</definedName>
    <definedName name="자재" localSheetId="9">[160]COST!$A$1:$C$2369</definedName>
    <definedName name="자재" localSheetId="4">[160]COST!$A$1:$C$2369</definedName>
    <definedName name="자재">[160]COST!$A$1:$C$2369</definedName>
    <definedName name="자재단가">'[161]단가 및 재료비'!$AA$72</definedName>
    <definedName name="자재단가표" localSheetId="3">#REF!</definedName>
    <definedName name="자재단가표" localSheetId="14">#REF!</definedName>
    <definedName name="자재단가표" localSheetId="12">#REF!</definedName>
    <definedName name="자재단가표" localSheetId="2">#REF!</definedName>
    <definedName name="자재단가표" localSheetId="6">#REF!</definedName>
    <definedName name="자재단가표" localSheetId="1">#REF!</definedName>
    <definedName name="자재단가표" localSheetId="9">#REF!</definedName>
    <definedName name="자재단가표" localSheetId="4">#REF!</definedName>
    <definedName name="자재단가표">#REF!</definedName>
    <definedName name="작성일" localSheetId="3">#REF!</definedName>
    <definedName name="작성일" localSheetId="14">#REF!</definedName>
    <definedName name="작성일" localSheetId="12">#REF!</definedName>
    <definedName name="작성일" localSheetId="2">#REF!</definedName>
    <definedName name="작성일" localSheetId="6">#REF!</definedName>
    <definedName name="작성일" localSheetId="1">#REF!</definedName>
    <definedName name="작성일" localSheetId="9">#REF!</definedName>
    <definedName name="작성일" localSheetId="4">#REF!</definedName>
    <definedName name="작성일">#REF!</definedName>
    <definedName name="잔" localSheetId="3">#REF!</definedName>
    <definedName name="잔" localSheetId="14">#REF!</definedName>
    <definedName name="잔" localSheetId="12">#REF!</definedName>
    <definedName name="잔" localSheetId="2">#REF!</definedName>
    <definedName name="잔" localSheetId="8">#REF!</definedName>
    <definedName name="잔" localSheetId="6">#REF!</definedName>
    <definedName name="잔" localSheetId="9">#REF!</definedName>
    <definedName name="잔">#REF!</definedName>
    <definedName name="잔디" localSheetId="3">#REF!</definedName>
    <definedName name="잔디" localSheetId="14">#REF!</definedName>
    <definedName name="잔디" localSheetId="12">#REF!</definedName>
    <definedName name="잔디" localSheetId="2">#REF!</definedName>
    <definedName name="잔디" localSheetId="8">#REF!</definedName>
    <definedName name="잔디" localSheetId="6">#REF!</definedName>
    <definedName name="잔디" localSheetId="9">#REF!</definedName>
    <definedName name="잔디">#REF!</definedName>
    <definedName name="잔토Q135사석불량" localSheetId="3">[88]변수값!#REF!</definedName>
    <definedName name="잔토Q135사석불량" localSheetId="14">[88]변수값!#REF!</definedName>
    <definedName name="잔토Q135사석불량" localSheetId="12">[88]변수값!#REF!</definedName>
    <definedName name="잔토Q135사석불량" localSheetId="2">[88]변수값!#REF!</definedName>
    <definedName name="잔토Q135사석불량" localSheetId="8">[88]변수값!#REF!</definedName>
    <definedName name="잔토Q135사석불량" localSheetId="6">[88]변수값!#REF!</definedName>
    <definedName name="잔토Q135사석불량" localSheetId="1">[88]변수값!#REF!</definedName>
    <definedName name="잔토Q135사석불량" localSheetId="9">[88]변수값!#REF!</definedName>
    <definedName name="잔토Q135사석불량" localSheetId="4">[88]변수값!#REF!</definedName>
    <definedName name="잔토Q135사석불량">[88]변수값!#REF!</definedName>
    <definedName name="잔토Q135사석실가동불량" localSheetId="3">[88]변수값!#REF!</definedName>
    <definedName name="잔토Q135사석실가동불량" localSheetId="14">[88]변수값!#REF!</definedName>
    <definedName name="잔토Q135사석실가동불량" localSheetId="12">[88]변수값!#REF!</definedName>
    <definedName name="잔토Q135사석실가동불량" localSheetId="2">[88]변수값!#REF!</definedName>
    <definedName name="잔토Q135사석실가동불량" localSheetId="8">[88]변수값!#REF!</definedName>
    <definedName name="잔토Q135사석실가동불량" localSheetId="6">[88]변수값!#REF!</definedName>
    <definedName name="잔토Q135사석실가동불량" localSheetId="1">[88]변수값!#REF!</definedName>
    <definedName name="잔토Q135사석실가동불량" localSheetId="9">[88]변수값!#REF!</definedName>
    <definedName name="잔토Q135사석실가동불량" localSheetId="4">[88]변수값!#REF!</definedName>
    <definedName name="잔토Q135사석실가동불량">[88]변수값!#REF!</definedName>
    <definedName name="잔토Q135토사불량" localSheetId="3">[88]변수값!#REF!</definedName>
    <definedName name="잔토Q135토사불량" localSheetId="14">[88]변수값!#REF!</definedName>
    <definedName name="잔토Q135토사불량" localSheetId="12">[88]변수값!#REF!</definedName>
    <definedName name="잔토Q135토사불량" localSheetId="2">[88]변수값!#REF!</definedName>
    <definedName name="잔토Q135토사불량" localSheetId="8">[88]변수값!#REF!</definedName>
    <definedName name="잔토Q135토사불량" localSheetId="6">[88]변수값!#REF!</definedName>
    <definedName name="잔토Q135토사불량" localSheetId="1">[88]변수값!#REF!</definedName>
    <definedName name="잔토Q135토사불량" localSheetId="9">[88]변수값!#REF!</definedName>
    <definedName name="잔토Q135토사불량" localSheetId="4">[88]변수값!#REF!</definedName>
    <definedName name="잔토Q135토사불량">[88]변수값!#REF!</definedName>
    <definedName name="잔토Q135토사실가동불량" localSheetId="3">[88]변수값!#REF!</definedName>
    <definedName name="잔토Q135토사실가동불량" localSheetId="14">[88]변수값!#REF!</definedName>
    <definedName name="잔토Q135토사실가동불량" localSheetId="12">[88]변수값!#REF!</definedName>
    <definedName name="잔토Q135토사실가동불량" localSheetId="2">[88]변수값!#REF!</definedName>
    <definedName name="잔토Q135토사실가동불량" localSheetId="8">[88]변수값!#REF!</definedName>
    <definedName name="잔토Q135토사실가동불량" localSheetId="6">[88]변수값!#REF!</definedName>
    <definedName name="잔토Q135토사실가동불량" localSheetId="1">[88]변수값!#REF!</definedName>
    <definedName name="잔토Q135토사실가동불량" localSheetId="9">[88]변수값!#REF!</definedName>
    <definedName name="잔토Q135토사실가동불량" localSheetId="4">[88]변수값!#REF!</definedName>
    <definedName name="잔토Q135토사실가동불량">[88]변수값!#REF!</definedName>
    <definedName name="잔토Q45사석불량" localSheetId="3">[88]변수값!#REF!</definedName>
    <definedName name="잔토Q45사석불량" localSheetId="14">[88]변수값!#REF!</definedName>
    <definedName name="잔토Q45사석불량" localSheetId="12">[88]변수값!#REF!</definedName>
    <definedName name="잔토Q45사석불량" localSheetId="2">[88]변수값!#REF!</definedName>
    <definedName name="잔토Q45사석불량" localSheetId="8">[88]변수값!#REF!</definedName>
    <definedName name="잔토Q45사석불량" localSheetId="6">[88]변수값!#REF!</definedName>
    <definedName name="잔토Q45사석불량" localSheetId="1">[88]변수값!#REF!</definedName>
    <definedName name="잔토Q45사석불량" localSheetId="9">[88]변수값!#REF!</definedName>
    <definedName name="잔토Q45사석불량" localSheetId="4">[88]변수값!#REF!</definedName>
    <definedName name="잔토Q45사석불량">[88]변수값!#REF!</definedName>
    <definedName name="잔토Q45사석실가동불량" localSheetId="3">[88]변수값!#REF!</definedName>
    <definedName name="잔토Q45사석실가동불량" localSheetId="14">[88]변수값!#REF!</definedName>
    <definedName name="잔토Q45사석실가동불량" localSheetId="12">[88]변수값!#REF!</definedName>
    <definedName name="잔토Q45사석실가동불량" localSheetId="2">[88]변수값!#REF!</definedName>
    <definedName name="잔토Q45사석실가동불량" localSheetId="8">[88]변수값!#REF!</definedName>
    <definedName name="잔토Q45사석실가동불량" localSheetId="6">[88]변수값!#REF!</definedName>
    <definedName name="잔토Q45사석실가동불량" localSheetId="1">[88]변수값!#REF!</definedName>
    <definedName name="잔토Q45사석실가동불량" localSheetId="9">[88]변수값!#REF!</definedName>
    <definedName name="잔토Q45사석실가동불량" localSheetId="4">[88]변수값!#REF!</definedName>
    <definedName name="잔토Q45사석실가동불량">[88]변수값!#REF!</definedName>
    <definedName name="잔토Q45토사불량" localSheetId="3">[88]변수값!#REF!</definedName>
    <definedName name="잔토Q45토사불량" localSheetId="14">[88]변수값!#REF!</definedName>
    <definedName name="잔토Q45토사불량" localSheetId="12">[88]변수값!#REF!</definedName>
    <definedName name="잔토Q45토사불량" localSheetId="2">[88]변수값!#REF!</definedName>
    <definedName name="잔토Q45토사불량" localSheetId="8">[88]변수값!#REF!</definedName>
    <definedName name="잔토Q45토사불량" localSheetId="6">[88]변수값!#REF!</definedName>
    <definedName name="잔토Q45토사불량" localSheetId="1">[88]변수값!#REF!</definedName>
    <definedName name="잔토Q45토사불량" localSheetId="9">[88]변수값!#REF!</definedName>
    <definedName name="잔토Q45토사불량" localSheetId="4">[88]변수값!#REF!</definedName>
    <definedName name="잔토Q45토사불량">[88]변수값!#REF!</definedName>
    <definedName name="잔토Q45토사실가동불량" localSheetId="3">[88]변수값!#REF!</definedName>
    <definedName name="잔토Q45토사실가동불량" localSheetId="14">[88]변수값!#REF!</definedName>
    <definedName name="잔토Q45토사실가동불량" localSheetId="12">[88]변수값!#REF!</definedName>
    <definedName name="잔토Q45토사실가동불량" localSheetId="2">[88]변수값!#REF!</definedName>
    <definedName name="잔토Q45토사실가동불량" localSheetId="8">[88]변수값!#REF!</definedName>
    <definedName name="잔토Q45토사실가동불량" localSheetId="6">[88]변수값!#REF!</definedName>
    <definedName name="잔토Q45토사실가동불량" localSheetId="1">[88]변수값!#REF!</definedName>
    <definedName name="잔토Q45토사실가동불량" localSheetId="9">[88]변수값!#REF!</definedName>
    <definedName name="잔토Q45토사실가동불량" localSheetId="4">[88]변수값!#REF!</definedName>
    <definedName name="잔토Q45토사실가동불량">[88]변수값!#REF!</definedName>
    <definedName name="잔토Q90사석" localSheetId="3">[88]변수값!#REF!</definedName>
    <definedName name="잔토Q90사석" localSheetId="14">[88]변수값!#REF!</definedName>
    <definedName name="잔토Q90사석" localSheetId="12">[88]변수값!#REF!</definedName>
    <definedName name="잔토Q90사석" localSheetId="2">[88]변수값!#REF!</definedName>
    <definedName name="잔토Q90사석" localSheetId="8">[88]변수값!#REF!</definedName>
    <definedName name="잔토Q90사석" localSheetId="6">[88]변수값!#REF!</definedName>
    <definedName name="잔토Q90사석" localSheetId="1">[88]변수값!#REF!</definedName>
    <definedName name="잔토Q90사석" localSheetId="9">[88]변수값!#REF!</definedName>
    <definedName name="잔토Q90사석" localSheetId="4">[88]변수값!#REF!</definedName>
    <definedName name="잔토Q90사석">[88]변수값!#REF!</definedName>
    <definedName name="잔토Q90사석불량" localSheetId="3">[88]변수값!#REF!</definedName>
    <definedName name="잔토Q90사석불량" localSheetId="14">[88]변수값!#REF!</definedName>
    <definedName name="잔토Q90사석불량" localSheetId="12">[88]변수값!#REF!</definedName>
    <definedName name="잔토Q90사석불량" localSheetId="2">[88]변수값!#REF!</definedName>
    <definedName name="잔토Q90사석불량" localSheetId="8">[88]변수값!#REF!</definedName>
    <definedName name="잔토Q90사석불량" localSheetId="6">[88]변수값!#REF!</definedName>
    <definedName name="잔토Q90사석불량" localSheetId="1">[88]변수값!#REF!</definedName>
    <definedName name="잔토Q90사석불량" localSheetId="9">[88]변수값!#REF!</definedName>
    <definedName name="잔토Q90사석불량" localSheetId="4">[88]변수값!#REF!</definedName>
    <definedName name="잔토Q90사석불량">[88]변수값!#REF!</definedName>
    <definedName name="잔토Q90사석실가동" localSheetId="3">[88]변수값!#REF!</definedName>
    <definedName name="잔토Q90사석실가동" localSheetId="14">[88]변수값!#REF!</definedName>
    <definedName name="잔토Q90사석실가동" localSheetId="12">[88]변수값!#REF!</definedName>
    <definedName name="잔토Q90사석실가동" localSheetId="2">[88]변수값!#REF!</definedName>
    <definedName name="잔토Q90사석실가동" localSheetId="8">[88]변수값!#REF!</definedName>
    <definedName name="잔토Q90사석실가동" localSheetId="6">[88]변수값!#REF!</definedName>
    <definedName name="잔토Q90사석실가동" localSheetId="1">[88]변수값!#REF!</definedName>
    <definedName name="잔토Q90사석실가동" localSheetId="9">[88]변수값!#REF!</definedName>
    <definedName name="잔토Q90사석실가동" localSheetId="4">[88]변수값!#REF!</definedName>
    <definedName name="잔토Q90사석실가동">[88]변수값!#REF!</definedName>
    <definedName name="잔토Q90사석실가동불량" localSheetId="3">[88]변수값!#REF!</definedName>
    <definedName name="잔토Q90사석실가동불량" localSheetId="14">[88]변수값!#REF!</definedName>
    <definedName name="잔토Q90사석실가동불량" localSheetId="12">[88]변수값!#REF!</definedName>
    <definedName name="잔토Q90사석실가동불량" localSheetId="2">[88]변수값!#REF!</definedName>
    <definedName name="잔토Q90사석실가동불량" localSheetId="8">[88]변수값!#REF!</definedName>
    <definedName name="잔토Q90사석실가동불량" localSheetId="6">[88]변수값!#REF!</definedName>
    <definedName name="잔토Q90사석실가동불량" localSheetId="1">[88]변수값!#REF!</definedName>
    <definedName name="잔토Q90사석실가동불량" localSheetId="9">[88]변수값!#REF!</definedName>
    <definedName name="잔토Q90사석실가동불량" localSheetId="4">[88]변수값!#REF!</definedName>
    <definedName name="잔토Q90사석실가동불량">[88]변수값!#REF!</definedName>
    <definedName name="잔토Q90토사" localSheetId="3">[88]변수값!#REF!</definedName>
    <definedName name="잔토Q90토사" localSheetId="14">[88]변수값!#REF!</definedName>
    <definedName name="잔토Q90토사" localSheetId="12">[88]변수값!#REF!</definedName>
    <definedName name="잔토Q90토사" localSheetId="2">[88]변수값!#REF!</definedName>
    <definedName name="잔토Q90토사" localSheetId="8">[88]변수값!#REF!</definedName>
    <definedName name="잔토Q90토사" localSheetId="6">[88]변수값!#REF!</definedName>
    <definedName name="잔토Q90토사" localSheetId="1">[88]변수값!#REF!</definedName>
    <definedName name="잔토Q90토사" localSheetId="9">[88]변수값!#REF!</definedName>
    <definedName name="잔토Q90토사" localSheetId="4">[88]변수값!#REF!</definedName>
    <definedName name="잔토Q90토사">[88]변수값!#REF!</definedName>
    <definedName name="잔토Q90토사불량" localSheetId="3">[88]변수값!#REF!</definedName>
    <definedName name="잔토Q90토사불량" localSheetId="14">[88]변수값!#REF!</definedName>
    <definedName name="잔토Q90토사불량" localSheetId="12">[88]변수값!#REF!</definedName>
    <definedName name="잔토Q90토사불량" localSheetId="2">[88]변수값!#REF!</definedName>
    <definedName name="잔토Q90토사불량" localSheetId="8">[88]변수값!#REF!</definedName>
    <definedName name="잔토Q90토사불량" localSheetId="6">[88]변수값!#REF!</definedName>
    <definedName name="잔토Q90토사불량" localSheetId="1">[88]변수값!#REF!</definedName>
    <definedName name="잔토Q90토사불량" localSheetId="9">[88]변수값!#REF!</definedName>
    <definedName name="잔토Q90토사불량" localSheetId="4">[88]변수값!#REF!</definedName>
    <definedName name="잔토Q90토사불량">[88]변수값!#REF!</definedName>
    <definedName name="잔토Q90토사실가동" localSheetId="3">[88]변수값!#REF!</definedName>
    <definedName name="잔토Q90토사실가동" localSheetId="14">[88]변수값!#REF!</definedName>
    <definedName name="잔토Q90토사실가동" localSheetId="12">[88]변수값!#REF!</definedName>
    <definedName name="잔토Q90토사실가동" localSheetId="2">[88]변수값!#REF!</definedName>
    <definedName name="잔토Q90토사실가동" localSheetId="8">[88]변수값!#REF!</definedName>
    <definedName name="잔토Q90토사실가동" localSheetId="6">[88]변수값!#REF!</definedName>
    <definedName name="잔토Q90토사실가동" localSheetId="1">[88]변수값!#REF!</definedName>
    <definedName name="잔토Q90토사실가동" localSheetId="9">[88]변수값!#REF!</definedName>
    <definedName name="잔토Q90토사실가동" localSheetId="4">[88]변수값!#REF!</definedName>
    <definedName name="잔토Q90토사실가동">[88]변수값!#REF!</definedName>
    <definedName name="잔토Q90토사실가동불량" localSheetId="3">[88]변수값!#REF!</definedName>
    <definedName name="잔토Q90토사실가동불량" localSheetId="14">[88]변수값!#REF!</definedName>
    <definedName name="잔토Q90토사실가동불량" localSheetId="12">[88]변수값!#REF!</definedName>
    <definedName name="잔토Q90토사실가동불량" localSheetId="2">[88]변수값!#REF!</definedName>
    <definedName name="잔토Q90토사실가동불량" localSheetId="8">[88]변수값!#REF!</definedName>
    <definedName name="잔토Q90토사실가동불량" localSheetId="6">[88]변수값!#REF!</definedName>
    <definedName name="잔토Q90토사실가동불량" localSheetId="1">[88]변수값!#REF!</definedName>
    <definedName name="잔토Q90토사실가동불량" localSheetId="9">[88]변수값!#REF!</definedName>
    <definedName name="잔토Q90토사실가동불량" localSheetId="4">[88]변수값!#REF!</definedName>
    <definedName name="잔토Q90토사실가동불량">[88]변수값!#REF!</definedName>
    <definedName name="잔토Q인력사석불량" localSheetId="3">[88]변수값!#REF!</definedName>
    <definedName name="잔토Q인력사석불량" localSheetId="14">[88]변수값!#REF!</definedName>
    <definedName name="잔토Q인력사석불량" localSheetId="12">[88]변수값!#REF!</definedName>
    <definedName name="잔토Q인력사석불량" localSheetId="2">[88]변수값!#REF!</definedName>
    <definedName name="잔토Q인력사석불량" localSheetId="8">[88]변수값!#REF!</definedName>
    <definedName name="잔토Q인력사석불량" localSheetId="6">[88]변수값!#REF!</definedName>
    <definedName name="잔토Q인력사석불량" localSheetId="1">[88]변수값!#REF!</definedName>
    <definedName name="잔토Q인력사석불량" localSheetId="9">[88]변수값!#REF!</definedName>
    <definedName name="잔토Q인력사석불량" localSheetId="4">[88]변수값!#REF!</definedName>
    <definedName name="잔토Q인력사석불량">[88]변수값!#REF!</definedName>
    <definedName name="잔토Q인력사석실가동불량" localSheetId="3">[88]변수값!#REF!</definedName>
    <definedName name="잔토Q인력사석실가동불량" localSheetId="14">[88]변수값!#REF!</definedName>
    <definedName name="잔토Q인력사석실가동불량" localSheetId="12">[88]변수값!#REF!</definedName>
    <definedName name="잔토Q인력사석실가동불량" localSheetId="2">[88]변수값!#REF!</definedName>
    <definedName name="잔토Q인력사석실가동불량" localSheetId="8">[88]변수값!#REF!</definedName>
    <definedName name="잔토Q인력사석실가동불량" localSheetId="6">[88]변수값!#REF!</definedName>
    <definedName name="잔토Q인력사석실가동불량" localSheetId="1">[88]변수값!#REF!</definedName>
    <definedName name="잔토Q인력사석실가동불량" localSheetId="9">[88]변수값!#REF!</definedName>
    <definedName name="잔토Q인력사석실가동불량" localSheetId="4">[88]변수값!#REF!</definedName>
    <definedName name="잔토Q인력사석실가동불량">[88]변수값!#REF!</definedName>
    <definedName name="잔토Q인력토사불량" localSheetId="3">[88]변수값!#REF!</definedName>
    <definedName name="잔토Q인력토사불량" localSheetId="14">[88]변수값!#REF!</definedName>
    <definedName name="잔토Q인력토사불량" localSheetId="12">[88]변수값!#REF!</definedName>
    <definedName name="잔토Q인력토사불량" localSheetId="2">[88]변수값!#REF!</definedName>
    <definedName name="잔토Q인력토사불량" localSheetId="8">[88]변수값!#REF!</definedName>
    <definedName name="잔토Q인력토사불량" localSheetId="6">[88]변수값!#REF!</definedName>
    <definedName name="잔토Q인력토사불량" localSheetId="1">[88]변수값!#REF!</definedName>
    <definedName name="잔토Q인력토사불량" localSheetId="9">[88]변수값!#REF!</definedName>
    <definedName name="잔토Q인력토사불량" localSheetId="4">[88]변수값!#REF!</definedName>
    <definedName name="잔토Q인력토사불량">[88]변수값!#REF!</definedName>
    <definedName name="잔토Q인력토사실가동불량" localSheetId="3">[88]변수값!#REF!</definedName>
    <definedName name="잔토Q인력토사실가동불량" localSheetId="14">[88]변수값!#REF!</definedName>
    <definedName name="잔토Q인력토사실가동불량" localSheetId="12">[88]변수값!#REF!</definedName>
    <definedName name="잔토Q인력토사실가동불량" localSheetId="2">[88]변수값!#REF!</definedName>
    <definedName name="잔토Q인력토사실가동불량" localSheetId="8">[88]변수값!#REF!</definedName>
    <definedName name="잔토Q인력토사실가동불량" localSheetId="6">[88]변수값!#REF!</definedName>
    <definedName name="잔토Q인력토사실가동불량" localSheetId="1">[88]변수값!#REF!</definedName>
    <definedName name="잔토Q인력토사실가동불량" localSheetId="9">[88]변수값!#REF!</definedName>
    <definedName name="잔토Q인력토사실가동불량" localSheetId="4">[88]변수값!#REF!</definedName>
    <definedName name="잔토Q인력토사실가동불량">[88]변수값!#REF!</definedName>
    <definedName name="장비수량" localSheetId="3">[141]장비수량집계!$A$1:$AI$632</definedName>
    <definedName name="장비수량" localSheetId="14">[141]장비수량집계!$A$1:$AI$632</definedName>
    <definedName name="장비수량" localSheetId="12">[141]장비수량집계!$A$1:$AI$632</definedName>
    <definedName name="장비수량" localSheetId="2">[141]장비수량집계!$A$1:$AI$632</definedName>
    <definedName name="장비수량" localSheetId="6">[141]장비수량집계!$A$1:$AI$632</definedName>
    <definedName name="장비수량" localSheetId="1">[141]장비수량집계!$A$1:$AI$632</definedName>
    <definedName name="장비수량" localSheetId="9">[141]장비수량집계!$A$1:$AI$632</definedName>
    <definedName name="장비수량" localSheetId="4">[141]장비수량집계!$A$1:$AI$632</definedName>
    <definedName name="장비수량">[141]장비수량집계!$A$1:$AI$632</definedName>
    <definedName name="재료">#REF!</definedName>
    <definedName name="재료비">#REF!</definedName>
    <definedName name="재료비2">#REF!</definedName>
    <definedName name="재료비3">#REF!</definedName>
    <definedName name="재료비4">#REF!</definedName>
    <definedName name="재료집계2">#REF!</definedName>
    <definedName name="재료집계3" localSheetId="3">#REF!</definedName>
    <definedName name="재료집계3" localSheetId="14">#REF!</definedName>
    <definedName name="재료집계3" localSheetId="12">#REF!</definedName>
    <definedName name="재료집계3" localSheetId="2">#REF!</definedName>
    <definedName name="재료집계3" localSheetId="8">#REF!</definedName>
    <definedName name="재료집계3" localSheetId="6">#REF!</definedName>
    <definedName name="재료집계3" localSheetId="9">#REF!</definedName>
    <definedName name="재료집계3">#REF!</definedName>
    <definedName name="재료집계호남" localSheetId="3">#REF!</definedName>
    <definedName name="재료집계호남" localSheetId="14">#REF!</definedName>
    <definedName name="재료집계호남" localSheetId="12">#REF!</definedName>
    <definedName name="재료집계호남" localSheetId="2">#REF!</definedName>
    <definedName name="재료집계호남" localSheetId="8">#REF!</definedName>
    <definedName name="재료집계호남" localSheetId="6">#REF!</definedName>
    <definedName name="재료집계호남" localSheetId="9">#REF!</definedName>
    <definedName name="재료집계호남">#REF!</definedName>
    <definedName name="재료표" localSheetId="3">#REF!</definedName>
    <definedName name="재료표" localSheetId="14">#REF!</definedName>
    <definedName name="재료표" localSheetId="12">#REF!</definedName>
    <definedName name="재료표" localSheetId="2">#REF!</definedName>
    <definedName name="재료표" localSheetId="8">#REF!</definedName>
    <definedName name="재료표" localSheetId="6">#REF!</definedName>
    <definedName name="재료표" localSheetId="9">#REF!</definedName>
    <definedName name="재료표">#REF!</definedName>
    <definedName name="전선관부속품비">[158]요율!$B$2</definedName>
    <definedName name="전화및TV공시청설비" localSheetId="3">#REF!</definedName>
    <definedName name="전화및TV공시청설비" localSheetId="14">#REF!</definedName>
    <definedName name="전화및TV공시청설비" localSheetId="12">#REF!</definedName>
    <definedName name="전화및TV공시청설비" localSheetId="2">#REF!</definedName>
    <definedName name="전화및TV공시청설비" localSheetId="6">#REF!</definedName>
    <definedName name="전화및TV공시청설비" localSheetId="1">#REF!</definedName>
    <definedName name="전화및TV공시청설비" localSheetId="9">#REF!</definedName>
    <definedName name="전화및TV공시청설비" localSheetId="4">#REF!</definedName>
    <definedName name="전화및TV공시청설비">#REF!</definedName>
    <definedName name="절대공기" localSheetId="3">#REF!</definedName>
    <definedName name="절대공기" localSheetId="14">#REF!</definedName>
    <definedName name="절대공기" localSheetId="12">#REF!</definedName>
    <definedName name="절대공기" localSheetId="2">#REF!</definedName>
    <definedName name="절대공기" localSheetId="6">#REF!</definedName>
    <definedName name="절대공기" localSheetId="1">#REF!</definedName>
    <definedName name="절대공기" localSheetId="9">#REF!</definedName>
    <definedName name="절대공기" localSheetId="4">#REF!</definedName>
    <definedName name="절대공기">#REF!</definedName>
    <definedName name="정근호" localSheetId="3" hidden="1">{#N/A,#N/A,TRUE,"토적및재료집계";#N/A,#N/A,TRUE,"토적및재료집계";#N/A,#N/A,TRUE,"단위량"}</definedName>
    <definedName name="정근호" localSheetId="14" hidden="1">{#N/A,#N/A,TRUE,"토적및재료집계";#N/A,#N/A,TRUE,"토적및재료집계";#N/A,#N/A,TRUE,"단위량"}</definedName>
    <definedName name="정근호" localSheetId="12" hidden="1">{#N/A,#N/A,TRUE,"토적및재료집계";#N/A,#N/A,TRUE,"토적및재료집계";#N/A,#N/A,TRUE,"단위량"}</definedName>
    <definedName name="정근호" localSheetId="2" hidden="1">{#N/A,#N/A,TRUE,"토적및재료집계";#N/A,#N/A,TRUE,"토적및재료집계";#N/A,#N/A,TRUE,"단위량"}</definedName>
    <definedName name="정근호" localSheetId="0" hidden="1">{#N/A,#N/A,TRUE,"토적및재료집계";#N/A,#N/A,TRUE,"토적및재료집계";#N/A,#N/A,TRUE,"단위량"}</definedName>
    <definedName name="정근호" localSheetId="6" hidden="1">{#N/A,#N/A,TRUE,"토적및재료집계";#N/A,#N/A,TRUE,"토적및재료집계";#N/A,#N/A,TRUE,"단위량"}</definedName>
    <definedName name="정근호" localSheetId="1" hidden="1">{#N/A,#N/A,TRUE,"토적및재료집계";#N/A,#N/A,TRUE,"토적및재료집계";#N/A,#N/A,TRUE,"단위량"}</definedName>
    <definedName name="정근호" localSheetId="10" hidden="1">{#N/A,#N/A,TRUE,"토적및재료집계";#N/A,#N/A,TRUE,"토적및재료집계";#N/A,#N/A,TRUE,"단위량"}</definedName>
    <definedName name="정근호" localSheetId="9" hidden="1">{#N/A,#N/A,TRUE,"토적및재료집계";#N/A,#N/A,TRUE,"토적및재료집계";#N/A,#N/A,TRUE,"단위량"}</definedName>
    <definedName name="정근호" localSheetId="4" hidden="1">{#N/A,#N/A,TRUE,"토적및재료집계";#N/A,#N/A,TRUE,"토적및재료집계";#N/A,#N/A,TRUE,"단위량"}</definedName>
    <definedName name="정근호" hidden="1">{#N/A,#N/A,TRUE,"토적및재료집계";#N/A,#N/A,TRUE,"토적및재료집계";#N/A,#N/A,TRUE,"단위량"}</definedName>
    <definedName name="제1호표" localSheetId="3">#REF!</definedName>
    <definedName name="제1호표" localSheetId="14">#REF!</definedName>
    <definedName name="제1호표" localSheetId="12">#REF!</definedName>
    <definedName name="제1호표" localSheetId="2">#REF!</definedName>
    <definedName name="제1호표" localSheetId="8">#REF!</definedName>
    <definedName name="제1호표" localSheetId="6">#REF!</definedName>
    <definedName name="제1호표" localSheetId="1">#REF!</definedName>
    <definedName name="제1호표" localSheetId="9">#REF!</definedName>
    <definedName name="제1호표" localSheetId="4">#REF!</definedName>
    <definedName name="제1호표">#REF!</definedName>
    <definedName name="제2호표" localSheetId="3">#REF!</definedName>
    <definedName name="제2호표" localSheetId="14">#REF!</definedName>
    <definedName name="제2호표" localSheetId="12">#REF!</definedName>
    <definedName name="제2호표" localSheetId="2">#REF!</definedName>
    <definedName name="제2호표" localSheetId="8">#REF!</definedName>
    <definedName name="제2호표" localSheetId="6">#REF!</definedName>
    <definedName name="제2호표" localSheetId="1">#REF!</definedName>
    <definedName name="제2호표" localSheetId="9">#REF!</definedName>
    <definedName name="제2호표" localSheetId="4">#REF!</definedName>
    <definedName name="제2호표">#REF!</definedName>
    <definedName name="제3호표" localSheetId="3">#REF!</definedName>
    <definedName name="제3호표" localSheetId="14">#REF!</definedName>
    <definedName name="제3호표" localSheetId="12">#REF!</definedName>
    <definedName name="제3호표" localSheetId="2">#REF!</definedName>
    <definedName name="제3호표" localSheetId="8">#REF!</definedName>
    <definedName name="제3호표" localSheetId="6">#REF!</definedName>
    <definedName name="제3호표" localSheetId="1">#REF!</definedName>
    <definedName name="제3호표" localSheetId="9">#REF!</definedName>
    <definedName name="제3호표" localSheetId="4">#REF!</definedName>
    <definedName name="제3호표">#REF!</definedName>
    <definedName name="제4호표" localSheetId="3">#REF!</definedName>
    <definedName name="제4호표" localSheetId="14">#REF!</definedName>
    <definedName name="제4호표" localSheetId="12">#REF!</definedName>
    <definedName name="제4호표" localSheetId="2">#REF!</definedName>
    <definedName name="제4호표" localSheetId="8">#REF!</definedName>
    <definedName name="제4호표" localSheetId="6">#REF!</definedName>
    <definedName name="제4호표" localSheetId="1">#REF!</definedName>
    <definedName name="제4호표" localSheetId="9">#REF!</definedName>
    <definedName name="제4호표" localSheetId="4">#REF!</definedName>
    <definedName name="제4호표">#REF!</definedName>
    <definedName name="제5호표" localSheetId="3">#REF!</definedName>
    <definedName name="제5호표" localSheetId="14">#REF!</definedName>
    <definedName name="제5호표" localSheetId="12">#REF!</definedName>
    <definedName name="제5호표" localSheetId="2">#REF!</definedName>
    <definedName name="제5호표" localSheetId="8">#REF!</definedName>
    <definedName name="제5호표" localSheetId="6">#REF!</definedName>
    <definedName name="제5호표" localSheetId="1">#REF!</definedName>
    <definedName name="제5호표" localSheetId="9">#REF!</definedName>
    <definedName name="제5호표" localSheetId="4">#REF!</definedName>
    <definedName name="제5호표">#REF!</definedName>
    <definedName name="제6호표" localSheetId="3">#REF!</definedName>
    <definedName name="제6호표" localSheetId="14">#REF!</definedName>
    <definedName name="제6호표" localSheetId="12">#REF!</definedName>
    <definedName name="제6호표" localSheetId="2">#REF!</definedName>
    <definedName name="제6호표" localSheetId="8">#REF!</definedName>
    <definedName name="제6호표" localSheetId="6">#REF!</definedName>
    <definedName name="제6호표" localSheetId="1">#REF!</definedName>
    <definedName name="제6호표" localSheetId="9">#REF!</definedName>
    <definedName name="제6호표" localSheetId="4">#REF!</definedName>
    <definedName name="제6호표">#REF!</definedName>
    <definedName name="제조노임" localSheetId="3">'[168]N賃率-職'!#REF!</definedName>
    <definedName name="제조노임" localSheetId="14">'[168]N賃率-職'!#REF!</definedName>
    <definedName name="제조노임" localSheetId="12">'[168]N賃率-職'!#REF!</definedName>
    <definedName name="제조노임" localSheetId="2">'[168]N賃率-職'!#REF!</definedName>
    <definedName name="제조노임" localSheetId="8">'[168]N賃率-職'!#REF!</definedName>
    <definedName name="제조노임" localSheetId="6">'[168]N賃率-職'!#REF!</definedName>
    <definedName name="제조노임" localSheetId="9">'[168]N賃率-職'!#REF!</definedName>
    <definedName name="제조노임">'[168]N賃率-職'!#REF!</definedName>
    <definedName name="조차장" localSheetId="3" hidden="1">{#N/A,#N/A,FALSE,"명세표"}</definedName>
    <definedName name="조차장" localSheetId="14" hidden="1">{#N/A,#N/A,FALSE,"명세표"}</definedName>
    <definedName name="조차장" localSheetId="12" hidden="1">{#N/A,#N/A,FALSE,"명세표"}</definedName>
    <definedName name="조차장" localSheetId="2" hidden="1">{#N/A,#N/A,FALSE,"명세표"}</definedName>
    <definedName name="조차장" localSheetId="6" hidden="1">{#N/A,#N/A,FALSE,"명세표"}</definedName>
    <definedName name="조차장" localSheetId="1" hidden="1">{#N/A,#N/A,FALSE,"명세표"}</definedName>
    <definedName name="조차장" localSheetId="10" hidden="1">{#N/A,#N/A,FALSE,"명세표"}</definedName>
    <definedName name="조차장" localSheetId="9" hidden="1">{#N/A,#N/A,FALSE,"명세표"}</definedName>
    <definedName name="조차장" localSheetId="4" hidden="1">{#N/A,#N/A,FALSE,"명세표"}</definedName>
    <definedName name="조차장" hidden="1">{#N/A,#N/A,FALSE,"명세표"}</definedName>
    <definedName name="종시내역" localSheetId="3">[117]세부내역!#REF!</definedName>
    <definedName name="종시내역" localSheetId="14">[117]세부내역!#REF!</definedName>
    <definedName name="종시내역" localSheetId="12">[117]세부내역!#REF!</definedName>
    <definedName name="종시내역" localSheetId="2">[117]세부내역!#REF!</definedName>
    <definedName name="종시내역" localSheetId="8">[117]세부내역!#REF!</definedName>
    <definedName name="종시내역" localSheetId="6">[117]세부내역!#REF!</definedName>
    <definedName name="종시내역" localSheetId="9">[117]세부내역!#REF!</definedName>
    <definedName name="종시내역">[117]세부내역!#REF!</definedName>
    <definedName name="준공계" localSheetId="3">#REF!</definedName>
    <definedName name="준공계" localSheetId="14">#REF!</definedName>
    <definedName name="준공계" localSheetId="12">#REF!</definedName>
    <definedName name="준공계" localSheetId="2">#REF!</definedName>
    <definedName name="준공계" localSheetId="6">#REF!</definedName>
    <definedName name="준공계" localSheetId="1">#REF!</definedName>
    <definedName name="준공계" localSheetId="9">#REF!</definedName>
    <definedName name="준공계" localSheetId="4">#REF!</definedName>
    <definedName name="준공계">#REF!</definedName>
    <definedName name="중기운전기사">'[107]기계경비(시간당)'!$D$4</definedName>
    <definedName name="중유">'[102]단가 및 재료비'!$U$34</definedName>
    <definedName name="지역본부" localSheetId="3" hidden="1">{#N/A,#N/A,FALSE,"DAOCM 2차 검토"}</definedName>
    <definedName name="지역본부" localSheetId="14" hidden="1">{#N/A,#N/A,FALSE,"DAOCM 2차 검토"}</definedName>
    <definedName name="지역본부" localSheetId="12" hidden="1">{#N/A,#N/A,FALSE,"DAOCM 2차 검토"}</definedName>
    <definedName name="지역본부" localSheetId="2" hidden="1">{#N/A,#N/A,FALSE,"DAOCM 2차 검토"}</definedName>
    <definedName name="지역본부" localSheetId="0" hidden="1">{#N/A,#N/A,FALSE,"DAOCM 2차 검토"}</definedName>
    <definedName name="지역본부" localSheetId="6" hidden="1">{#N/A,#N/A,FALSE,"DAOCM 2차 검토"}</definedName>
    <definedName name="지역본부" localSheetId="1" hidden="1">{#N/A,#N/A,FALSE,"DAOCM 2차 검토"}</definedName>
    <definedName name="지역본부" localSheetId="10" hidden="1">{#N/A,#N/A,FALSE,"DAOCM 2차 검토"}</definedName>
    <definedName name="지역본부" localSheetId="9" hidden="1">{#N/A,#N/A,FALSE,"DAOCM 2차 검토"}</definedName>
    <definedName name="지역본부" localSheetId="4" hidden="1">{#N/A,#N/A,FALSE,"DAOCM 2차 검토"}</definedName>
    <definedName name="지역본부" hidden="1">{#N/A,#N/A,FALSE,"DAOCM 2차 검토"}</definedName>
    <definedName name="지입" localSheetId="3">[169]재료!#REF!</definedName>
    <definedName name="지입" localSheetId="14">[169]재료!#REF!</definedName>
    <definedName name="지입" localSheetId="12">[169]재료!#REF!</definedName>
    <definedName name="지입" localSheetId="2">[169]재료!#REF!</definedName>
    <definedName name="지입" localSheetId="8">[169]재료!#REF!</definedName>
    <definedName name="지입" localSheetId="6">[169]재료!#REF!</definedName>
    <definedName name="지입" localSheetId="1">[169]재료!#REF!</definedName>
    <definedName name="지입" localSheetId="9">[169]재료!#REF!</definedName>
    <definedName name="지입" localSheetId="4">[169]재료!#REF!</definedName>
    <definedName name="지입">[169]재료!#REF!</definedName>
    <definedName name="지입수량">[157]일위대가!$M$1:$M$65536</definedName>
    <definedName name="지입자재" localSheetId="3">[170]재료!#REF!</definedName>
    <definedName name="지입자재" localSheetId="14">[170]재료!#REF!</definedName>
    <definedName name="지입자재" localSheetId="12">[170]재료!#REF!</definedName>
    <definedName name="지입자재" localSheetId="2">[170]재료!#REF!</definedName>
    <definedName name="지입자재" localSheetId="8">[170]재료!#REF!</definedName>
    <definedName name="지입자재" localSheetId="6">[170]재료!#REF!</definedName>
    <definedName name="지입자재" localSheetId="9">[170]재료!#REF!</definedName>
    <definedName name="지입자재">[170]재료!#REF!</definedName>
    <definedName name="지장이설" localSheetId="3">[141]지장수량집계!$A$1:$AN$42</definedName>
    <definedName name="지장이설" localSheetId="14">[141]지장수량집계!$A$1:$AN$42</definedName>
    <definedName name="지장이설" localSheetId="12">[141]지장수량집계!$A$1:$AN$42</definedName>
    <definedName name="지장이설" localSheetId="2">[141]지장수량집계!$A$1:$AN$42</definedName>
    <definedName name="지장이설" localSheetId="6">[141]지장수량집계!$A$1:$AN$42</definedName>
    <definedName name="지장이설" localSheetId="1">[141]지장수량집계!$A$1:$AN$42</definedName>
    <definedName name="지장이설" localSheetId="9">[141]지장수량집계!$A$1:$AN$42</definedName>
    <definedName name="지장이설" localSheetId="4">[141]지장수량집계!$A$1:$AN$42</definedName>
    <definedName name="지장이설">[141]지장수량집계!$A$1:$AN$42</definedName>
    <definedName name="직1CO" localSheetId="3">#REF!</definedName>
    <definedName name="직1CO" localSheetId="14">#REF!</definedName>
    <definedName name="직1CO" localSheetId="12">#REF!</definedName>
    <definedName name="직1CO" localSheetId="2">#REF!</definedName>
    <definedName name="직1CO" localSheetId="6">#REF!</definedName>
    <definedName name="직1CO" localSheetId="1">#REF!</definedName>
    <definedName name="직1CO" localSheetId="9">#REF!</definedName>
    <definedName name="직1CO" localSheetId="4">#REF!</definedName>
    <definedName name="직1CO">#REF!</definedName>
    <definedName name="직매54P" localSheetId="3" hidden="1">{#N/A,#N/A,TRUE,"토적및재료집계";#N/A,#N/A,TRUE,"토적및재료집계";#N/A,#N/A,TRUE,"단위량"}</definedName>
    <definedName name="직매54P" localSheetId="14" hidden="1">{#N/A,#N/A,TRUE,"토적및재료집계";#N/A,#N/A,TRUE,"토적및재료집계";#N/A,#N/A,TRUE,"단위량"}</definedName>
    <definedName name="직매54P" localSheetId="12" hidden="1">{#N/A,#N/A,TRUE,"토적및재료집계";#N/A,#N/A,TRUE,"토적및재료집계";#N/A,#N/A,TRUE,"단위량"}</definedName>
    <definedName name="직매54P" localSheetId="2" hidden="1">{#N/A,#N/A,TRUE,"토적및재료집계";#N/A,#N/A,TRUE,"토적및재료집계";#N/A,#N/A,TRUE,"단위량"}</definedName>
    <definedName name="직매54P" localSheetId="0" hidden="1">{#N/A,#N/A,TRUE,"토적및재료집계";#N/A,#N/A,TRUE,"토적및재료집계";#N/A,#N/A,TRUE,"단위량"}</definedName>
    <definedName name="직매54P" localSheetId="6" hidden="1">{#N/A,#N/A,TRUE,"토적및재료집계";#N/A,#N/A,TRUE,"토적및재료집계";#N/A,#N/A,TRUE,"단위량"}</definedName>
    <definedName name="직매54P" localSheetId="1" hidden="1">{#N/A,#N/A,TRUE,"토적및재료집계";#N/A,#N/A,TRUE,"토적및재료집계";#N/A,#N/A,TRUE,"단위량"}</definedName>
    <definedName name="직매54P" localSheetId="10" hidden="1">{#N/A,#N/A,TRUE,"토적및재료집계";#N/A,#N/A,TRUE,"토적및재료집계";#N/A,#N/A,TRUE,"단위량"}</definedName>
    <definedName name="직매54P" localSheetId="9" hidden="1">{#N/A,#N/A,TRUE,"토적및재료집계";#N/A,#N/A,TRUE,"토적및재료집계";#N/A,#N/A,TRUE,"단위량"}</definedName>
    <definedName name="직매54P" localSheetId="4" hidden="1">{#N/A,#N/A,TRUE,"토적및재료집계";#N/A,#N/A,TRUE,"토적및재료집계";#N/A,#N/A,TRUE,"단위량"}</definedName>
    <definedName name="직매54P" hidden="1">{#N/A,#N/A,TRUE,"토적및재료집계";#N/A,#N/A,TRUE,"토적및재료집계";#N/A,#N/A,TRUE,"단위량"}</definedName>
    <definedName name="직접노무비">#REF!</definedName>
    <definedName name="직종" localSheetId="3">#REF!</definedName>
    <definedName name="직종" localSheetId="14">#REF!</definedName>
    <definedName name="직종" localSheetId="12">#REF!</definedName>
    <definedName name="직종" localSheetId="2">#REF!</definedName>
    <definedName name="직종" localSheetId="6">#REF!</definedName>
    <definedName name="직종" localSheetId="1">#REF!</definedName>
    <definedName name="직종" localSheetId="9">#REF!</definedName>
    <definedName name="직종" localSheetId="4">#REF!</definedName>
    <definedName name="직종">#REF!</definedName>
    <definedName name="진동로울러자주식4.4경비" localSheetId="3">[102]중기사용료산출근거!#REF!</definedName>
    <definedName name="진동로울러자주식4.4경비" localSheetId="14">[102]중기사용료산출근거!#REF!</definedName>
    <definedName name="진동로울러자주식4.4경비" localSheetId="12">[102]중기사용료산출근거!#REF!</definedName>
    <definedName name="진동로울러자주식4.4경비" localSheetId="2">[102]중기사용료산출근거!#REF!</definedName>
    <definedName name="진동로울러자주식4.4경비" localSheetId="8">[102]중기사용료산출근거!#REF!</definedName>
    <definedName name="진동로울러자주식4.4경비" localSheetId="6">[102]중기사용료산출근거!#REF!</definedName>
    <definedName name="진동로울러자주식4.4경비" localSheetId="9">[102]중기사용료산출근거!#REF!</definedName>
    <definedName name="진동로울러자주식4.4경비">[102]중기사용료산출근거!#REF!</definedName>
    <definedName name="진동로울러자주식4.4노무비" localSheetId="3">[102]중기사용료산출근거!#REF!</definedName>
    <definedName name="진동로울러자주식4.4노무비" localSheetId="14">[102]중기사용료산출근거!#REF!</definedName>
    <definedName name="진동로울러자주식4.4노무비" localSheetId="12">[102]중기사용료산출근거!#REF!</definedName>
    <definedName name="진동로울러자주식4.4노무비" localSheetId="2">[102]중기사용료산출근거!#REF!</definedName>
    <definedName name="진동로울러자주식4.4노무비" localSheetId="8">[102]중기사용료산출근거!#REF!</definedName>
    <definedName name="진동로울러자주식4.4노무비" localSheetId="6">[102]중기사용료산출근거!#REF!</definedName>
    <definedName name="진동로울러자주식4.4노무비" localSheetId="9">[102]중기사용료산출근거!#REF!</definedName>
    <definedName name="진동로울러자주식4.4노무비">[102]중기사용료산출근거!#REF!</definedName>
    <definedName name="진동로울러자주식4.4재료비" localSheetId="3">[102]중기사용료산출근거!#REF!</definedName>
    <definedName name="진동로울러자주식4.4재료비" localSheetId="14">[102]중기사용료산출근거!#REF!</definedName>
    <definedName name="진동로울러자주식4.4재료비" localSheetId="12">[102]중기사용료산출근거!#REF!</definedName>
    <definedName name="진동로울러자주식4.4재료비" localSheetId="2">[102]중기사용료산출근거!#REF!</definedName>
    <definedName name="진동로울러자주식4.4재료비" localSheetId="8">[102]중기사용료산출근거!#REF!</definedName>
    <definedName name="진동로울러자주식4.4재료비" localSheetId="6">[102]중기사용료산출근거!#REF!</definedName>
    <definedName name="진동로울러자주식4.4재료비" localSheetId="9">[102]중기사용료산출근거!#REF!</definedName>
    <definedName name="진동로울러자주식4.4재료비">[102]중기사용료산출근거!#REF!</definedName>
    <definedName name="진주" localSheetId="3">[140]Sheet1!#REF!</definedName>
    <definedName name="진주" localSheetId="14">[140]Sheet1!#REF!</definedName>
    <definedName name="진주" localSheetId="12">[140]Sheet1!#REF!</definedName>
    <definedName name="진주" localSheetId="2">[140]Sheet1!#REF!</definedName>
    <definedName name="진주" localSheetId="8">[140]Sheet1!#REF!</definedName>
    <definedName name="진주" localSheetId="6">[140]Sheet1!#REF!</definedName>
    <definedName name="진주" localSheetId="9">[140]Sheet1!#REF!</definedName>
    <definedName name="진주">[140]Sheet1!#REF!</definedName>
    <definedName name="진짜원가" localSheetId="3">#REF!</definedName>
    <definedName name="진짜원가" localSheetId="14">#REF!</definedName>
    <definedName name="진짜원가" localSheetId="12">#REF!</definedName>
    <definedName name="진짜원가" localSheetId="2">#REF!</definedName>
    <definedName name="진짜원가" localSheetId="6">#REF!</definedName>
    <definedName name="진짜원가" localSheetId="1">#REF!</definedName>
    <definedName name="진짜원가" localSheetId="9">#REF!</definedName>
    <definedName name="진짜원가" localSheetId="4">#REF!</definedName>
    <definedName name="진짜원가">#REF!</definedName>
    <definedName name="집계" localSheetId="3" hidden="1">{#N/A,#N/A,FALSE,"명세표"}</definedName>
    <definedName name="집계" localSheetId="14" hidden="1">{#N/A,#N/A,FALSE,"명세표"}</definedName>
    <definedName name="집계" localSheetId="12" hidden="1">{#N/A,#N/A,FALSE,"명세표"}</definedName>
    <definedName name="집계" localSheetId="2" hidden="1">{#N/A,#N/A,FALSE,"명세표"}</definedName>
    <definedName name="집계" localSheetId="6" hidden="1">{#N/A,#N/A,FALSE,"명세표"}</definedName>
    <definedName name="집계" localSheetId="1" hidden="1">{#N/A,#N/A,FALSE,"명세표"}</definedName>
    <definedName name="집계" localSheetId="10" hidden="1">{#N/A,#N/A,FALSE,"명세표"}</definedName>
    <definedName name="집계" localSheetId="9" hidden="1">{#N/A,#N/A,FALSE,"명세표"}</definedName>
    <definedName name="집계" localSheetId="4" hidden="1">{#N/A,#N/A,FALSE,"명세표"}</definedName>
    <definedName name="집계" hidden="1">{#N/A,#N/A,FALSE,"명세표"}</definedName>
    <definedName name="차" localSheetId="3" hidden="1">{"'자리배치도'!$AG$1:$CI$28"}</definedName>
    <definedName name="차" localSheetId="14" hidden="1">{"'자리배치도'!$AG$1:$CI$28"}</definedName>
    <definedName name="차" localSheetId="12" hidden="1">{"'자리배치도'!$AG$1:$CI$28"}</definedName>
    <definedName name="차" localSheetId="2" hidden="1">{"'자리배치도'!$AG$1:$CI$28"}</definedName>
    <definedName name="차" localSheetId="6" hidden="1">{"'자리배치도'!$AG$1:$CI$28"}</definedName>
    <definedName name="차" localSheetId="1" hidden="1">{"'자리배치도'!$AG$1:$CI$28"}</definedName>
    <definedName name="차" localSheetId="10" hidden="1">{"'자리배치도'!$AG$1:$CI$28"}</definedName>
    <definedName name="차" localSheetId="9" hidden="1">{"'자리배치도'!$AG$1:$CI$28"}</definedName>
    <definedName name="차" localSheetId="4" hidden="1">{"'자리배치도'!$AG$1:$CI$28"}</definedName>
    <definedName name="차" hidden="1">{"'자리배치도'!$AG$1:$CI$28"}</definedName>
    <definedName name="착암공">'[107]기계경비(시간당)'!$D$12</definedName>
    <definedName name="찰샇기" hidden="1">#REF!</definedName>
    <definedName name="철거수량" localSheetId="3">[141]철거!$A$1:$Y$23</definedName>
    <definedName name="철거수량" localSheetId="14">[141]철거!$A$1:$Y$23</definedName>
    <definedName name="철거수량" localSheetId="12">[141]철거!$A$1:$Y$23</definedName>
    <definedName name="철거수량" localSheetId="2">[141]철거!$A$1:$Y$23</definedName>
    <definedName name="철거수량" localSheetId="6">[141]철거!$A$1:$Y$23</definedName>
    <definedName name="철거수량" localSheetId="1">[141]철거!$A$1:$Y$23</definedName>
    <definedName name="철거수량" localSheetId="9">[141]철거!$A$1:$Y$23</definedName>
    <definedName name="철거수량" localSheetId="4">[141]철거!$A$1:$Y$23</definedName>
    <definedName name="철거수량">[141]철거!$A$1:$Y$23</definedName>
    <definedName name="철선">'[102]단가 및 재료비'!$S$172</definedName>
    <definedName name="청" localSheetId="3">[40]!Macro14</definedName>
    <definedName name="청" localSheetId="14">[40]!Macro14</definedName>
    <definedName name="청" localSheetId="12">[40]!Macro14</definedName>
    <definedName name="청" localSheetId="2">[40]!Macro14</definedName>
    <definedName name="청" localSheetId="8">[40]!Macro14</definedName>
    <definedName name="청" localSheetId="6">[40]!Macro14</definedName>
    <definedName name="청" localSheetId="1">[40]!Macro14</definedName>
    <definedName name="청" localSheetId="9">[40]!Macro14</definedName>
    <definedName name="청" localSheetId="4">[40]!Macro14</definedName>
    <definedName name="청">[40]!Macro14</definedName>
    <definedName name="청마총괄" localSheetId="3">[171]직노!#REF!</definedName>
    <definedName name="청마총괄" localSheetId="14">[171]직노!#REF!</definedName>
    <definedName name="청마총괄" localSheetId="12">[171]직노!#REF!</definedName>
    <definedName name="청마총괄" localSheetId="2">[171]직노!#REF!</definedName>
    <definedName name="청마총괄" localSheetId="8">[171]직노!#REF!</definedName>
    <definedName name="청마총괄" localSheetId="6">[171]직노!#REF!</definedName>
    <definedName name="청마총괄" localSheetId="9">[171]직노!#REF!</definedName>
    <definedName name="청마총괄">[171]직노!#REF!</definedName>
    <definedName name="총_원_가" localSheetId="3">[172]손익분석!#REF!</definedName>
    <definedName name="총_원_가" localSheetId="14">[172]손익분석!#REF!</definedName>
    <definedName name="총_원_가" localSheetId="12">[172]손익분석!#REF!</definedName>
    <definedName name="총_원_가" localSheetId="2">[172]손익분석!#REF!</definedName>
    <definedName name="총_원_가" localSheetId="8">[172]손익분석!#REF!</definedName>
    <definedName name="총_원_가" localSheetId="6">[172]손익분석!#REF!</definedName>
    <definedName name="총_원_가" localSheetId="9">[172]손익분석!#REF!</definedName>
    <definedName name="총_원_가">[172]손익분석!#REF!</definedName>
    <definedName name="총괄" localSheetId="3" hidden="1">{#N/A,#N/A,FALSE,"전력간선"}</definedName>
    <definedName name="총괄" localSheetId="14" hidden="1">{#N/A,#N/A,FALSE,"전력간선"}</definedName>
    <definedName name="총괄" localSheetId="12" hidden="1">{#N/A,#N/A,FALSE,"전력간선"}</definedName>
    <definedName name="총괄" localSheetId="2" hidden="1">{#N/A,#N/A,FALSE,"전력간선"}</definedName>
    <definedName name="총괄" localSheetId="6" hidden="1">{#N/A,#N/A,FALSE,"전력간선"}</definedName>
    <definedName name="총괄" localSheetId="1" hidden="1">{#N/A,#N/A,FALSE,"전력간선"}</definedName>
    <definedName name="총괄" localSheetId="10" hidden="1">{#N/A,#N/A,FALSE,"전력간선"}</definedName>
    <definedName name="총괄" localSheetId="9" hidden="1">{#N/A,#N/A,FALSE,"전력간선"}</definedName>
    <definedName name="총괄" localSheetId="4" hidden="1">{#N/A,#N/A,FALSE,"전력간선"}</definedName>
    <definedName name="총괄" hidden="1">{#N/A,#N/A,FALSE,"전력간선"}</definedName>
    <definedName name="총괄도급">#REF!</definedName>
    <definedName name="총괄사급">#REF!</definedName>
    <definedName name="총괄표" localSheetId="3">#REF!</definedName>
    <definedName name="총괄표" localSheetId="14">#REF!</definedName>
    <definedName name="총괄표" localSheetId="12">#REF!</definedName>
    <definedName name="총괄표" localSheetId="2">#REF!</definedName>
    <definedName name="총괄표" localSheetId="6">#REF!</definedName>
    <definedName name="총괄표" localSheetId="1">#REF!</definedName>
    <definedName name="총괄표" localSheetId="9">#REF!</definedName>
    <definedName name="총괄표" localSheetId="4">#REF!</definedName>
    <definedName name="총괄표">#REF!</definedName>
    <definedName name="총표" localSheetId="3">'[173]N賃率-職'!#REF!</definedName>
    <definedName name="총표" localSheetId="14">'[173]N賃率-職'!#REF!</definedName>
    <definedName name="총표" localSheetId="12">'[173]N賃率-職'!#REF!</definedName>
    <definedName name="총표" localSheetId="2">'[173]N賃率-職'!#REF!</definedName>
    <definedName name="총표" localSheetId="8">'[173]N賃率-職'!#REF!</definedName>
    <definedName name="총표" localSheetId="6">'[173]N賃率-職'!#REF!</definedName>
    <definedName name="총표" localSheetId="1">'[173]N賃率-職'!#REF!</definedName>
    <definedName name="총표" localSheetId="9">'[173]N賃率-職'!#REF!</definedName>
    <definedName name="총표" localSheetId="4">'[173]N賃率-職'!#REF!</definedName>
    <definedName name="총표">'[173]N賃率-職'!#REF!</definedName>
    <definedName name="최종ABSI" localSheetId="3">#REF!</definedName>
    <definedName name="최종ABSI" localSheetId="14">#REF!</definedName>
    <definedName name="최종ABSI" localSheetId="12">#REF!</definedName>
    <definedName name="최종ABSI" localSheetId="2">#REF!</definedName>
    <definedName name="최종ABSI" localSheetId="6">#REF!</definedName>
    <definedName name="최종ABSI" localSheetId="1">#REF!</definedName>
    <definedName name="최종ABSI" localSheetId="9">#REF!</definedName>
    <definedName name="최종ABSI" localSheetId="4">#REF!</definedName>
    <definedName name="최종ABSI">#REF!</definedName>
    <definedName name="최종ASCR" localSheetId="3">#REF!</definedName>
    <definedName name="최종ASCR" localSheetId="14">#REF!</definedName>
    <definedName name="최종ASCR" localSheetId="12">#REF!</definedName>
    <definedName name="최종ASCR" localSheetId="2">#REF!</definedName>
    <definedName name="최종ASCR" localSheetId="6">#REF!</definedName>
    <definedName name="최종ASCR" localSheetId="1">#REF!</definedName>
    <definedName name="최종ASCR" localSheetId="9">#REF!</definedName>
    <definedName name="최종ASCR" localSheetId="4">#REF!</definedName>
    <definedName name="최종ASCR">#REF!</definedName>
    <definedName name="최종ASCR_0" localSheetId="3">#REF!</definedName>
    <definedName name="최종ASCR_0" localSheetId="14">#REF!</definedName>
    <definedName name="최종ASCR_0" localSheetId="12">#REF!</definedName>
    <definedName name="최종ASCR_0" localSheetId="2">#REF!</definedName>
    <definedName name="최종ASCR_0" localSheetId="6">#REF!</definedName>
    <definedName name="최종ASCR_0" localSheetId="1">#REF!</definedName>
    <definedName name="최종ASCR_0" localSheetId="9">#REF!</definedName>
    <definedName name="최종ASCR_0" localSheetId="4">#REF!</definedName>
    <definedName name="최종ASCR_0">#REF!</definedName>
    <definedName name="최종ASCR_1" localSheetId="3">#REF!</definedName>
    <definedName name="최종ASCR_1" localSheetId="14">#REF!</definedName>
    <definedName name="최종ASCR_1" localSheetId="12">#REF!</definedName>
    <definedName name="최종ASCR_1" localSheetId="2">#REF!</definedName>
    <definedName name="최종ASCR_1" localSheetId="6">#REF!</definedName>
    <definedName name="최종ASCR_1" localSheetId="1">#REF!</definedName>
    <definedName name="최종ASCR_1" localSheetId="9">#REF!</definedName>
    <definedName name="최종ASCR_1" localSheetId="4">#REF!</definedName>
    <definedName name="최종ASCR_1">#REF!</definedName>
    <definedName name="최종ASCR_2" localSheetId="3">#REF!</definedName>
    <definedName name="최종ASCR_2" localSheetId="14">#REF!</definedName>
    <definedName name="최종ASCR_2" localSheetId="12">#REF!</definedName>
    <definedName name="최종ASCR_2" localSheetId="2">#REF!</definedName>
    <definedName name="최종ASCR_2" localSheetId="6">#REF!</definedName>
    <definedName name="최종ASCR_2" localSheetId="1">#REF!</definedName>
    <definedName name="최종ASCR_2" localSheetId="9">#REF!</definedName>
    <definedName name="최종ASCR_2" localSheetId="4">#REF!</definedName>
    <definedName name="최종ASCR_2">#REF!</definedName>
    <definedName name="최종ASCR_3" localSheetId="3">#REF!</definedName>
    <definedName name="최종ASCR_3" localSheetId="14">#REF!</definedName>
    <definedName name="최종ASCR_3" localSheetId="12">#REF!</definedName>
    <definedName name="최종ASCR_3" localSheetId="2">#REF!</definedName>
    <definedName name="최종ASCR_3" localSheetId="6">#REF!</definedName>
    <definedName name="최종ASCR_3" localSheetId="1">#REF!</definedName>
    <definedName name="최종ASCR_3" localSheetId="9">#REF!</definedName>
    <definedName name="최종ASCR_3" localSheetId="4">#REF!</definedName>
    <definedName name="최종ASCR_3">#REF!</definedName>
    <definedName name="최종ASCR_4" localSheetId="3">#REF!</definedName>
    <definedName name="최종ASCR_4" localSheetId="14">#REF!</definedName>
    <definedName name="최종ASCR_4" localSheetId="12">#REF!</definedName>
    <definedName name="최종ASCR_4" localSheetId="2">#REF!</definedName>
    <definedName name="최종ASCR_4" localSheetId="6">#REF!</definedName>
    <definedName name="최종ASCR_4" localSheetId="1">#REF!</definedName>
    <definedName name="최종ASCR_4" localSheetId="9">#REF!</definedName>
    <definedName name="최종ASCR_4" localSheetId="4">#REF!</definedName>
    <definedName name="최종ASCR_4">#REF!</definedName>
    <definedName name="최종ASCR_5" localSheetId="3">#REF!</definedName>
    <definedName name="최종ASCR_5" localSheetId="14">#REF!</definedName>
    <definedName name="최종ASCR_5" localSheetId="12">#REF!</definedName>
    <definedName name="최종ASCR_5" localSheetId="2">#REF!</definedName>
    <definedName name="최종ASCR_5" localSheetId="6">#REF!</definedName>
    <definedName name="최종ASCR_5" localSheetId="1">#REF!</definedName>
    <definedName name="최종ASCR_5" localSheetId="9">#REF!</definedName>
    <definedName name="최종ASCR_5" localSheetId="4">#REF!</definedName>
    <definedName name="최종ASCR_5">#REF!</definedName>
    <definedName name="최종ASCR_C" localSheetId="3">#REF!</definedName>
    <definedName name="최종ASCR_C" localSheetId="14">#REF!</definedName>
    <definedName name="최종ASCR_C" localSheetId="12">#REF!</definedName>
    <definedName name="최종ASCR_C" localSheetId="2">#REF!</definedName>
    <definedName name="최종ASCR_C" localSheetId="6">#REF!</definedName>
    <definedName name="최종ASCR_C" localSheetId="1">#REF!</definedName>
    <definedName name="최종ASCR_C" localSheetId="9">#REF!</definedName>
    <definedName name="최종ASCR_C" localSheetId="4">#REF!</definedName>
    <definedName name="최종ASCR_C">#REF!</definedName>
    <definedName name="최종ASI" localSheetId="3">#REF!</definedName>
    <definedName name="최종ASI" localSheetId="14">#REF!</definedName>
    <definedName name="최종ASI" localSheetId="12">#REF!</definedName>
    <definedName name="최종ASI" localSheetId="2">#REF!</definedName>
    <definedName name="최종ASI" localSheetId="6">#REF!</definedName>
    <definedName name="최종ASI" localSheetId="1">#REF!</definedName>
    <definedName name="최종ASI" localSheetId="9">#REF!</definedName>
    <definedName name="최종ASI" localSheetId="4">#REF!</definedName>
    <definedName name="최종ASI">#REF!</definedName>
    <definedName name="최종ASIB" localSheetId="3">#REF!</definedName>
    <definedName name="최종ASIB" localSheetId="14">#REF!</definedName>
    <definedName name="최종ASIB" localSheetId="12">#REF!</definedName>
    <definedName name="최종ASIB" localSheetId="2">#REF!</definedName>
    <definedName name="최종ASIB" localSheetId="6">#REF!</definedName>
    <definedName name="최종ASIB" localSheetId="1">#REF!</definedName>
    <definedName name="최종ASIB" localSheetId="9">#REF!</definedName>
    <definedName name="최종ASIB" localSheetId="4">#REF!</definedName>
    <definedName name="최종ASIB">#REF!</definedName>
    <definedName name="최종ASIR" localSheetId="3">#REF!</definedName>
    <definedName name="최종ASIR" localSheetId="14">#REF!</definedName>
    <definedName name="최종ASIR" localSheetId="12">#REF!</definedName>
    <definedName name="최종ASIR" localSheetId="2">#REF!</definedName>
    <definedName name="최종ASIR" localSheetId="6">#REF!</definedName>
    <definedName name="최종ASIR" localSheetId="1">#REF!</definedName>
    <definedName name="최종ASIR" localSheetId="9">#REF!</definedName>
    <definedName name="최종ASIR" localSheetId="4">#REF!</definedName>
    <definedName name="최종ASIR">#REF!</definedName>
    <definedName name="최종ASLR" localSheetId="3">#REF!</definedName>
    <definedName name="최종ASLR" localSheetId="14">#REF!</definedName>
    <definedName name="최종ASLR" localSheetId="12">#REF!</definedName>
    <definedName name="최종ASLR" localSheetId="2">#REF!</definedName>
    <definedName name="최종ASLR" localSheetId="6">#REF!</definedName>
    <definedName name="최종ASLR" localSheetId="1">#REF!</definedName>
    <definedName name="최종ASLR" localSheetId="9">#REF!</definedName>
    <definedName name="최종ASLR" localSheetId="4">#REF!</definedName>
    <definedName name="최종ASLR">#REF!</definedName>
    <definedName name="최종ASP" localSheetId="3">#REF!</definedName>
    <definedName name="최종ASP" localSheetId="14">#REF!</definedName>
    <definedName name="최종ASP" localSheetId="12">#REF!</definedName>
    <definedName name="최종ASP" localSheetId="2">#REF!</definedName>
    <definedName name="최종ASP" localSheetId="6">#REF!</definedName>
    <definedName name="최종ASP" localSheetId="1">#REF!</definedName>
    <definedName name="최종ASP" localSheetId="9">#REF!</definedName>
    <definedName name="최종ASP" localSheetId="4">#REF!</definedName>
    <definedName name="최종ASP">#REF!</definedName>
    <definedName name="최종ASP_0" localSheetId="3">#REF!</definedName>
    <definedName name="최종ASP_0" localSheetId="14">#REF!</definedName>
    <definedName name="최종ASP_0" localSheetId="12">#REF!</definedName>
    <definedName name="최종ASP_0" localSheetId="2">#REF!</definedName>
    <definedName name="최종ASP_0" localSheetId="6">#REF!</definedName>
    <definedName name="최종ASP_0" localSheetId="1">#REF!</definedName>
    <definedName name="최종ASP_0" localSheetId="9">#REF!</definedName>
    <definedName name="최종ASP_0" localSheetId="4">#REF!</definedName>
    <definedName name="최종ASP_0">#REF!</definedName>
    <definedName name="최종ASP_1" localSheetId="3">#REF!</definedName>
    <definedName name="최종ASP_1" localSheetId="14">#REF!</definedName>
    <definedName name="최종ASP_1" localSheetId="12">#REF!</definedName>
    <definedName name="최종ASP_1" localSheetId="2">#REF!</definedName>
    <definedName name="최종ASP_1" localSheetId="6">#REF!</definedName>
    <definedName name="최종ASP_1" localSheetId="1">#REF!</definedName>
    <definedName name="최종ASP_1" localSheetId="9">#REF!</definedName>
    <definedName name="최종ASP_1" localSheetId="4">#REF!</definedName>
    <definedName name="최종ASP_1">#REF!</definedName>
    <definedName name="최종ASP_2" localSheetId="3">#REF!</definedName>
    <definedName name="최종ASP_2" localSheetId="14">#REF!</definedName>
    <definedName name="최종ASP_2" localSheetId="12">#REF!</definedName>
    <definedName name="최종ASP_2" localSheetId="2">#REF!</definedName>
    <definedName name="최종ASP_2" localSheetId="6">#REF!</definedName>
    <definedName name="최종ASP_2" localSheetId="1">#REF!</definedName>
    <definedName name="최종ASP_2" localSheetId="9">#REF!</definedName>
    <definedName name="최종ASP_2" localSheetId="4">#REF!</definedName>
    <definedName name="최종ASP_2">#REF!</definedName>
    <definedName name="최종ASP_3" localSheetId="3">#REF!</definedName>
    <definedName name="최종ASP_3" localSheetId="14">#REF!</definedName>
    <definedName name="최종ASP_3" localSheetId="12">#REF!</definedName>
    <definedName name="최종ASP_3" localSheetId="2">#REF!</definedName>
    <definedName name="최종ASP_3" localSheetId="6">#REF!</definedName>
    <definedName name="최종ASP_3" localSheetId="1">#REF!</definedName>
    <definedName name="최종ASP_3" localSheetId="9">#REF!</definedName>
    <definedName name="최종ASP_3" localSheetId="4">#REF!</definedName>
    <definedName name="최종ASP_3">#REF!</definedName>
    <definedName name="최종ASP_4" localSheetId="3">#REF!</definedName>
    <definedName name="최종ASP_4" localSheetId="14">#REF!</definedName>
    <definedName name="최종ASP_4" localSheetId="12">#REF!</definedName>
    <definedName name="최종ASP_4" localSheetId="2">#REF!</definedName>
    <definedName name="최종ASP_4" localSheetId="6">#REF!</definedName>
    <definedName name="최종ASP_4" localSheetId="1">#REF!</definedName>
    <definedName name="최종ASP_4" localSheetId="9">#REF!</definedName>
    <definedName name="최종ASP_4" localSheetId="4">#REF!</definedName>
    <definedName name="최종ASP_4">#REF!</definedName>
    <definedName name="최종ASP_5" localSheetId="3">#REF!</definedName>
    <definedName name="최종ASP_5" localSheetId="14">#REF!</definedName>
    <definedName name="최종ASP_5" localSheetId="12">#REF!</definedName>
    <definedName name="최종ASP_5" localSheetId="2">#REF!</definedName>
    <definedName name="최종ASP_5" localSheetId="6">#REF!</definedName>
    <definedName name="최종ASP_5" localSheetId="1">#REF!</definedName>
    <definedName name="최종ASP_5" localSheetId="9">#REF!</definedName>
    <definedName name="최종ASP_5" localSheetId="4">#REF!</definedName>
    <definedName name="최종ASP_5">#REF!</definedName>
    <definedName name="최종ASP_C" localSheetId="3">#REF!</definedName>
    <definedName name="최종ASP_C" localSheetId="14">#REF!</definedName>
    <definedName name="최종ASP_C" localSheetId="12">#REF!</definedName>
    <definedName name="최종ASP_C" localSheetId="2">#REF!</definedName>
    <definedName name="최종ASP_C" localSheetId="6">#REF!</definedName>
    <definedName name="최종ASP_C" localSheetId="1">#REF!</definedName>
    <definedName name="최종ASP_C" localSheetId="9">#REF!</definedName>
    <definedName name="최종ASP_C" localSheetId="4">#REF!</definedName>
    <definedName name="최종ASP_C">#REF!</definedName>
    <definedName name="최종ASP_TP" localSheetId="3">#REF!</definedName>
    <definedName name="최종ASP_TP" localSheetId="14">#REF!</definedName>
    <definedName name="최종ASP_TP" localSheetId="12">#REF!</definedName>
    <definedName name="최종ASP_TP" localSheetId="2">#REF!</definedName>
    <definedName name="최종ASP_TP" localSheetId="6">#REF!</definedName>
    <definedName name="최종ASP_TP" localSheetId="1">#REF!</definedName>
    <definedName name="최종ASP_TP" localSheetId="9">#REF!</definedName>
    <definedName name="최종ASP_TP" localSheetId="4">#REF!</definedName>
    <definedName name="최종ASP_TP">#REF!</definedName>
    <definedName name="최종ASP_TP_0" localSheetId="3">#REF!</definedName>
    <definedName name="최종ASP_TP_0" localSheetId="14">#REF!</definedName>
    <definedName name="최종ASP_TP_0" localSheetId="12">#REF!</definedName>
    <definedName name="최종ASP_TP_0" localSheetId="2">#REF!</definedName>
    <definedName name="최종ASP_TP_0" localSheetId="6">#REF!</definedName>
    <definedName name="최종ASP_TP_0" localSheetId="1">#REF!</definedName>
    <definedName name="최종ASP_TP_0" localSheetId="9">#REF!</definedName>
    <definedName name="최종ASP_TP_0" localSheetId="4">#REF!</definedName>
    <definedName name="최종ASP_TP_0">#REF!</definedName>
    <definedName name="최종ASP_TP_1" localSheetId="3">#REF!</definedName>
    <definedName name="최종ASP_TP_1" localSheetId="14">#REF!</definedName>
    <definedName name="최종ASP_TP_1" localSheetId="12">#REF!</definedName>
    <definedName name="최종ASP_TP_1" localSheetId="2">#REF!</definedName>
    <definedName name="최종ASP_TP_1" localSheetId="6">#REF!</definedName>
    <definedName name="최종ASP_TP_1" localSheetId="1">#REF!</definedName>
    <definedName name="최종ASP_TP_1" localSheetId="9">#REF!</definedName>
    <definedName name="최종ASP_TP_1" localSheetId="4">#REF!</definedName>
    <definedName name="최종ASP_TP_1">#REF!</definedName>
    <definedName name="최종ASP_TP_2" localSheetId="3">#REF!</definedName>
    <definedName name="최종ASP_TP_2" localSheetId="14">#REF!</definedName>
    <definedName name="최종ASP_TP_2" localSheetId="12">#REF!</definedName>
    <definedName name="최종ASP_TP_2" localSheetId="2">#REF!</definedName>
    <definedName name="최종ASP_TP_2" localSheetId="6">#REF!</definedName>
    <definedName name="최종ASP_TP_2" localSheetId="1">#REF!</definedName>
    <definedName name="최종ASP_TP_2" localSheetId="9">#REF!</definedName>
    <definedName name="최종ASP_TP_2" localSheetId="4">#REF!</definedName>
    <definedName name="최종ASP_TP_2">#REF!</definedName>
    <definedName name="최종ASP_TP_3" localSheetId="3">#REF!</definedName>
    <definedName name="최종ASP_TP_3" localSheetId="14">#REF!</definedName>
    <definedName name="최종ASP_TP_3" localSheetId="12">#REF!</definedName>
    <definedName name="최종ASP_TP_3" localSheetId="2">#REF!</definedName>
    <definedName name="최종ASP_TP_3" localSheetId="6">#REF!</definedName>
    <definedName name="최종ASP_TP_3" localSheetId="1">#REF!</definedName>
    <definedName name="최종ASP_TP_3" localSheetId="9">#REF!</definedName>
    <definedName name="최종ASP_TP_3" localSheetId="4">#REF!</definedName>
    <definedName name="최종ASP_TP_3">#REF!</definedName>
    <definedName name="최종ASP_TP_4" localSheetId="3">#REF!</definedName>
    <definedName name="최종ASP_TP_4" localSheetId="14">#REF!</definedName>
    <definedName name="최종ASP_TP_4" localSheetId="12">#REF!</definedName>
    <definedName name="최종ASP_TP_4" localSheetId="2">#REF!</definedName>
    <definedName name="최종ASP_TP_4" localSheetId="6">#REF!</definedName>
    <definedName name="최종ASP_TP_4" localSheetId="1">#REF!</definedName>
    <definedName name="최종ASP_TP_4" localSheetId="9">#REF!</definedName>
    <definedName name="최종ASP_TP_4" localSheetId="4">#REF!</definedName>
    <definedName name="최종ASP_TP_4">#REF!</definedName>
    <definedName name="최종ASP_TP_5" localSheetId="3">#REF!</definedName>
    <definedName name="최종ASP_TP_5" localSheetId="14">#REF!</definedName>
    <definedName name="최종ASP_TP_5" localSheetId="12">#REF!</definedName>
    <definedName name="최종ASP_TP_5" localSheetId="2">#REF!</definedName>
    <definedName name="최종ASP_TP_5" localSheetId="6">#REF!</definedName>
    <definedName name="최종ASP_TP_5" localSheetId="1">#REF!</definedName>
    <definedName name="최종ASP_TP_5" localSheetId="9">#REF!</definedName>
    <definedName name="최종ASP_TP_5" localSheetId="4">#REF!</definedName>
    <definedName name="최종ASP_TP_5">#REF!</definedName>
    <definedName name="최종ASP_TP_C" localSheetId="3">#REF!</definedName>
    <definedName name="최종ASP_TP_C" localSheetId="14">#REF!</definedName>
    <definedName name="최종ASP_TP_C" localSheetId="12">#REF!</definedName>
    <definedName name="최종ASP_TP_C" localSheetId="2">#REF!</definedName>
    <definedName name="최종ASP_TP_C" localSheetId="6">#REF!</definedName>
    <definedName name="최종ASP_TP_C" localSheetId="1">#REF!</definedName>
    <definedName name="최종ASP_TP_C" localSheetId="9">#REF!</definedName>
    <definedName name="최종ASP_TP_C" localSheetId="4">#REF!</definedName>
    <definedName name="최종ASP_TP_C">#REF!</definedName>
    <definedName name="최종ASS" localSheetId="3">#REF!</definedName>
    <definedName name="최종ASS" localSheetId="14">#REF!</definedName>
    <definedName name="최종ASS" localSheetId="12">#REF!</definedName>
    <definedName name="최종ASS" localSheetId="2">#REF!</definedName>
    <definedName name="최종ASS" localSheetId="6">#REF!</definedName>
    <definedName name="최종ASS" localSheetId="1">#REF!</definedName>
    <definedName name="최종ASS" localSheetId="9">#REF!</definedName>
    <definedName name="최종ASS" localSheetId="4">#REF!</definedName>
    <definedName name="최종ASS">#REF!</definedName>
    <definedName name="최종ASS_C" localSheetId="3">#REF!</definedName>
    <definedName name="최종ASS_C" localSheetId="14">#REF!</definedName>
    <definedName name="최종ASS_C" localSheetId="12">#REF!</definedName>
    <definedName name="최종ASS_C" localSheetId="2">#REF!</definedName>
    <definedName name="최종ASS_C" localSheetId="6">#REF!</definedName>
    <definedName name="최종ASS_C" localSheetId="1">#REF!</definedName>
    <definedName name="최종ASS_C" localSheetId="9">#REF!</definedName>
    <definedName name="최종ASS_C" localSheetId="4">#REF!</definedName>
    <definedName name="최종ASS_C">#REF!</definedName>
    <definedName name="최종ASS_S" localSheetId="3">#REF!</definedName>
    <definedName name="최종ASS_S" localSheetId="14">#REF!</definedName>
    <definedName name="최종ASS_S" localSheetId="12">#REF!</definedName>
    <definedName name="최종ASS_S" localSheetId="2">#REF!</definedName>
    <definedName name="최종ASS_S" localSheetId="6">#REF!</definedName>
    <definedName name="최종ASS_S" localSheetId="1">#REF!</definedName>
    <definedName name="최종ASS_S" localSheetId="9">#REF!</definedName>
    <definedName name="최종ASS_S" localSheetId="4">#REF!</definedName>
    <definedName name="최종ASS_S">#REF!</definedName>
    <definedName name="최종ASS_T" localSheetId="3">#REF!</definedName>
    <definedName name="최종ASS_T" localSheetId="14">#REF!</definedName>
    <definedName name="최종ASS_T" localSheetId="12">#REF!</definedName>
    <definedName name="최종ASS_T" localSheetId="2">#REF!</definedName>
    <definedName name="최종ASS_T" localSheetId="6">#REF!</definedName>
    <definedName name="최종ASS_T" localSheetId="1">#REF!</definedName>
    <definedName name="최종ASS_T" localSheetId="9">#REF!</definedName>
    <definedName name="최종ASS_T" localSheetId="4">#REF!</definedName>
    <definedName name="최종ASS_T">#REF!</definedName>
    <definedName name="최종ASS_V" localSheetId="3">#REF!</definedName>
    <definedName name="최종ASS_V" localSheetId="14">#REF!</definedName>
    <definedName name="최종ASS_V" localSheetId="12">#REF!</definedName>
    <definedName name="최종ASS_V" localSheetId="2">#REF!</definedName>
    <definedName name="최종ASS_V" localSheetId="6">#REF!</definedName>
    <definedName name="최종ASS_V" localSheetId="1">#REF!</definedName>
    <definedName name="최종ASS_V" localSheetId="9">#REF!</definedName>
    <definedName name="최종ASS_V" localSheetId="4">#REF!</definedName>
    <definedName name="최종ASS_V">#REF!</definedName>
    <definedName name="최종ATCR" localSheetId="3">#REF!</definedName>
    <definedName name="최종ATCR" localSheetId="14">#REF!</definedName>
    <definedName name="최종ATCR" localSheetId="12">#REF!</definedName>
    <definedName name="최종ATCR" localSheetId="2">#REF!</definedName>
    <definedName name="최종ATCR" localSheetId="6">#REF!</definedName>
    <definedName name="최종ATCR" localSheetId="1">#REF!</definedName>
    <definedName name="최종ATCR" localSheetId="9">#REF!</definedName>
    <definedName name="최종ATCR" localSheetId="4">#REF!</definedName>
    <definedName name="최종ATCR">#REF!</definedName>
    <definedName name="최종AVCR" localSheetId="3">#REF!</definedName>
    <definedName name="최종AVCR" localSheetId="14">#REF!</definedName>
    <definedName name="최종AVCR" localSheetId="12">#REF!</definedName>
    <definedName name="최종AVCR" localSheetId="2">#REF!</definedName>
    <definedName name="최종AVCR" localSheetId="6">#REF!</definedName>
    <definedName name="최종AVCR" localSheetId="1">#REF!</definedName>
    <definedName name="최종AVCR" localSheetId="9">#REF!</definedName>
    <definedName name="최종AVCR" localSheetId="4">#REF!</definedName>
    <definedName name="최종AVCR">#REF!</definedName>
    <definedName name="최종AVIR" localSheetId="3">#REF!</definedName>
    <definedName name="최종AVIR" localSheetId="14">#REF!</definedName>
    <definedName name="최종AVIR" localSheetId="12">#REF!</definedName>
    <definedName name="최종AVIR" localSheetId="2">#REF!</definedName>
    <definedName name="최종AVIR" localSheetId="6">#REF!</definedName>
    <definedName name="최종AVIR" localSheetId="1">#REF!</definedName>
    <definedName name="최종AVIR" localSheetId="9">#REF!</definedName>
    <definedName name="최종AVIR" localSheetId="4">#REF!</definedName>
    <definedName name="최종AVIR">#REF!</definedName>
    <definedName name="최종BAMI" localSheetId="3">#REF!</definedName>
    <definedName name="최종BAMI" localSheetId="14">#REF!</definedName>
    <definedName name="최종BAMI" localSheetId="12">#REF!</definedName>
    <definedName name="최종BAMI" localSheetId="2">#REF!</definedName>
    <definedName name="최종BAMI" localSheetId="6">#REF!</definedName>
    <definedName name="최종BAMI" localSheetId="1">#REF!</definedName>
    <definedName name="최종BAMI" localSheetId="9">#REF!</definedName>
    <definedName name="최종BAMI" localSheetId="4">#REF!</definedName>
    <definedName name="최종BAMI">#REF!</definedName>
    <definedName name="최종BAMIS" localSheetId="3">#REF!</definedName>
    <definedName name="최종BAMIS" localSheetId="14">#REF!</definedName>
    <definedName name="최종BAMIS" localSheetId="12">#REF!</definedName>
    <definedName name="최종BAMIS" localSheetId="2">#REF!</definedName>
    <definedName name="최종BAMIS" localSheetId="6">#REF!</definedName>
    <definedName name="최종BAMIS" localSheetId="1">#REF!</definedName>
    <definedName name="최종BAMIS" localSheetId="9">#REF!</definedName>
    <definedName name="최종BAMIS" localSheetId="4">#REF!</definedName>
    <definedName name="최종BAMIS">#REF!</definedName>
    <definedName name="최종BCIB추가설계" localSheetId="3">#REF!</definedName>
    <definedName name="최종BCIB추가설계" localSheetId="14">#REF!</definedName>
    <definedName name="최종BCIB추가설계" localSheetId="12">#REF!</definedName>
    <definedName name="최종BCIB추가설계" localSheetId="2">#REF!</definedName>
    <definedName name="최종BCIB추가설계" localSheetId="6">#REF!</definedName>
    <definedName name="최종BCIB추가설계" localSheetId="1">#REF!</definedName>
    <definedName name="최종BCIB추가설계" localSheetId="9">#REF!</definedName>
    <definedName name="최종BCIB추가설계" localSheetId="4">#REF!</definedName>
    <definedName name="최종BCIB추가설계">#REF!</definedName>
    <definedName name="최종BRI" localSheetId="3">#REF!</definedName>
    <definedName name="최종BRI" localSheetId="14">#REF!</definedName>
    <definedName name="최종BRI" localSheetId="12">#REF!</definedName>
    <definedName name="최종BRI" localSheetId="2">#REF!</definedName>
    <definedName name="최종BRI" localSheetId="6">#REF!</definedName>
    <definedName name="최종BRI" localSheetId="1">#REF!</definedName>
    <definedName name="최종BRI" localSheetId="9">#REF!</definedName>
    <definedName name="최종BRI" localSheetId="4">#REF!</definedName>
    <definedName name="최종BRI">#REF!</definedName>
    <definedName name="최종BSI" localSheetId="3">#REF!</definedName>
    <definedName name="최종BSI" localSheetId="14">#REF!</definedName>
    <definedName name="최종BSI" localSheetId="12">#REF!</definedName>
    <definedName name="최종BSI" localSheetId="2">#REF!</definedName>
    <definedName name="최종BSI" localSheetId="6">#REF!</definedName>
    <definedName name="최종BSI" localSheetId="1">#REF!</definedName>
    <definedName name="최종BSI" localSheetId="9">#REF!</definedName>
    <definedName name="최종BSI" localSheetId="4">#REF!</definedName>
    <definedName name="최종BSI">#REF!</definedName>
    <definedName name="최종BSIB" localSheetId="3">#REF!</definedName>
    <definedName name="최종BSIB" localSheetId="14">#REF!</definedName>
    <definedName name="최종BSIB" localSheetId="12">#REF!</definedName>
    <definedName name="최종BSIB" localSheetId="2">#REF!</definedName>
    <definedName name="최종BSIB" localSheetId="6">#REF!</definedName>
    <definedName name="최종BSIB" localSheetId="1">#REF!</definedName>
    <definedName name="최종BSIB" localSheetId="9">#REF!</definedName>
    <definedName name="최종BSIB" localSheetId="4">#REF!</definedName>
    <definedName name="최종BSIB">#REF!</definedName>
    <definedName name="최종CCP" localSheetId="3">#REF!</definedName>
    <definedName name="최종CCP" localSheetId="14">#REF!</definedName>
    <definedName name="최종CCP" localSheetId="12">#REF!</definedName>
    <definedName name="최종CCP" localSheetId="2">#REF!</definedName>
    <definedName name="최종CCP" localSheetId="6">#REF!</definedName>
    <definedName name="최종CCP" localSheetId="1">#REF!</definedName>
    <definedName name="최종CCP" localSheetId="9">#REF!</definedName>
    <definedName name="최종CCP" localSheetId="4">#REF!</definedName>
    <definedName name="최종CCP">#REF!</definedName>
    <definedName name="최종CCS" localSheetId="3">#REF!</definedName>
    <definedName name="최종CCS" localSheetId="14">#REF!</definedName>
    <definedName name="최종CCS" localSheetId="12">#REF!</definedName>
    <definedName name="최종CCS" localSheetId="2">#REF!</definedName>
    <definedName name="최종CCS" localSheetId="6">#REF!</definedName>
    <definedName name="최종CCS" localSheetId="1">#REF!</definedName>
    <definedName name="최종CCS" localSheetId="9">#REF!</definedName>
    <definedName name="최종CCS" localSheetId="4">#REF!</definedName>
    <definedName name="최종CCS">#REF!</definedName>
    <definedName name="최종CDL" localSheetId="3">#REF!</definedName>
    <definedName name="최종CDL" localSheetId="14">#REF!</definedName>
    <definedName name="최종CDL" localSheetId="12">#REF!</definedName>
    <definedName name="최종CDL" localSheetId="2">#REF!</definedName>
    <definedName name="최종CDL" localSheetId="6">#REF!</definedName>
    <definedName name="최종CDL" localSheetId="1">#REF!</definedName>
    <definedName name="최종CDL" localSheetId="9">#REF!</definedName>
    <definedName name="최종CDL" localSheetId="4">#REF!</definedName>
    <definedName name="최종CDL">#REF!</definedName>
    <definedName name="최종CDLB" localSheetId="3">#REF!</definedName>
    <definedName name="최종CDLB" localSheetId="14">#REF!</definedName>
    <definedName name="최종CDLB" localSheetId="12">#REF!</definedName>
    <definedName name="최종CDLB" localSheetId="2">#REF!</definedName>
    <definedName name="최종CDLB" localSheetId="6">#REF!</definedName>
    <definedName name="최종CDLB" localSheetId="1">#REF!</definedName>
    <definedName name="최종CDLB" localSheetId="9">#REF!</definedName>
    <definedName name="최종CDLB" localSheetId="4">#REF!</definedName>
    <definedName name="최종CDLB">#REF!</definedName>
    <definedName name="최종CEPT" localSheetId="3">#REF!</definedName>
    <definedName name="최종CEPT" localSheetId="14">#REF!</definedName>
    <definedName name="최종CEPT" localSheetId="12">#REF!</definedName>
    <definedName name="최종CEPT" localSheetId="2">#REF!</definedName>
    <definedName name="최종CEPT" localSheetId="6">#REF!</definedName>
    <definedName name="최종CEPT" localSheetId="1">#REF!</definedName>
    <definedName name="최종CEPT" localSheetId="9">#REF!</definedName>
    <definedName name="최종CEPT" localSheetId="4">#REF!</definedName>
    <definedName name="최종CEPT">#REF!</definedName>
    <definedName name="최종CMX" localSheetId="3">#REF!</definedName>
    <definedName name="최종CMX" localSheetId="14">#REF!</definedName>
    <definedName name="최종CMX" localSheetId="12">#REF!</definedName>
    <definedName name="최종CMX" localSheetId="2">#REF!</definedName>
    <definedName name="최종CMX" localSheetId="6">#REF!</definedName>
    <definedName name="최종CMX" localSheetId="1">#REF!</definedName>
    <definedName name="최종CMX" localSheetId="9">#REF!</definedName>
    <definedName name="최종CMX" localSheetId="4">#REF!</definedName>
    <definedName name="최종CMX">#REF!</definedName>
    <definedName name="최종CPCR" localSheetId="3">#REF!</definedName>
    <definedName name="최종CPCR" localSheetId="14">#REF!</definedName>
    <definedName name="최종CPCR" localSheetId="12">#REF!</definedName>
    <definedName name="최종CPCR" localSheetId="2">#REF!</definedName>
    <definedName name="최종CPCR" localSheetId="6">#REF!</definedName>
    <definedName name="최종CPCR" localSheetId="1">#REF!</definedName>
    <definedName name="최종CPCR" localSheetId="9">#REF!</definedName>
    <definedName name="최종CPCR" localSheetId="4">#REF!</definedName>
    <definedName name="최종CPCR">#REF!</definedName>
    <definedName name="최종CRT" localSheetId="3">#REF!</definedName>
    <definedName name="최종CRT" localSheetId="14">#REF!</definedName>
    <definedName name="최종CRT" localSheetId="12">#REF!</definedName>
    <definedName name="최종CRT" localSheetId="2">#REF!</definedName>
    <definedName name="최종CRT" localSheetId="6">#REF!</definedName>
    <definedName name="최종CRT" localSheetId="1">#REF!</definedName>
    <definedName name="최종CRT" localSheetId="9">#REF!</definedName>
    <definedName name="최종CRT" localSheetId="4">#REF!</definedName>
    <definedName name="최종CRT">#REF!</definedName>
    <definedName name="최종CT" localSheetId="3">#REF!</definedName>
    <definedName name="최종CT" localSheetId="14">#REF!</definedName>
    <definedName name="최종CT" localSheetId="12">#REF!</definedName>
    <definedName name="최종CT" localSheetId="2">#REF!</definedName>
    <definedName name="최종CT" localSheetId="6">#REF!</definedName>
    <definedName name="최종CT" localSheetId="1">#REF!</definedName>
    <definedName name="최종CT" localSheetId="9">#REF!</definedName>
    <definedName name="최종CT" localSheetId="4">#REF!</definedName>
    <definedName name="최종CT">#REF!</definedName>
    <definedName name="최종DAT" localSheetId="3">#REF!</definedName>
    <definedName name="최종DAT" localSheetId="14">#REF!</definedName>
    <definedName name="최종DAT" localSheetId="12">#REF!</definedName>
    <definedName name="최종DAT" localSheetId="2">#REF!</definedName>
    <definedName name="최종DAT" localSheetId="6">#REF!</definedName>
    <definedName name="최종DAT" localSheetId="1">#REF!</definedName>
    <definedName name="최종DAT" localSheetId="9">#REF!</definedName>
    <definedName name="최종DAT" localSheetId="4">#REF!</definedName>
    <definedName name="최종DAT">#REF!</definedName>
    <definedName name="최종DCI" localSheetId="3">#REF!</definedName>
    <definedName name="최종DCI" localSheetId="14">#REF!</definedName>
    <definedName name="최종DCI" localSheetId="12">#REF!</definedName>
    <definedName name="최종DCI" localSheetId="2">#REF!</definedName>
    <definedName name="최종DCI" localSheetId="6">#REF!</definedName>
    <definedName name="최종DCI" localSheetId="1">#REF!</definedName>
    <definedName name="최종DCI" localSheetId="9">#REF!</definedName>
    <definedName name="최종DCI" localSheetId="4">#REF!</definedName>
    <definedName name="최종DCI">#REF!</definedName>
    <definedName name="최종DKU" localSheetId="3">#REF!</definedName>
    <definedName name="최종DKU" localSheetId="14">#REF!</definedName>
    <definedName name="최종DKU" localSheetId="12">#REF!</definedName>
    <definedName name="최종DKU" localSheetId="2">#REF!</definedName>
    <definedName name="최종DKU" localSheetId="6">#REF!</definedName>
    <definedName name="최종DKU" localSheetId="1">#REF!</definedName>
    <definedName name="최종DKU" localSheetId="9">#REF!</definedName>
    <definedName name="최종DKU" localSheetId="4">#REF!</definedName>
    <definedName name="최종DKU">#REF!</definedName>
    <definedName name="최종DTI" localSheetId="3">#REF!</definedName>
    <definedName name="최종DTI" localSheetId="14">#REF!</definedName>
    <definedName name="최종DTI" localSheetId="12">#REF!</definedName>
    <definedName name="최종DTI" localSheetId="2">#REF!</definedName>
    <definedName name="최종DTI" localSheetId="6">#REF!</definedName>
    <definedName name="최종DTI" localSheetId="1">#REF!</definedName>
    <definedName name="최종DTI" localSheetId="9">#REF!</definedName>
    <definedName name="최종DTI" localSheetId="4">#REF!</definedName>
    <definedName name="최종DTI">#REF!</definedName>
    <definedName name="최종EXIP" localSheetId="3">#REF!</definedName>
    <definedName name="최종EXIP" localSheetId="14">#REF!</definedName>
    <definedName name="최종EXIP" localSheetId="12">#REF!</definedName>
    <definedName name="최종EXIP" localSheetId="2">#REF!</definedName>
    <definedName name="최종EXIP" localSheetId="6">#REF!</definedName>
    <definedName name="최종EXIP" localSheetId="1">#REF!</definedName>
    <definedName name="최종EXIP" localSheetId="9">#REF!</definedName>
    <definedName name="최종EXIP" localSheetId="4">#REF!</definedName>
    <definedName name="최종EXIP">#REF!</definedName>
    <definedName name="최종FLI" localSheetId="3">#REF!</definedName>
    <definedName name="최종FLI" localSheetId="14">#REF!</definedName>
    <definedName name="최종FLI" localSheetId="12">#REF!</definedName>
    <definedName name="최종FLI" localSheetId="2">#REF!</definedName>
    <definedName name="최종FLI" localSheetId="6">#REF!</definedName>
    <definedName name="최종FLI" localSheetId="1">#REF!</definedName>
    <definedName name="최종FLI" localSheetId="9">#REF!</definedName>
    <definedName name="최종FLI" localSheetId="4">#REF!</definedName>
    <definedName name="최종FLI">#REF!</definedName>
    <definedName name="최종FLS" localSheetId="3">#REF!</definedName>
    <definedName name="최종FLS" localSheetId="14">#REF!</definedName>
    <definedName name="최종FLS" localSheetId="12">#REF!</definedName>
    <definedName name="최종FLS" localSheetId="2">#REF!</definedName>
    <definedName name="최종FLS" localSheetId="6">#REF!</definedName>
    <definedName name="최종FLS" localSheetId="1">#REF!</definedName>
    <definedName name="최종FLS" localSheetId="9">#REF!</definedName>
    <definedName name="최종FLS" localSheetId="4">#REF!</definedName>
    <definedName name="최종FLS">#REF!</definedName>
    <definedName name="최종H_CDL" localSheetId="3">#REF!</definedName>
    <definedName name="최종H_CDL" localSheetId="14">#REF!</definedName>
    <definedName name="최종H_CDL" localSheetId="12">#REF!</definedName>
    <definedName name="최종H_CDL" localSheetId="2">#REF!</definedName>
    <definedName name="최종H_CDL" localSheetId="6">#REF!</definedName>
    <definedName name="최종H_CDL" localSheetId="1">#REF!</definedName>
    <definedName name="최종H_CDL" localSheetId="9">#REF!</definedName>
    <definedName name="최종H_CDL" localSheetId="4">#REF!</definedName>
    <definedName name="최종H_CDL">#REF!</definedName>
    <definedName name="최종H_TRKS" localSheetId="3">#REF!</definedName>
    <definedName name="최종H_TRKS" localSheetId="14">#REF!</definedName>
    <definedName name="최종H_TRKS" localSheetId="12">#REF!</definedName>
    <definedName name="최종H_TRKS" localSheetId="2">#REF!</definedName>
    <definedName name="최종H_TRKS" localSheetId="6">#REF!</definedName>
    <definedName name="최종H_TRKS" localSheetId="1">#REF!</definedName>
    <definedName name="최종H_TRKS" localSheetId="9">#REF!</definedName>
    <definedName name="최종H_TRKS" localSheetId="4">#REF!</definedName>
    <definedName name="최종H_TRKS">#REF!</definedName>
    <definedName name="최종ILINE" localSheetId="3">#REF!</definedName>
    <definedName name="최종ILINE" localSheetId="14">#REF!</definedName>
    <definedName name="최종ILINE" localSheetId="12">#REF!</definedName>
    <definedName name="최종ILINE" localSheetId="2">#REF!</definedName>
    <definedName name="최종ILINE" localSheetId="6">#REF!</definedName>
    <definedName name="최종ILINE" localSheetId="1">#REF!</definedName>
    <definedName name="최종ILINE" localSheetId="9">#REF!</definedName>
    <definedName name="최종ILINE" localSheetId="4">#REF!</definedName>
    <definedName name="최종ILINE">#REF!</definedName>
    <definedName name="최종INCR" localSheetId="3">#REF!</definedName>
    <definedName name="최종INCR" localSheetId="14">#REF!</definedName>
    <definedName name="최종INCR" localSheetId="12">#REF!</definedName>
    <definedName name="최종INCR" localSheetId="2">#REF!</definedName>
    <definedName name="최종INCR" localSheetId="6">#REF!</definedName>
    <definedName name="최종INCR" localSheetId="1">#REF!</definedName>
    <definedName name="최종INCR" localSheetId="9">#REF!</definedName>
    <definedName name="최종INCR" localSheetId="4">#REF!</definedName>
    <definedName name="최종INCR">#REF!</definedName>
    <definedName name="최종INP" localSheetId="3">#REF!</definedName>
    <definedName name="최종INP" localSheetId="14">#REF!</definedName>
    <definedName name="최종INP" localSheetId="12">#REF!</definedName>
    <definedName name="최종INP" localSheetId="2">#REF!</definedName>
    <definedName name="최종INP" localSheetId="6">#REF!</definedName>
    <definedName name="최종INP" localSheetId="1">#REF!</definedName>
    <definedName name="최종INP" localSheetId="9">#REF!</definedName>
    <definedName name="최종INP" localSheetId="4">#REF!</definedName>
    <definedName name="최종INP">#REF!</definedName>
    <definedName name="최종INP_TP" localSheetId="3">#REF!</definedName>
    <definedName name="최종INP_TP" localSheetId="14">#REF!</definedName>
    <definedName name="최종INP_TP" localSheetId="12">#REF!</definedName>
    <definedName name="최종INP_TP" localSheetId="2">#REF!</definedName>
    <definedName name="최종INP_TP" localSheetId="6">#REF!</definedName>
    <definedName name="최종INP_TP" localSheetId="1">#REF!</definedName>
    <definedName name="최종INP_TP" localSheetId="9">#REF!</definedName>
    <definedName name="최종INP_TP" localSheetId="4">#REF!</definedName>
    <definedName name="최종INP_TP">#REF!</definedName>
    <definedName name="최종INS" localSheetId="3">#REF!</definedName>
    <definedName name="최종INS" localSheetId="14">#REF!</definedName>
    <definedName name="최종INS" localSheetId="12">#REF!</definedName>
    <definedName name="최종INS" localSheetId="2">#REF!</definedName>
    <definedName name="최종INS" localSheetId="6">#REF!</definedName>
    <definedName name="최종INS" localSheetId="1">#REF!</definedName>
    <definedName name="최종INS" localSheetId="9">#REF!</definedName>
    <definedName name="최종INS" localSheetId="4">#REF!</definedName>
    <definedName name="최종INS">#REF!</definedName>
    <definedName name="최종ITEC" localSheetId="3">#REF!</definedName>
    <definedName name="최종ITEC" localSheetId="14">#REF!</definedName>
    <definedName name="최종ITEC" localSheetId="12">#REF!</definedName>
    <definedName name="최종ITEC" localSheetId="2">#REF!</definedName>
    <definedName name="최종ITEC" localSheetId="6">#REF!</definedName>
    <definedName name="최종ITEC" localSheetId="1">#REF!</definedName>
    <definedName name="최종ITEC" localSheetId="9">#REF!</definedName>
    <definedName name="최종ITEC" localSheetId="4">#REF!</definedName>
    <definedName name="최종ITEC">#REF!</definedName>
    <definedName name="최종LGSI" localSheetId="3">#REF!</definedName>
    <definedName name="최종LGSI" localSheetId="14">#REF!</definedName>
    <definedName name="최종LGSI" localSheetId="12">#REF!</definedName>
    <definedName name="최종LGSI" localSheetId="2">#REF!</definedName>
    <definedName name="최종LGSI" localSheetId="6">#REF!</definedName>
    <definedName name="최종LGSI" localSheetId="1">#REF!</definedName>
    <definedName name="최종LGSI" localSheetId="9">#REF!</definedName>
    <definedName name="최종LGSI" localSheetId="4">#REF!</definedName>
    <definedName name="최종LGSI">#REF!</definedName>
    <definedName name="최종LINE" localSheetId="3">#REF!</definedName>
    <definedName name="최종LINE" localSheetId="14">#REF!</definedName>
    <definedName name="최종LINE" localSheetId="12">#REF!</definedName>
    <definedName name="최종LINE" localSheetId="2">#REF!</definedName>
    <definedName name="최종LINE" localSheetId="6">#REF!</definedName>
    <definedName name="최종LINE" localSheetId="1">#REF!</definedName>
    <definedName name="최종LINE" localSheetId="9">#REF!</definedName>
    <definedName name="최종LINE" localSheetId="4">#REF!</definedName>
    <definedName name="최종LINE">#REF!</definedName>
    <definedName name="최종LRP" localSheetId="3">#REF!</definedName>
    <definedName name="최종LRP" localSheetId="14">#REF!</definedName>
    <definedName name="최종LRP" localSheetId="12">#REF!</definedName>
    <definedName name="최종LRP" localSheetId="2">#REF!</definedName>
    <definedName name="최종LRP" localSheetId="6">#REF!</definedName>
    <definedName name="최종LRP" localSheetId="1">#REF!</definedName>
    <definedName name="최종LRP" localSheetId="9">#REF!</definedName>
    <definedName name="최종LRP" localSheetId="4">#REF!</definedName>
    <definedName name="최종LRP">#REF!</definedName>
    <definedName name="최종MODU" localSheetId="3">#REF!</definedName>
    <definedName name="최종MODU" localSheetId="14">#REF!</definedName>
    <definedName name="최종MODU" localSheetId="12">#REF!</definedName>
    <definedName name="최종MODU" localSheetId="2">#REF!</definedName>
    <definedName name="최종MODU" localSheetId="6">#REF!</definedName>
    <definedName name="최종MODU" localSheetId="1">#REF!</definedName>
    <definedName name="최종MODU" localSheetId="9">#REF!</definedName>
    <definedName name="최종MODU" localSheetId="4">#REF!</definedName>
    <definedName name="최종MODU">#REF!</definedName>
    <definedName name="최종MSCI" localSheetId="3">#REF!</definedName>
    <definedName name="최종MSCI" localSheetId="14">#REF!</definedName>
    <definedName name="최종MSCI" localSheetId="12">#REF!</definedName>
    <definedName name="최종MSCI" localSheetId="2">#REF!</definedName>
    <definedName name="최종MSCI" localSheetId="6">#REF!</definedName>
    <definedName name="최종MSCI" localSheetId="1">#REF!</definedName>
    <definedName name="최종MSCI" localSheetId="9">#REF!</definedName>
    <definedName name="최종MSCI" localSheetId="4">#REF!</definedName>
    <definedName name="최종MSCI">#REF!</definedName>
    <definedName name="최종MSCI_0" localSheetId="3">#REF!</definedName>
    <definedName name="최종MSCI_0" localSheetId="14">#REF!</definedName>
    <definedName name="최종MSCI_0" localSheetId="12">#REF!</definedName>
    <definedName name="최종MSCI_0" localSheetId="2">#REF!</definedName>
    <definedName name="최종MSCI_0" localSheetId="6">#REF!</definedName>
    <definedName name="최종MSCI_0" localSheetId="1">#REF!</definedName>
    <definedName name="최종MSCI_0" localSheetId="9">#REF!</definedName>
    <definedName name="최종MSCI_0" localSheetId="4">#REF!</definedName>
    <definedName name="최종MSCI_0">#REF!</definedName>
    <definedName name="최종MSCI_1" localSheetId="3">#REF!</definedName>
    <definedName name="최종MSCI_1" localSheetId="14">#REF!</definedName>
    <definedName name="최종MSCI_1" localSheetId="12">#REF!</definedName>
    <definedName name="최종MSCI_1" localSheetId="2">#REF!</definedName>
    <definedName name="최종MSCI_1" localSheetId="6">#REF!</definedName>
    <definedName name="최종MSCI_1" localSheetId="1">#REF!</definedName>
    <definedName name="최종MSCI_1" localSheetId="9">#REF!</definedName>
    <definedName name="최종MSCI_1" localSheetId="4">#REF!</definedName>
    <definedName name="최종MSCI_1">#REF!</definedName>
    <definedName name="최종MSCI_2" localSheetId="3">#REF!</definedName>
    <definedName name="최종MSCI_2" localSheetId="14">#REF!</definedName>
    <definedName name="최종MSCI_2" localSheetId="12">#REF!</definedName>
    <definedName name="최종MSCI_2" localSheetId="2">#REF!</definedName>
    <definedName name="최종MSCI_2" localSheetId="6">#REF!</definedName>
    <definedName name="최종MSCI_2" localSheetId="1">#REF!</definedName>
    <definedName name="최종MSCI_2" localSheetId="9">#REF!</definedName>
    <definedName name="최종MSCI_2" localSheetId="4">#REF!</definedName>
    <definedName name="최종MSCI_2">#REF!</definedName>
    <definedName name="최종MSCI_3" localSheetId="3">#REF!</definedName>
    <definedName name="최종MSCI_3" localSheetId="14">#REF!</definedName>
    <definedName name="최종MSCI_3" localSheetId="12">#REF!</definedName>
    <definedName name="최종MSCI_3" localSheetId="2">#REF!</definedName>
    <definedName name="최종MSCI_3" localSheetId="6">#REF!</definedName>
    <definedName name="최종MSCI_3" localSheetId="1">#REF!</definedName>
    <definedName name="최종MSCI_3" localSheetId="9">#REF!</definedName>
    <definedName name="최종MSCI_3" localSheetId="4">#REF!</definedName>
    <definedName name="최종MSCI_3">#REF!</definedName>
    <definedName name="최종MSCI_4" localSheetId="3">#REF!</definedName>
    <definedName name="최종MSCI_4" localSheetId="14">#REF!</definedName>
    <definedName name="최종MSCI_4" localSheetId="12">#REF!</definedName>
    <definedName name="최종MSCI_4" localSheetId="2">#REF!</definedName>
    <definedName name="최종MSCI_4" localSheetId="6">#REF!</definedName>
    <definedName name="최종MSCI_4" localSheetId="1">#REF!</definedName>
    <definedName name="최종MSCI_4" localSheetId="9">#REF!</definedName>
    <definedName name="최종MSCI_4" localSheetId="4">#REF!</definedName>
    <definedName name="최종MSCI_4">#REF!</definedName>
    <definedName name="최종MSCI_5" localSheetId="3">#REF!</definedName>
    <definedName name="최종MSCI_5" localSheetId="14">#REF!</definedName>
    <definedName name="최종MSCI_5" localSheetId="12">#REF!</definedName>
    <definedName name="최종MSCI_5" localSheetId="2">#REF!</definedName>
    <definedName name="최종MSCI_5" localSheetId="6">#REF!</definedName>
    <definedName name="최종MSCI_5" localSheetId="1">#REF!</definedName>
    <definedName name="최종MSCI_5" localSheetId="9">#REF!</definedName>
    <definedName name="최종MSCI_5" localSheetId="4">#REF!</definedName>
    <definedName name="최종MSCI_5">#REF!</definedName>
    <definedName name="최종MSCI_C" localSheetId="3">#REF!</definedName>
    <definedName name="최종MSCI_C" localSheetId="14">#REF!</definedName>
    <definedName name="최종MSCI_C" localSheetId="12">#REF!</definedName>
    <definedName name="최종MSCI_C" localSheetId="2">#REF!</definedName>
    <definedName name="최종MSCI_C" localSheetId="6">#REF!</definedName>
    <definedName name="최종MSCI_C" localSheetId="1">#REF!</definedName>
    <definedName name="최종MSCI_C" localSheetId="9">#REF!</definedName>
    <definedName name="최종MSCI_C" localSheetId="4">#REF!</definedName>
    <definedName name="최종MSCI_C">#REF!</definedName>
    <definedName name="최종MTU" localSheetId="3">#REF!</definedName>
    <definedName name="최종MTU" localSheetId="14">#REF!</definedName>
    <definedName name="최종MTU" localSheetId="12">#REF!</definedName>
    <definedName name="최종MTU" localSheetId="2">#REF!</definedName>
    <definedName name="최종MTU" localSheetId="6">#REF!</definedName>
    <definedName name="최종MTU" localSheetId="1">#REF!</definedName>
    <definedName name="최종MTU" localSheetId="9">#REF!</definedName>
    <definedName name="최종MTU" localSheetId="4">#REF!</definedName>
    <definedName name="최종MTU">#REF!</definedName>
    <definedName name="최종NAS" localSheetId="3">#REF!</definedName>
    <definedName name="최종NAS" localSheetId="14">#REF!</definedName>
    <definedName name="최종NAS" localSheetId="12">#REF!</definedName>
    <definedName name="최종NAS" localSheetId="2">#REF!</definedName>
    <definedName name="최종NAS" localSheetId="6">#REF!</definedName>
    <definedName name="최종NAS" localSheetId="1">#REF!</definedName>
    <definedName name="최종NAS" localSheetId="9">#REF!</definedName>
    <definedName name="최종NAS" localSheetId="4">#REF!</definedName>
    <definedName name="최종NAS">#REF!</definedName>
    <definedName name="최종NES" localSheetId="3">#REF!</definedName>
    <definedName name="최종NES" localSheetId="14">#REF!</definedName>
    <definedName name="최종NES" localSheetId="12">#REF!</definedName>
    <definedName name="최종NES" localSheetId="2">#REF!</definedName>
    <definedName name="최종NES" localSheetId="6">#REF!</definedName>
    <definedName name="최종NES" localSheetId="1">#REF!</definedName>
    <definedName name="최종NES" localSheetId="9">#REF!</definedName>
    <definedName name="최종NES" localSheetId="4">#REF!</definedName>
    <definedName name="최종NES">#REF!</definedName>
    <definedName name="최종NO.7" localSheetId="3">#REF!</definedName>
    <definedName name="최종NO.7" localSheetId="14">#REF!</definedName>
    <definedName name="최종NO.7" localSheetId="12">#REF!</definedName>
    <definedName name="최종NO.7" localSheetId="2">#REF!</definedName>
    <definedName name="최종NO.7" localSheetId="6">#REF!</definedName>
    <definedName name="최종NO.7" localSheetId="1">#REF!</definedName>
    <definedName name="최종NO.7" localSheetId="9">#REF!</definedName>
    <definedName name="최종NO.7" localSheetId="4">#REF!</definedName>
    <definedName name="최종NO.7">#REF!</definedName>
    <definedName name="최종PC" localSheetId="3">#REF!</definedName>
    <definedName name="최종PC" localSheetId="14">#REF!</definedName>
    <definedName name="최종PC" localSheetId="12">#REF!</definedName>
    <definedName name="최종PC" localSheetId="2">#REF!</definedName>
    <definedName name="최종PC" localSheetId="6">#REF!</definedName>
    <definedName name="최종PC" localSheetId="1">#REF!</definedName>
    <definedName name="최종PC" localSheetId="9">#REF!</definedName>
    <definedName name="최종PC" localSheetId="4">#REF!</definedName>
    <definedName name="최종PC">#REF!</definedName>
    <definedName name="최종PHM" localSheetId="3">#REF!</definedName>
    <definedName name="최종PHM" localSheetId="14">#REF!</definedName>
    <definedName name="최종PHM" localSheetId="12">#REF!</definedName>
    <definedName name="최종PHM" localSheetId="2">#REF!</definedName>
    <definedName name="최종PHM" localSheetId="6">#REF!</definedName>
    <definedName name="최종PHM" localSheetId="1">#REF!</definedName>
    <definedName name="최종PHM" localSheetId="9">#REF!</definedName>
    <definedName name="최종PHM" localSheetId="4">#REF!</definedName>
    <definedName name="최종PHM">#REF!</definedName>
    <definedName name="최종PLINK" localSheetId="3">#REF!</definedName>
    <definedName name="최종PLINK" localSheetId="14">#REF!</definedName>
    <definedName name="최종PLINK" localSheetId="12">#REF!</definedName>
    <definedName name="최종PLINK" localSheetId="2">#REF!</definedName>
    <definedName name="최종PLINK" localSheetId="6">#REF!</definedName>
    <definedName name="최종PLINK" localSheetId="1">#REF!</definedName>
    <definedName name="최종PLINK" localSheetId="9">#REF!</definedName>
    <definedName name="최종PLINK" localSheetId="4">#REF!</definedName>
    <definedName name="최종PLINK">#REF!</definedName>
    <definedName name="최종PRI" localSheetId="3">#REF!</definedName>
    <definedName name="최종PRI" localSheetId="14">#REF!</definedName>
    <definedName name="최종PRI" localSheetId="12">#REF!</definedName>
    <definedName name="최종PRI" localSheetId="2">#REF!</definedName>
    <definedName name="최종PRI" localSheetId="6">#REF!</definedName>
    <definedName name="최종PRI" localSheetId="1">#REF!</definedName>
    <definedName name="최종PRI" localSheetId="9">#REF!</definedName>
    <definedName name="최종PRI" localSheetId="4">#REF!</definedName>
    <definedName name="최종PRI">#REF!</definedName>
    <definedName name="최종PRT" localSheetId="3">#REF!</definedName>
    <definedName name="최종PRT" localSheetId="14">#REF!</definedName>
    <definedName name="최종PRT" localSheetId="12">#REF!</definedName>
    <definedName name="최종PRT" localSheetId="2">#REF!</definedName>
    <definedName name="최종PRT" localSheetId="6">#REF!</definedName>
    <definedName name="최종PRT" localSheetId="1">#REF!</definedName>
    <definedName name="최종PRT" localSheetId="9">#REF!</definedName>
    <definedName name="최종PRT" localSheetId="4">#REF!</definedName>
    <definedName name="최종PRT">#REF!</definedName>
    <definedName name="최종PSI" localSheetId="3">#REF!</definedName>
    <definedName name="최종PSI" localSheetId="14">#REF!</definedName>
    <definedName name="최종PSI" localSheetId="12">#REF!</definedName>
    <definedName name="최종PSI" localSheetId="2">#REF!</definedName>
    <definedName name="최종PSI" localSheetId="6">#REF!</definedName>
    <definedName name="최종PSI" localSheetId="1">#REF!</definedName>
    <definedName name="최종PSI" localSheetId="9">#REF!</definedName>
    <definedName name="최종PSI" localSheetId="4">#REF!</definedName>
    <definedName name="최종PSI">#REF!</definedName>
    <definedName name="최종RACR" localSheetId="3">#REF!</definedName>
    <definedName name="최종RACR" localSheetId="14">#REF!</definedName>
    <definedName name="최종RACR" localSheetId="12">#REF!</definedName>
    <definedName name="최종RACR" localSheetId="2">#REF!</definedName>
    <definedName name="최종RACR" localSheetId="6">#REF!</definedName>
    <definedName name="최종RACR" localSheetId="1">#REF!</definedName>
    <definedName name="최종RACR" localSheetId="9">#REF!</definedName>
    <definedName name="최종RACR" localSheetId="4">#REF!</definedName>
    <definedName name="최종RACR">#REF!</definedName>
    <definedName name="최종RASM" localSheetId="3">#REF!</definedName>
    <definedName name="최종RASM" localSheetId="14">#REF!</definedName>
    <definedName name="최종RASM" localSheetId="12">#REF!</definedName>
    <definedName name="최종RASM" localSheetId="2">#REF!</definedName>
    <definedName name="최종RASM" localSheetId="6">#REF!</definedName>
    <definedName name="최종RASM" localSheetId="1">#REF!</definedName>
    <definedName name="최종RASM" localSheetId="9">#REF!</definedName>
    <definedName name="최종RASM" localSheetId="4">#REF!</definedName>
    <definedName name="최종RASM">#REF!</definedName>
    <definedName name="최종RATIO" localSheetId="3">#REF!</definedName>
    <definedName name="최종RATIO" localSheetId="14">#REF!</definedName>
    <definedName name="최종RATIO" localSheetId="12">#REF!</definedName>
    <definedName name="최종RATIO" localSheetId="2">#REF!</definedName>
    <definedName name="최종RATIO" localSheetId="6">#REF!</definedName>
    <definedName name="최종RATIO" localSheetId="1">#REF!</definedName>
    <definedName name="최종RATIO" localSheetId="9">#REF!</definedName>
    <definedName name="최종RATIO" localSheetId="4">#REF!</definedName>
    <definedName name="최종RATIO">#REF!</definedName>
    <definedName name="최종RDKU" localSheetId="3">#REF!</definedName>
    <definedName name="최종RDKU" localSheetId="14">#REF!</definedName>
    <definedName name="최종RDKU" localSheetId="12">#REF!</definedName>
    <definedName name="최종RDKU" localSheetId="2">#REF!</definedName>
    <definedName name="최종RDKU" localSheetId="6">#REF!</definedName>
    <definedName name="최종RDKU" localSheetId="1">#REF!</definedName>
    <definedName name="최종RDKU" localSheetId="9">#REF!</definedName>
    <definedName name="최종RDKU" localSheetId="4">#REF!</definedName>
    <definedName name="최종RDKU">#REF!</definedName>
    <definedName name="최종RE1" localSheetId="3">#REF!</definedName>
    <definedName name="최종RE1" localSheetId="14">#REF!</definedName>
    <definedName name="최종RE1" localSheetId="12">#REF!</definedName>
    <definedName name="최종RE1" localSheetId="2">#REF!</definedName>
    <definedName name="최종RE1" localSheetId="6">#REF!</definedName>
    <definedName name="최종RE1" localSheetId="1">#REF!</definedName>
    <definedName name="최종RE1" localSheetId="9">#REF!</definedName>
    <definedName name="최종RE1" localSheetId="4">#REF!</definedName>
    <definedName name="최종RE1">#REF!</definedName>
    <definedName name="최종RI" localSheetId="3">#REF!</definedName>
    <definedName name="최종RI" localSheetId="14">#REF!</definedName>
    <definedName name="최종RI" localSheetId="12">#REF!</definedName>
    <definedName name="최종RI" localSheetId="2">#REF!</definedName>
    <definedName name="최종RI" localSheetId="6">#REF!</definedName>
    <definedName name="최종RI" localSheetId="1">#REF!</definedName>
    <definedName name="최종RI" localSheetId="9">#REF!</definedName>
    <definedName name="최종RI" localSheetId="4">#REF!</definedName>
    <definedName name="최종RI">#REF!</definedName>
    <definedName name="최종RI_0" localSheetId="3">#REF!</definedName>
    <definedName name="최종RI_0" localSheetId="14">#REF!</definedName>
    <definedName name="최종RI_0" localSheetId="12">#REF!</definedName>
    <definedName name="최종RI_0" localSheetId="2">#REF!</definedName>
    <definedName name="최종RI_0" localSheetId="6">#REF!</definedName>
    <definedName name="최종RI_0" localSheetId="1">#REF!</definedName>
    <definedName name="최종RI_0" localSheetId="9">#REF!</definedName>
    <definedName name="최종RI_0" localSheetId="4">#REF!</definedName>
    <definedName name="최종RI_0">#REF!</definedName>
    <definedName name="최종RI_1" localSheetId="3">#REF!</definedName>
    <definedName name="최종RI_1" localSheetId="14">#REF!</definedName>
    <definedName name="최종RI_1" localSheetId="12">#REF!</definedName>
    <definedName name="최종RI_1" localSheetId="2">#REF!</definedName>
    <definedName name="최종RI_1" localSheetId="6">#REF!</definedName>
    <definedName name="최종RI_1" localSheetId="1">#REF!</definedName>
    <definedName name="최종RI_1" localSheetId="9">#REF!</definedName>
    <definedName name="최종RI_1" localSheetId="4">#REF!</definedName>
    <definedName name="최종RI_1">#REF!</definedName>
    <definedName name="최종RI_2" localSheetId="3">#REF!</definedName>
    <definedName name="최종RI_2" localSheetId="14">#REF!</definedName>
    <definedName name="최종RI_2" localSheetId="12">#REF!</definedName>
    <definedName name="최종RI_2" localSheetId="2">#REF!</definedName>
    <definedName name="최종RI_2" localSheetId="6">#REF!</definedName>
    <definedName name="최종RI_2" localSheetId="1">#REF!</definedName>
    <definedName name="최종RI_2" localSheetId="9">#REF!</definedName>
    <definedName name="최종RI_2" localSheetId="4">#REF!</definedName>
    <definedName name="최종RI_2">#REF!</definedName>
    <definedName name="최종RI_3" localSheetId="3">#REF!</definedName>
    <definedName name="최종RI_3" localSheetId="14">#REF!</definedName>
    <definedName name="최종RI_3" localSheetId="12">#REF!</definedName>
    <definedName name="최종RI_3" localSheetId="2">#REF!</definedName>
    <definedName name="최종RI_3" localSheetId="6">#REF!</definedName>
    <definedName name="최종RI_3" localSheetId="1">#REF!</definedName>
    <definedName name="최종RI_3" localSheetId="9">#REF!</definedName>
    <definedName name="최종RI_3" localSheetId="4">#REF!</definedName>
    <definedName name="최종RI_3">#REF!</definedName>
    <definedName name="최종RI_4" localSheetId="3">#REF!</definedName>
    <definedName name="최종RI_4" localSheetId="14">#REF!</definedName>
    <definedName name="최종RI_4" localSheetId="12">#REF!</definedName>
    <definedName name="최종RI_4" localSheetId="2">#REF!</definedName>
    <definedName name="최종RI_4" localSheetId="6">#REF!</definedName>
    <definedName name="최종RI_4" localSheetId="1">#REF!</definedName>
    <definedName name="최종RI_4" localSheetId="9">#REF!</definedName>
    <definedName name="최종RI_4" localSheetId="4">#REF!</definedName>
    <definedName name="최종RI_4">#REF!</definedName>
    <definedName name="최종RI_5" localSheetId="3">#REF!</definedName>
    <definedName name="최종RI_5" localSheetId="14">#REF!</definedName>
    <definedName name="최종RI_5" localSheetId="12">#REF!</definedName>
    <definedName name="최종RI_5" localSheetId="2">#REF!</definedName>
    <definedName name="최종RI_5" localSheetId="6">#REF!</definedName>
    <definedName name="최종RI_5" localSheetId="1">#REF!</definedName>
    <definedName name="최종RI_5" localSheetId="9">#REF!</definedName>
    <definedName name="최종RI_5" localSheetId="4">#REF!</definedName>
    <definedName name="최종RI_5">#REF!</definedName>
    <definedName name="최종RI_C" localSheetId="3">#REF!</definedName>
    <definedName name="최종RI_C" localSheetId="14">#REF!</definedName>
    <definedName name="최종RI_C" localSheetId="12">#REF!</definedName>
    <definedName name="최종RI_C" localSheetId="2">#REF!</definedName>
    <definedName name="최종RI_C" localSheetId="6">#REF!</definedName>
    <definedName name="최종RI_C" localSheetId="1">#REF!</definedName>
    <definedName name="최종RI_C" localSheetId="9">#REF!</definedName>
    <definedName name="최종RI_C" localSheetId="4">#REF!</definedName>
    <definedName name="최종RI_C">#REF!</definedName>
    <definedName name="최종RT1" localSheetId="3">#REF!</definedName>
    <definedName name="최종RT1" localSheetId="14">#REF!</definedName>
    <definedName name="최종RT1" localSheetId="12">#REF!</definedName>
    <definedName name="최종RT1" localSheetId="2">#REF!</definedName>
    <definedName name="최종RT1" localSheetId="6">#REF!</definedName>
    <definedName name="최종RT1" localSheetId="1">#REF!</definedName>
    <definedName name="최종RT1" localSheetId="9">#REF!</definedName>
    <definedName name="최종RT1" localSheetId="4">#REF!</definedName>
    <definedName name="최종RT1">#REF!</definedName>
    <definedName name="최종SLINK" localSheetId="3">#REF!</definedName>
    <definedName name="최종SLINK" localSheetId="14">#REF!</definedName>
    <definedName name="최종SLINK" localSheetId="12">#REF!</definedName>
    <definedName name="최종SLINK" localSheetId="2">#REF!</definedName>
    <definedName name="최종SLINK" localSheetId="6">#REF!</definedName>
    <definedName name="최종SLINK" localSheetId="1">#REF!</definedName>
    <definedName name="최종SLINK" localSheetId="9">#REF!</definedName>
    <definedName name="최종SLINK" localSheetId="4">#REF!</definedName>
    <definedName name="최종SLINK">#REF!</definedName>
    <definedName name="최종SPCI" localSheetId="3">#REF!</definedName>
    <definedName name="최종SPCI" localSheetId="14">#REF!</definedName>
    <definedName name="최종SPCI" localSheetId="12">#REF!</definedName>
    <definedName name="최종SPCI" localSheetId="2">#REF!</definedName>
    <definedName name="최종SPCI" localSheetId="6">#REF!</definedName>
    <definedName name="최종SPCI" localSheetId="1">#REF!</definedName>
    <definedName name="최종SPCI" localSheetId="9">#REF!</definedName>
    <definedName name="최종SPCI" localSheetId="4">#REF!</definedName>
    <definedName name="최종SPCI">#REF!</definedName>
    <definedName name="최종SRASM" localSheetId="3">#REF!</definedName>
    <definedName name="최종SRASM" localSheetId="14">#REF!</definedName>
    <definedName name="최종SRASM" localSheetId="12">#REF!</definedName>
    <definedName name="최종SRASM" localSheetId="2">#REF!</definedName>
    <definedName name="최종SRASM" localSheetId="6">#REF!</definedName>
    <definedName name="최종SRASM" localSheetId="1">#REF!</definedName>
    <definedName name="최종SRASM" localSheetId="9">#REF!</definedName>
    <definedName name="최종SRASM" localSheetId="4">#REF!</definedName>
    <definedName name="최종SRASM">#REF!</definedName>
    <definedName name="최종SRCR" localSheetId="3">#REF!</definedName>
    <definedName name="최종SRCR" localSheetId="14">#REF!</definedName>
    <definedName name="최종SRCR" localSheetId="12">#REF!</definedName>
    <definedName name="최종SRCR" localSheetId="2">#REF!</definedName>
    <definedName name="최종SRCR" localSheetId="6">#REF!</definedName>
    <definedName name="최종SRCR" localSheetId="1">#REF!</definedName>
    <definedName name="최종SRCR" localSheetId="9">#REF!</definedName>
    <definedName name="최종SRCR" localSheetId="4">#REF!</definedName>
    <definedName name="최종SRCR">#REF!</definedName>
    <definedName name="최종SRE1" localSheetId="3">#REF!</definedName>
    <definedName name="최종SRE1" localSheetId="14">#REF!</definedName>
    <definedName name="최종SRE1" localSheetId="12">#REF!</definedName>
    <definedName name="최종SRE1" localSheetId="2">#REF!</definedName>
    <definedName name="최종SRE1" localSheetId="6">#REF!</definedName>
    <definedName name="최종SRE1" localSheetId="1">#REF!</definedName>
    <definedName name="최종SRE1" localSheetId="9">#REF!</definedName>
    <definedName name="최종SRE1" localSheetId="4">#REF!</definedName>
    <definedName name="최종SRE1">#REF!</definedName>
    <definedName name="최종SRI" localSheetId="3">#REF!</definedName>
    <definedName name="최종SRI" localSheetId="14">#REF!</definedName>
    <definedName name="최종SRI" localSheetId="12">#REF!</definedName>
    <definedName name="최종SRI" localSheetId="2">#REF!</definedName>
    <definedName name="최종SRI" localSheetId="6">#REF!</definedName>
    <definedName name="최종SRI" localSheetId="1">#REF!</definedName>
    <definedName name="최종SRI" localSheetId="9">#REF!</definedName>
    <definedName name="최종SRI" localSheetId="4">#REF!</definedName>
    <definedName name="최종SRI">#REF!</definedName>
    <definedName name="최종SRT1" localSheetId="3">#REF!</definedName>
    <definedName name="최종SRT1" localSheetId="14">#REF!</definedName>
    <definedName name="최종SRT1" localSheetId="12">#REF!</definedName>
    <definedName name="최종SRT1" localSheetId="2">#REF!</definedName>
    <definedName name="최종SRT1" localSheetId="6">#REF!</definedName>
    <definedName name="최종SRT1" localSheetId="1">#REF!</definedName>
    <definedName name="최종SRT1" localSheetId="9">#REF!</definedName>
    <definedName name="최종SRT1" localSheetId="4">#REF!</definedName>
    <definedName name="최종SRT1">#REF!</definedName>
    <definedName name="최종SSL" localSheetId="3">#REF!</definedName>
    <definedName name="최종SSL" localSheetId="14">#REF!</definedName>
    <definedName name="최종SSL" localSheetId="12">#REF!</definedName>
    <definedName name="최종SSL" localSheetId="2">#REF!</definedName>
    <definedName name="최종SSL" localSheetId="6">#REF!</definedName>
    <definedName name="최종SSL" localSheetId="1">#REF!</definedName>
    <definedName name="최종SSL" localSheetId="9">#REF!</definedName>
    <definedName name="최종SSL" localSheetId="4">#REF!</definedName>
    <definedName name="최종SSL">#REF!</definedName>
    <definedName name="최종SSLB" localSheetId="3">#REF!</definedName>
    <definedName name="최종SSLB" localSheetId="14">#REF!</definedName>
    <definedName name="최종SSLB" localSheetId="12">#REF!</definedName>
    <definedName name="최종SSLB" localSheetId="2">#REF!</definedName>
    <definedName name="최종SSLB" localSheetId="6">#REF!</definedName>
    <definedName name="최종SSLB" localSheetId="1">#REF!</definedName>
    <definedName name="최종SSLB" localSheetId="9">#REF!</definedName>
    <definedName name="최종SSLB" localSheetId="4">#REF!</definedName>
    <definedName name="최종SSLB">#REF!</definedName>
    <definedName name="최종SSLR" localSheetId="3">#REF!</definedName>
    <definedName name="최종SSLR" localSheetId="14">#REF!</definedName>
    <definedName name="최종SSLR" localSheetId="12">#REF!</definedName>
    <definedName name="최종SSLR" localSheetId="2">#REF!</definedName>
    <definedName name="최종SSLR" localSheetId="6">#REF!</definedName>
    <definedName name="최종SSLR" localSheetId="1">#REF!</definedName>
    <definedName name="최종SSLR" localSheetId="9">#REF!</definedName>
    <definedName name="최종SSLR" localSheetId="4">#REF!</definedName>
    <definedName name="최종SSLR">#REF!</definedName>
    <definedName name="최종SSWBB" localSheetId="3">#REF!</definedName>
    <definedName name="최종SSWBB" localSheetId="14">#REF!</definedName>
    <definedName name="최종SSWBB" localSheetId="12">#REF!</definedName>
    <definedName name="최종SSWBB" localSheetId="2">#REF!</definedName>
    <definedName name="최종SSWBB" localSheetId="6">#REF!</definedName>
    <definedName name="최종SSWBB" localSheetId="1">#REF!</definedName>
    <definedName name="최종SSWBB" localSheetId="9">#REF!</definedName>
    <definedName name="최종SSWBB" localSheetId="4">#REF!</definedName>
    <definedName name="최종SSWBB">#REF!</definedName>
    <definedName name="최종STM_1" localSheetId="3">#REF!</definedName>
    <definedName name="최종STM_1" localSheetId="14">#REF!</definedName>
    <definedName name="최종STM_1" localSheetId="12">#REF!</definedName>
    <definedName name="최종STM_1" localSheetId="2">#REF!</definedName>
    <definedName name="최종STM_1" localSheetId="6">#REF!</definedName>
    <definedName name="최종STM_1" localSheetId="1">#REF!</definedName>
    <definedName name="최종STM_1" localSheetId="9">#REF!</definedName>
    <definedName name="최종STM_1" localSheetId="4">#REF!</definedName>
    <definedName name="최종STM_1">#REF!</definedName>
    <definedName name="최종STR" localSheetId="3">#REF!</definedName>
    <definedName name="최종STR" localSheetId="14">#REF!</definedName>
    <definedName name="최종STR" localSheetId="12">#REF!</definedName>
    <definedName name="최종STR" localSheetId="2">#REF!</definedName>
    <definedName name="최종STR" localSheetId="6">#REF!</definedName>
    <definedName name="최종STR" localSheetId="1">#REF!</definedName>
    <definedName name="최종STR" localSheetId="9">#REF!</definedName>
    <definedName name="최종STR" localSheetId="4">#REF!</definedName>
    <definedName name="최종STR">#REF!</definedName>
    <definedName name="최종SYS" localSheetId="3">#REF!</definedName>
    <definedName name="최종SYS" localSheetId="14">#REF!</definedName>
    <definedName name="최종SYS" localSheetId="12">#REF!</definedName>
    <definedName name="최종SYS" localSheetId="2">#REF!</definedName>
    <definedName name="최종SYS" localSheetId="6">#REF!</definedName>
    <definedName name="최종SYS" localSheetId="1">#REF!</definedName>
    <definedName name="최종SYS" localSheetId="9">#REF!</definedName>
    <definedName name="최종SYS" localSheetId="4">#REF!</definedName>
    <definedName name="최종SYS">#REF!</definedName>
    <definedName name="최종TEC" localSheetId="3">#REF!</definedName>
    <definedName name="최종TEC" localSheetId="14">#REF!</definedName>
    <definedName name="최종TEC" localSheetId="12">#REF!</definedName>
    <definedName name="최종TEC" localSheetId="2">#REF!</definedName>
    <definedName name="최종TEC" localSheetId="6">#REF!</definedName>
    <definedName name="최종TEC" localSheetId="1">#REF!</definedName>
    <definedName name="최종TEC" localSheetId="9">#REF!</definedName>
    <definedName name="최종TEC" localSheetId="4">#REF!</definedName>
    <definedName name="최종TEC">#REF!</definedName>
    <definedName name="최종TRUNK" localSheetId="3">#REF!</definedName>
    <definedName name="최종TRUNK" localSheetId="14">#REF!</definedName>
    <definedName name="최종TRUNK" localSheetId="12">#REF!</definedName>
    <definedName name="최종TRUNK" localSheetId="2">#REF!</definedName>
    <definedName name="최종TRUNK" localSheetId="6">#REF!</definedName>
    <definedName name="최종TRUNK" localSheetId="1">#REF!</definedName>
    <definedName name="최종TRUNK" localSheetId="9">#REF!</definedName>
    <definedName name="최종TRUNK" localSheetId="4">#REF!</definedName>
    <definedName name="최종TRUNK">#REF!</definedName>
    <definedName name="최종TSL" localSheetId="3">#REF!</definedName>
    <definedName name="최종TSL" localSheetId="14">#REF!</definedName>
    <definedName name="최종TSL" localSheetId="12">#REF!</definedName>
    <definedName name="최종TSL" localSheetId="2">#REF!</definedName>
    <definedName name="최종TSL" localSheetId="6">#REF!</definedName>
    <definedName name="최종TSL" localSheetId="1">#REF!</definedName>
    <definedName name="최종TSL" localSheetId="9">#REF!</definedName>
    <definedName name="최종TSL" localSheetId="4">#REF!</definedName>
    <definedName name="최종TSL">#REF!</definedName>
    <definedName name="최종TSL_0" localSheetId="3">#REF!</definedName>
    <definedName name="최종TSL_0" localSheetId="14">#REF!</definedName>
    <definedName name="최종TSL_0" localSheetId="12">#REF!</definedName>
    <definedName name="최종TSL_0" localSheetId="2">#REF!</definedName>
    <definedName name="최종TSL_0" localSheetId="6">#REF!</definedName>
    <definedName name="최종TSL_0" localSheetId="1">#REF!</definedName>
    <definedName name="최종TSL_0" localSheetId="9">#REF!</definedName>
    <definedName name="최종TSL_0" localSheetId="4">#REF!</definedName>
    <definedName name="최종TSL_0">#REF!</definedName>
    <definedName name="최종TSL_1" localSheetId="3">#REF!</definedName>
    <definedName name="최종TSL_1" localSheetId="14">#REF!</definedName>
    <definedName name="최종TSL_1" localSheetId="12">#REF!</definedName>
    <definedName name="최종TSL_1" localSheetId="2">#REF!</definedName>
    <definedName name="최종TSL_1" localSheetId="6">#REF!</definedName>
    <definedName name="최종TSL_1" localSheetId="1">#REF!</definedName>
    <definedName name="최종TSL_1" localSheetId="9">#REF!</definedName>
    <definedName name="최종TSL_1" localSheetId="4">#REF!</definedName>
    <definedName name="최종TSL_1">#REF!</definedName>
    <definedName name="최종TSL_2" localSheetId="3">#REF!</definedName>
    <definedName name="최종TSL_2" localSheetId="14">#REF!</definedName>
    <definedName name="최종TSL_2" localSheetId="12">#REF!</definedName>
    <definedName name="최종TSL_2" localSheetId="2">#REF!</definedName>
    <definedName name="최종TSL_2" localSheetId="6">#REF!</definedName>
    <definedName name="최종TSL_2" localSheetId="1">#REF!</definedName>
    <definedName name="최종TSL_2" localSheetId="9">#REF!</definedName>
    <definedName name="최종TSL_2" localSheetId="4">#REF!</definedName>
    <definedName name="최종TSL_2">#REF!</definedName>
    <definedName name="최종TSL_3" localSheetId="3">#REF!</definedName>
    <definedName name="최종TSL_3" localSheetId="14">#REF!</definedName>
    <definedName name="최종TSL_3" localSheetId="12">#REF!</definedName>
    <definedName name="최종TSL_3" localSheetId="2">#REF!</definedName>
    <definedName name="최종TSL_3" localSheetId="6">#REF!</definedName>
    <definedName name="최종TSL_3" localSheetId="1">#REF!</definedName>
    <definedName name="최종TSL_3" localSheetId="9">#REF!</definedName>
    <definedName name="최종TSL_3" localSheetId="4">#REF!</definedName>
    <definedName name="최종TSL_3">#REF!</definedName>
    <definedName name="최종TSL_4" localSheetId="3">#REF!</definedName>
    <definedName name="최종TSL_4" localSheetId="14">#REF!</definedName>
    <definedName name="최종TSL_4" localSheetId="12">#REF!</definedName>
    <definedName name="최종TSL_4" localSheetId="2">#REF!</definedName>
    <definedName name="최종TSL_4" localSheetId="6">#REF!</definedName>
    <definedName name="최종TSL_4" localSheetId="1">#REF!</definedName>
    <definedName name="최종TSL_4" localSheetId="9">#REF!</definedName>
    <definedName name="최종TSL_4" localSheetId="4">#REF!</definedName>
    <definedName name="최종TSL_4">#REF!</definedName>
    <definedName name="최종TSL_5" localSheetId="3">#REF!</definedName>
    <definedName name="최종TSL_5" localSheetId="14">#REF!</definedName>
    <definedName name="최종TSL_5" localSheetId="12">#REF!</definedName>
    <definedName name="최종TSL_5" localSheetId="2">#REF!</definedName>
    <definedName name="최종TSL_5" localSheetId="6">#REF!</definedName>
    <definedName name="최종TSL_5" localSheetId="1">#REF!</definedName>
    <definedName name="최종TSL_5" localSheetId="9">#REF!</definedName>
    <definedName name="최종TSL_5" localSheetId="4">#REF!</definedName>
    <definedName name="최종TSL_5">#REF!</definedName>
    <definedName name="최종TSL_C" localSheetId="3">#REF!</definedName>
    <definedName name="최종TSL_C" localSheetId="14">#REF!</definedName>
    <definedName name="최종TSL_C" localSheetId="12">#REF!</definedName>
    <definedName name="최종TSL_C" localSheetId="2">#REF!</definedName>
    <definedName name="최종TSL_C" localSheetId="6">#REF!</definedName>
    <definedName name="최종TSL_C" localSheetId="1">#REF!</definedName>
    <definedName name="최종TSL_C" localSheetId="9">#REF!</definedName>
    <definedName name="최종TSL_C" localSheetId="4">#REF!</definedName>
    <definedName name="최종TSL_C">#REF!</definedName>
    <definedName name="최종TTC" localSheetId="3">#REF!</definedName>
    <definedName name="최종TTC" localSheetId="14">#REF!</definedName>
    <definedName name="최종TTC" localSheetId="12">#REF!</definedName>
    <definedName name="최종TTC" localSheetId="2">#REF!</definedName>
    <definedName name="최종TTC" localSheetId="6">#REF!</definedName>
    <definedName name="최종TTC" localSheetId="1">#REF!</definedName>
    <definedName name="최종TTC" localSheetId="9">#REF!</definedName>
    <definedName name="최종TTC" localSheetId="4">#REF!</definedName>
    <definedName name="최종TTC">#REF!</definedName>
    <definedName name="최종TTD" localSheetId="3">#REF!</definedName>
    <definedName name="최종TTD" localSheetId="14">#REF!</definedName>
    <definedName name="최종TTD" localSheetId="12">#REF!</definedName>
    <definedName name="최종TTD" localSheetId="2">#REF!</definedName>
    <definedName name="최종TTD" localSheetId="6">#REF!</definedName>
    <definedName name="최종TTD" localSheetId="1">#REF!</definedName>
    <definedName name="최종TTD" localSheetId="9">#REF!</definedName>
    <definedName name="최종TTD" localSheetId="4">#REF!</definedName>
    <definedName name="최종TTD">#REF!</definedName>
    <definedName name="최종VMH" localSheetId="3">#REF!</definedName>
    <definedName name="최종VMH" localSheetId="14">#REF!</definedName>
    <definedName name="최종VMH" localSheetId="12">#REF!</definedName>
    <definedName name="최종VMH" localSheetId="2">#REF!</definedName>
    <definedName name="최종VMH" localSheetId="6">#REF!</definedName>
    <definedName name="최종VMH" localSheetId="1">#REF!</definedName>
    <definedName name="최종VMH" localSheetId="9">#REF!</definedName>
    <definedName name="최종VMH" localSheetId="4">#REF!</definedName>
    <definedName name="최종VMH">#REF!</definedName>
    <definedName name="출" localSheetId="3" hidden="1">[31]합천내역!#REF!</definedName>
    <definedName name="출" localSheetId="14" hidden="1">[31]합천내역!#REF!</definedName>
    <definedName name="출" localSheetId="12" hidden="1">[31]합천내역!#REF!</definedName>
    <definedName name="출" localSheetId="2" hidden="1">[31]합천내역!#REF!</definedName>
    <definedName name="출" localSheetId="8" hidden="1">[31]합천내역!#REF!</definedName>
    <definedName name="출" localSheetId="6" hidden="1">[31]합천내역!#REF!</definedName>
    <definedName name="출" localSheetId="9" hidden="1">[31]합천내역!#REF!</definedName>
    <definedName name="출" hidden="1">[31]합천내역!#REF!</definedName>
    <definedName name="츞" localSheetId="3">#REF!</definedName>
    <definedName name="츞" localSheetId="14">#REF!</definedName>
    <definedName name="츞" localSheetId="12">#REF!</definedName>
    <definedName name="츞" localSheetId="2">#REF!</definedName>
    <definedName name="츞" localSheetId="6">#REF!</definedName>
    <definedName name="츞" localSheetId="1">#REF!</definedName>
    <definedName name="츞" localSheetId="9">#REF!</definedName>
    <definedName name="츞" localSheetId="4">#REF!</definedName>
    <definedName name="츞">#REF!</definedName>
    <definedName name="치즐">'[102]단가 및 재료비'!$U$39</definedName>
    <definedName name="ㅋ" localSheetId="3" hidden="1">{#N/A,#N/A,TRUE,"토적및재료집계";#N/A,#N/A,TRUE,"토적및재료집계";#N/A,#N/A,TRUE,"단위량"}</definedName>
    <definedName name="ㅋ" localSheetId="14" hidden="1">{#N/A,#N/A,TRUE,"토적및재료집계";#N/A,#N/A,TRUE,"토적및재료집계";#N/A,#N/A,TRUE,"단위량"}</definedName>
    <definedName name="ㅋ" localSheetId="12" hidden="1">{#N/A,#N/A,TRUE,"토적및재료집계";#N/A,#N/A,TRUE,"토적및재료집계";#N/A,#N/A,TRUE,"단위량"}</definedName>
    <definedName name="ㅋ" localSheetId="2" hidden="1">{#N/A,#N/A,TRUE,"토적및재료집계";#N/A,#N/A,TRUE,"토적및재료집계";#N/A,#N/A,TRUE,"단위량"}</definedName>
    <definedName name="ㅋ" localSheetId="0" hidden="1">{#N/A,#N/A,TRUE,"토적및재료집계";#N/A,#N/A,TRUE,"토적및재료집계";#N/A,#N/A,TRUE,"단위량"}</definedName>
    <definedName name="ㅋ" localSheetId="6" hidden="1">{#N/A,#N/A,TRUE,"토적및재료집계";#N/A,#N/A,TRUE,"토적및재료집계";#N/A,#N/A,TRUE,"단위량"}</definedName>
    <definedName name="ㅋ" localSheetId="1" hidden="1">{#N/A,#N/A,TRUE,"토적및재료집계";#N/A,#N/A,TRUE,"토적및재료집계";#N/A,#N/A,TRUE,"단위량"}</definedName>
    <definedName name="ㅋ" localSheetId="10" hidden="1">{#N/A,#N/A,TRUE,"토적및재료집계";#N/A,#N/A,TRUE,"토적및재료집계";#N/A,#N/A,TRUE,"단위량"}</definedName>
    <definedName name="ㅋ" localSheetId="9" hidden="1">{#N/A,#N/A,TRUE,"토적및재료집계";#N/A,#N/A,TRUE,"토적및재료집계";#N/A,#N/A,TRUE,"단위량"}</definedName>
    <definedName name="ㅋ" localSheetId="4" hidden="1">{#N/A,#N/A,TRUE,"토적및재료집계";#N/A,#N/A,TRUE,"토적및재료집계";#N/A,#N/A,TRUE,"단위량"}</definedName>
    <definedName name="ㅋ" hidden="1">{#N/A,#N/A,TRUE,"토적및재료집계";#N/A,#N/A,TRUE,"토적및재료집계";#N/A,#N/A,TRUE,"단위량"}</definedName>
    <definedName name="ㅋ1" localSheetId="3">#REF!</definedName>
    <definedName name="ㅋ1" localSheetId="14">#REF!</definedName>
    <definedName name="ㅋ1" localSheetId="12">#REF!</definedName>
    <definedName name="ㅋ1" localSheetId="2">#REF!</definedName>
    <definedName name="ㅋ1" localSheetId="8">#REF!</definedName>
    <definedName name="ㅋ1" localSheetId="6">#REF!</definedName>
    <definedName name="ㅋ1" localSheetId="9">#REF!</definedName>
    <definedName name="ㅋ1">#REF!</definedName>
    <definedName name="ㅋㅋ" localSheetId="3" hidden="1">{#N/A,#N/A,FALSE,"명세표"}</definedName>
    <definedName name="ㅋㅋ" localSheetId="14" hidden="1">{#N/A,#N/A,FALSE,"명세표"}</definedName>
    <definedName name="ㅋㅋ" localSheetId="12" hidden="1">{#N/A,#N/A,FALSE,"명세표"}</definedName>
    <definedName name="ㅋㅋ" localSheetId="2" hidden="1">{#N/A,#N/A,FALSE,"명세표"}</definedName>
    <definedName name="ㅋㅋ" localSheetId="6" hidden="1">{#N/A,#N/A,FALSE,"명세표"}</definedName>
    <definedName name="ㅋㅋ" localSheetId="1" hidden="1">{#N/A,#N/A,FALSE,"명세표"}</definedName>
    <definedName name="ㅋㅋ" localSheetId="10" hidden="1">{#N/A,#N/A,FALSE,"명세표"}</definedName>
    <definedName name="ㅋㅋ" localSheetId="9" hidden="1">{#N/A,#N/A,FALSE,"명세표"}</definedName>
    <definedName name="ㅋㅋ" localSheetId="4" hidden="1">{#N/A,#N/A,FALSE,"명세표"}</definedName>
    <definedName name="ㅋㅋ" hidden="1">{#N/A,#N/A,FALSE,"명세표"}</definedName>
    <definedName name="ㅋㅋㅋ" localSheetId="3" hidden="1">{#N/A,#N/A,FALSE,"단가표지"}</definedName>
    <definedName name="ㅋㅋㅋ" localSheetId="14" hidden="1">{#N/A,#N/A,FALSE,"단가표지"}</definedName>
    <definedName name="ㅋㅋㅋ" localSheetId="12" hidden="1">{#N/A,#N/A,FALSE,"단가표지"}</definedName>
    <definedName name="ㅋㅋㅋ" localSheetId="2" hidden="1">{#N/A,#N/A,FALSE,"단가표지"}</definedName>
    <definedName name="ㅋㅋㅋ" localSheetId="6" hidden="1">{#N/A,#N/A,FALSE,"단가표지"}</definedName>
    <definedName name="ㅋㅋㅋ" localSheetId="1" hidden="1">{#N/A,#N/A,FALSE,"단가표지"}</definedName>
    <definedName name="ㅋㅋㅋ" localSheetId="10" hidden="1">{#N/A,#N/A,FALSE,"단가표지"}</definedName>
    <definedName name="ㅋㅋㅋ" localSheetId="9" hidden="1">{#N/A,#N/A,FALSE,"단가표지"}</definedName>
    <definedName name="ㅋㅋㅋ" localSheetId="4" hidden="1">{#N/A,#N/A,FALSE,"단가표지"}</definedName>
    <definedName name="ㅋㅋㅋ" hidden="1">{#N/A,#N/A,FALSE,"단가표지"}</definedName>
    <definedName name="ㅋㅌㅊ" localSheetId="3">#REF!</definedName>
    <definedName name="ㅋㅌㅊ" localSheetId="14">#REF!</definedName>
    <definedName name="ㅋㅌㅊ" localSheetId="12">#REF!</definedName>
    <definedName name="ㅋㅌㅊ" localSheetId="2">#REF!</definedName>
    <definedName name="ㅋㅌㅊ" localSheetId="6">#REF!</definedName>
    <definedName name="ㅋㅌㅊ" localSheetId="1">#REF!</definedName>
    <definedName name="ㅋㅌㅊ" localSheetId="9">#REF!</definedName>
    <definedName name="ㅋㅌㅊ" localSheetId="4">#REF!</definedName>
    <definedName name="ㅋㅌㅊ">#REF!</definedName>
    <definedName name="카" localSheetId="3" hidden="1">{"'자리배치도'!$AG$1:$CI$28"}</definedName>
    <definedName name="카" localSheetId="14" hidden="1">{"'자리배치도'!$AG$1:$CI$28"}</definedName>
    <definedName name="카" localSheetId="12" hidden="1">{"'자리배치도'!$AG$1:$CI$28"}</definedName>
    <definedName name="카" localSheetId="2" hidden="1">{"'자리배치도'!$AG$1:$CI$28"}</definedName>
    <definedName name="카" localSheetId="6" hidden="1">{"'자리배치도'!$AG$1:$CI$28"}</definedName>
    <definedName name="카" localSheetId="1" hidden="1">{"'자리배치도'!$AG$1:$CI$28"}</definedName>
    <definedName name="카" localSheetId="10" hidden="1">{"'자리배치도'!$AG$1:$CI$28"}</definedName>
    <definedName name="카" localSheetId="9" hidden="1">{"'자리배치도'!$AG$1:$CI$28"}</definedName>
    <definedName name="카" localSheetId="4" hidden="1">{"'자리배치도'!$AG$1:$CI$28"}</definedName>
    <definedName name="카" hidden="1">{"'자리배치도'!$AG$1:$CI$28"}</definedName>
    <definedName name="캇타간재">'[107]기계경비(시간당)'!$H$92</definedName>
    <definedName name="캇타노무">'[107]기계경비(시간당)'!$H$88</definedName>
    <definedName name="캇타손료">'[107]기계경비(시간당)'!$H$87</definedName>
    <definedName name="케이블간지" localSheetId="3" hidden="1">{#N/A,#N/A,TRUE,"토적및재료집계";#N/A,#N/A,TRUE,"토적및재료집계";#N/A,#N/A,TRUE,"단위량"}</definedName>
    <definedName name="케이블간지" localSheetId="14" hidden="1">{#N/A,#N/A,TRUE,"토적및재료집계";#N/A,#N/A,TRUE,"토적및재료집계";#N/A,#N/A,TRUE,"단위량"}</definedName>
    <definedName name="케이블간지" localSheetId="12" hidden="1">{#N/A,#N/A,TRUE,"토적및재료집계";#N/A,#N/A,TRUE,"토적및재료집계";#N/A,#N/A,TRUE,"단위량"}</definedName>
    <definedName name="케이블간지" localSheetId="2" hidden="1">{#N/A,#N/A,TRUE,"토적및재료집계";#N/A,#N/A,TRUE,"토적및재료집계";#N/A,#N/A,TRUE,"단위량"}</definedName>
    <definedName name="케이블간지" localSheetId="0" hidden="1">{#N/A,#N/A,TRUE,"토적및재료집계";#N/A,#N/A,TRUE,"토적및재료집계";#N/A,#N/A,TRUE,"단위량"}</definedName>
    <definedName name="케이블간지" localSheetId="6" hidden="1">{#N/A,#N/A,TRUE,"토적및재료집계";#N/A,#N/A,TRUE,"토적및재료집계";#N/A,#N/A,TRUE,"단위량"}</definedName>
    <definedName name="케이블간지" localSheetId="1" hidden="1">{#N/A,#N/A,TRUE,"토적및재료집계";#N/A,#N/A,TRUE,"토적및재료집계";#N/A,#N/A,TRUE,"단위량"}</definedName>
    <definedName name="케이블간지" localSheetId="10" hidden="1">{#N/A,#N/A,TRUE,"토적및재료집계";#N/A,#N/A,TRUE,"토적및재료집계";#N/A,#N/A,TRUE,"단위량"}</definedName>
    <definedName name="케이블간지" localSheetId="9" hidden="1">{#N/A,#N/A,TRUE,"토적및재료집계";#N/A,#N/A,TRUE,"토적및재료집계";#N/A,#N/A,TRUE,"단위량"}</definedName>
    <definedName name="케이블간지" localSheetId="4" hidden="1">{#N/A,#N/A,TRUE,"토적및재료집계";#N/A,#N/A,TRUE,"토적및재료집계";#N/A,#N/A,TRUE,"단위량"}</definedName>
    <definedName name="케이블간지" hidden="1">{#N/A,#N/A,TRUE,"토적및재료집계";#N/A,#N/A,TRUE,"토적및재료집계";#N/A,#N/A,TRUE,"단위량"}</definedName>
    <definedName name="코드">[175]공정코드!$A$1:$D$65536</definedName>
    <definedName name="콘크리트2" localSheetId="3" hidden="1">#REF!</definedName>
    <definedName name="콘크리트2" localSheetId="14" hidden="1">#REF!</definedName>
    <definedName name="콘크리트2" localSheetId="12" hidden="1">#REF!</definedName>
    <definedName name="콘크리트2" localSheetId="2" hidden="1">#REF!</definedName>
    <definedName name="콘크리트2" localSheetId="8" hidden="1">#REF!</definedName>
    <definedName name="콘크리트2" localSheetId="6" hidden="1">#REF!</definedName>
    <definedName name="콘크리트2" localSheetId="9" hidden="1">#REF!</definedName>
    <definedName name="콘크리트2" hidden="1">#REF!</definedName>
    <definedName name="콘크리트캇타320경비">[102]중기사용료산출근거!$G$245</definedName>
    <definedName name="콘크리트캇타320노무비">[102]중기사용료산출근거!$G$249</definedName>
    <definedName name="콘크리트캇타320재료비">[102]중기사용료산출근거!$G$253</definedName>
    <definedName name="ㅌ노" localSheetId="3">[176]I一般比!#REF!</definedName>
    <definedName name="ㅌ노" localSheetId="14">[176]I一般比!#REF!</definedName>
    <definedName name="ㅌ노" localSheetId="12">[176]I一般比!#REF!</definedName>
    <definedName name="ㅌ노" localSheetId="2">[176]I一般比!#REF!</definedName>
    <definedName name="ㅌ노" localSheetId="8">[176]I一般比!#REF!</definedName>
    <definedName name="ㅌ노" localSheetId="6">[176]I一般比!#REF!</definedName>
    <definedName name="ㅌ노" localSheetId="9">[176]I一般比!#REF!</definedName>
    <definedName name="ㅌ노">[176]I一般比!#REF!</definedName>
    <definedName name="타" localSheetId="3" hidden="1">{"'자리배치도'!$AG$1:$CI$28"}</definedName>
    <definedName name="타" localSheetId="14" hidden="1">{"'자리배치도'!$AG$1:$CI$28"}</definedName>
    <definedName name="타" localSheetId="12" hidden="1">{"'자리배치도'!$AG$1:$CI$28"}</definedName>
    <definedName name="타" localSheetId="2" hidden="1">{"'자리배치도'!$AG$1:$CI$28"}</definedName>
    <definedName name="타" localSheetId="6" hidden="1">{"'자리배치도'!$AG$1:$CI$28"}</definedName>
    <definedName name="타" localSheetId="1" hidden="1">{"'자리배치도'!$AG$1:$CI$28"}</definedName>
    <definedName name="타" localSheetId="10" hidden="1">{"'자리배치도'!$AG$1:$CI$28"}</definedName>
    <definedName name="타" localSheetId="9" hidden="1">{"'자리배치도'!$AG$1:$CI$28"}</definedName>
    <definedName name="타" localSheetId="4" hidden="1">{"'자리배치도'!$AG$1:$CI$28"}</definedName>
    <definedName name="타" hidden="1">{"'자리배치도'!$AG$1:$CI$28"}</definedName>
    <definedName name="타이틀">'[45]실행내역 (2)'!$D$67,'[45]실행내역 (2)'!$D$10</definedName>
    <definedName name="태림내역" localSheetId="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림내역" localSheetId="1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림내역" localSheetId="1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림내역" localSheetId="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림내역" localSheetId="6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림내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림내역" localSheetId="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림내역" localSheetId="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림내역" localSheetId="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태림내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터파기기계0.4경비" localSheetId="3">#REF!</definedName>
    <definedName name="터파기기계0.4경비" localSheetId="14">#REF!</definedName>
    <definedName name="터파기기계0.4경비" localSheetId="12">#REF!</definedName>
    <definedName name="터파기기계0.4경비" localSheetId="2">#REF!</definedName>
    <definedName name="터파기기계0.4경비" localSheetId="6">#REF!</definedName>
    <definedName name="터파기기계0.4경비" localSheetId="1">#REF!</definedName>
    <definedName name="터파기기계0.4경비" localSheetId="9">#REF!</definedName>
    <definedName name="터파기기계0.4경비" localSheetId="4">#REF!</definedName>
    <definedName name="터파기기계0.4경비">#REF!</definedName>
    <definedName name="터파기기계0.4노무비" localSheetId="3">#REF!</definedName>
    <definedName name="터파기기계0.4노무비" localSheetId="14">#REF!</definedName>
    <definedName name="터파기기계0.4노무비" localSheetId="12">#REF!</definedName>
    <definedName name="터파기기계0.4노무비" localSheetId="2">#REF!</definedName>
    <definedName name="터파기기계0.4노무비" localSheetId="6">#REF!</definedName>
    <definedName name="터파기기계0.4노무비" localSheetId="1">#REF!</definedName>
    <definedName name="터파기기계0.4노무비" localSheetId="9">#REF!</definedName>
    <definedName name="터파기기계0.4노무비" localSheetId="4">#REF!</definedName>
    <definedName name="터파기기계0.4노무비">#REF!</definedName>
    <definedName name="터파기기계0.4재료비" localSheetId="3">#REF!</definedName>
    <definedName name="터파기기계0.4재료비" localSheetId="14">#REF!</definedName>
    <definedName name="터파기기계0.4재료비" localSheetId="12">#REF!</definedName>
    <definedName name="터파기기계0.4재료비" localSheetId="2">#REF!</definedName>
    <definedName name="터파기기계0.4재료비" localSheetId="6">#REF!</definedName>
    <definedName name="터파기기계0.4재료비" localSheetId="1">#REF!</definedName>
    <definedName name="터파기기계0.4재료비" localSheetId="9">#REF!</definedName>
    <definedName name="터파기기계0.4재료비" localSheetId="4">#REF!</definedName>
    <definedName name="터파기기계0.4재료비">#REF!</definedName>
    <definedName name="토목설계" localSheetId="3" hidden="1">{#N/A,#N/A,FALSE,"골재소요량";#N/A,#N/A,FALSE,"골재소요량"}</definedName>
    <definedName name="토목설계" localSheetId="14" hidden="1">{#N/A,#N/A,FALSE,"골재소요량";#N/A,#N/A,FALSE,"골재소요량"}</definedName>
    <definedName name="토목설계" localSheetId="12" hidden="1">{#N/A,#N/A,FALSE,"골재소요량";#N/A,#N/A,FALSE,"골재소요량"}</definedName>
    <definedName name="토목설계" localSheetId="2" hidden="1">{#N/A,#N/A,FALSE,"골재소요량";#N/A,#N/A,FALSE,"골재소요량"}</definedName>
    <definedName name="토목설계" localSheetId="6" hidden="1">{#N/A,#N/A,FALSE,"골재소요량";#N/A,#N/A,FALSE,"골재소요량"}</definedName>
    <definedName name="토목설계" localSheetId="1" hidden="1">{#N/A,#N/A,FALSE,"골재소요량";#N/A,#N/A,FALSE,"골재소요량"}</definedName>
    <definedName name="토목설계" localSheetId="10" hidden="1">{#N/A,#N/A,FALSE,"골재소요량";#N/A,#N/A,FALSE,"골재소요량"}</definedName>
    <definedName name="토목설계" localSheetId="9" hidden="1">{#N/A,#N/A,FALSE,"골재소요량";#N/A,#N/A,FALSE,"골재소요량"}</definedName>
    <definedName name="토목설계" localSheetId="4" hidden="1">{#N/A,#N/A,FALSE,"골재소요량";#N/A,#N/A,FALSE,"골재소요량"}</definedName>
    <definedName name="토목설계" hidden="1">{#N/A,#N/A,FALSE,"골재소요량";#N/A,#N/A,FALSE,"골재소요량"}</definedName>
    <definedName name="토목총괄_세부">[177]일위대가!$A$1400:$IV$1413=[177]일위대가!$A$1400</definedName>
    <definedName name="토적집계">#REF!</definedName>
    <definedName name="통1" localSheetId="3">#REF!</definedName>
    <definedName name="통1" localSheetId="14">#REF!</definedName>
    <definedName name="통1" localSheetId="12">#REF!</definedName>
    <definedName name="통1" localSheetId="2">#REF!</definedName>
    <definedName name="통1" localSheetId="6">#REF!</definedName>
    <definedName name="통1" localSheetId="1">#REF!</definedName>
    <definedName name="통1" localSheetId="9">#REF!</definedName>
    <definedName name="통1" localSheetId="4">#REF!</definedName>
    <definedName name="통1">#REF!</definedName>
    <definedName name="통내">[115]노무비!$B$8</definedName>
    <definedName name="통설">[115]노무비!$B$10</definedName>
    <definedName name="통신관련산업기사">[178]시중노임단가!$B$12</definedName>
    <definedName name="통신설비공">[178]시중노임단가!$B$14</definedName>
    <definedName name="통영수량" localSheetId="3">#REF!</definedName>
    <definedName name="통영수량" localSheetId="14">#REF!</definedName>
    <definedName name="통영수량" localSheetId="12">#REF!</definedName>
    <definedName name="통영수량" localSheetId="2">#REF!</definedName>
    <definedName name="통영수량" localSheetId="8">#REF!</definedName>
    <definedName name="통영수량" localSheetId="6">#REF!</definedName>
    <definedName name="통영수량" localSheetId="9">#REF!</definedName>
    <definedName name="통영수량">#REF!</definedName>
    <definedName name="특별인부">'[107]기계경비(시간당)'!$D$9</definedName>
    <definedName name="ㅍㅅ퓨ㅠ" localSheetId="3">[113]직재!#REF!</definedName>
    <definedName name="ㅍㅅ퓨ㅠ" localSheetId="14">[113]직재!#REF!</definedName>
    <definedName name="ㅍㅅ퓨ㅠ" localSheetId="12">[113]직재!#REF!</definedName>
    <definedName name="ㅍㅅ퓨ㅠ" localSheetId="2">[113]직재!#REF!</definedName>
    <definedName name="ㅍㅅ퓨ㅠ" localSheetId="8">[113]직재!#REF!</definedName>
    <definedName name="ㅍㅅ퓨ㅠ" localSheetId="6">[113]직재!#REF!</definedName>
    <definedName name="ㅍㅅ퓨ㅠ" localSheetId="1">[113]직재!#REF!</definedName>
    <definedName name="ㅍㅅ퓨ㅠ" localSheetId="9">[113]직재!#REF!</definedName>
    <definedName name="ㅍㅅ퓨ㅠ" localSheetId="4">[113]직재!#REF!</definedName>
    <definedName name="ㅍㅅ퓨ㅠ">[113]직재!#REF!</definedName>
    <definedName name="파" localSheetId="3" hidden="1">{"'자리배치도'!$AG$1:$CI$28"}</definedName>
    <definedName name="파" localSheetId="14" hidden="1">{"'자리배치도'!$AG$1:$CI$28"}</definedName>
    <definedName name="파" localSheetId="12" hidden="1">{"'자리배치도'!$AG$1:$CI$28"}</definedName>
    <definedName name="파" localSheetId="2" hidden="1">{"'자리배치도'!$AG$1:$CI$28"}</definedName>
    <definedName name="파" localSheetId="6" hidden="1">{"'자리배치도'!$AG$1:$CI$28"}</definedName>
    <definedName name="파" localSheetId="1" hidden="1">{"'자리배치도'!$AG$1:$CI$28"}</definedName>
    <definedName name="파" localSheetId="10" hidden="1">{"'자리배치도'!$AG$1:$CI$28"}</definedName>
    <definedName name="파" localSheetId="9" hidden="1">{"'자리배치도'!$AG$1:$CI$28"}</definedName>
    <definedName name="파" localSheetId="4" hidden="1">{"'자리배치도'!$AG$1:$CI$28"}</definedName>
    <definedName name="파" hidden="1">{"'자리배치도'!$AG$1:$CI$28"}</definedName>
    <definedName name="포설공">'[102]단가 및 재료비'!$AA$72</definedName>
    <definedName name="표지" localSheetId="3">#REF!</definedName>
    <definedName name="표지" localSheetId="14">#REF!</definedName>
    <definedName name="표지" localSheetId="12">#REF!</definedName>
    <definedName name="표지" localSheetId="2">#REF!</definedName>
    <definedName name="표지" localSheetId="6">#REF!</definedName>
    <definedName name="표지" localSheetId="1">#REF!</definedName>
    <definedName name="표지" localSheetId="9">#REF!</definedName>
    <definedName name="표지" localSheetId="4">#REF!</definedName>
    <definedName name="표지">#REF!</definedName>
    <definedName name="표품_통신_6_13" localSheetId="3">[74]일위대가목록!#REF!</definedName>
    <definedName name="표품_통신_6_13" localSheetId="14">[74]일위대가목록!#REF!</definedName>
    <definedName name="표품_통신_6_13" localSheetId="12">[74]일위대가목록!#REF!</definedName>
    <definedName name="표품_통신_6_13" localSheetId="2">[74]일위대가목록!#REF!</definedName>
    <definedName name="표품_통신_6_13" localSheetId="8">[74]일위대가목록!#REF!</definedName>
    <definedName name="표품_통신_6_13" localSheetId="6">[74]일위대가목록!#REF!</definedName>
    <definedName name="표품_통신_6_13" localSheetId="9">[74]일위대가목록!#REF!</definedName>
    <definedName name="표품_통신_6_13">[74]일위대가목록!#REF!</definedName>
    <definedName name="퓨ㅛㅠㄹ" localSheetId="3">[113]직재!#REF!</definedName>
    <definedName name="퓨ㅛㅠㄹ" localSheetId="14">[113]직재!#REF!</definedName>
    <definedName name="퓨ㅛㅠㄹ" localSheetId="12">[113]직재!#REF!</definedName>
    <definedName name="퓨ㅛㅠㄹ" localSheetId="2">[113]직재!#REF!</definedName>
    <definedName name="퓨ㅛㅠㄹ" localSheetId="8">[113]직재!#REF!</definedName>
    <definedName name="퓨ㅛㅠㄹ" localSheetId="6">[113]직재!#REF!</definedName>
    <definedName name="퓨ㅛㅠㄹ" localSheetId="1">[113]직재!#REF!</definedName>
    <definedName name="퓨ㅛㅠㄹ" localSheetId="9">[113]직재!#REF!</definedName>
    <definedName name="퓨ㅛㅠㄹ" localSheetId="4">[113]직재!#REF!</definedName>
    <definedName name="퓨ㅛㅠㄹ">[113]직재!#REF!</definedName>
    <definedName name="프라이드">'[102]단가 및 재료비'!$S$144</definedName>
    <definedName name="프로판가스">'[102]단가 및 재료비'!$S$145</definedName>
    <definedName name="피스표" localSheetId="3">'[180]9GNG운반'!#REF!</definedName>
    <definedName name="피스표" localSheetId="14">'[180]9GNG운반'!#REF!</definedName>
    <definedName name="피스표" localSheetId="12">'[180]9GNG운반'!#REF!</definedName>
    <definedName name="피스표" localSheetId="2">'[180]9GNG운반'!#REF!</definedName>
    <definedName name="피스표" localSheetId="8">'[180]9GNG운반'!#REF!</definedName>
    <definedName name="피스표" localSheetId="6">'[180]9GNG운반'!#REF!</definedName>
    <definedName name="피스표" localSheetId="9">'[180]9GNG운반'!#REF!</definedName>
    <definedName name="피스표">'[180]9GNG운반'!#REF!</definedName>
    <definedName name="ㅎ314" localSheetId="3">#REF!</definedName>
    <definedName name="ㅎ314" localSheetId="14">#REF!</definedName>
    <definedName name="ㅎ314" localSheetId="12">#REF!</definedName>
    <definedName name="ㅎ314" localSheetId="2">#REF!</definedName>
    <definedName name="ㅎ314" localSheetId="8">#REF!</definedName>
    <definedName name="ㅎ314" localSheetId="6">#REF!</definedName>
    <definedName name="ㅎ314" localSheetId="1">#REF!</definedName>
    <definedName name="ㅎ314" localSheetId="9">#REF!</definedName>
    <definedName name="ㅎ314" localSheetId="4">#REF!</definedName>
    <definedName name="ㅎ314">#REF!</definedName>
    <definedName name="ㅎㄴ" hidden="1">'[26]N賃率-職'!$I$5:$I$30</definedName>
    <definedName name="ㅎㅍㄷㄱㅊ" localSheetId="3">'[182]설직재-1'!#REF!</definedName>
    <definedName name="ㅎㅍㄷㄱㅊ" localSheetId="14">'[182]설직재-1'!#REF!</definedName>
    <definedName name="ㅎㅍㄷㄱㅊ" localSheetId="12">'[182]설직재-1'!#REF!</definedName>
    <definedName name="ㅎㅍㄷㄱㅊ" localSheetId="2">'[182]설직재-1'!#REF!</definedName>
    <definedName name="ㅎㅍㄷㄱㅊ" localSheetId="8">'[182]설직재-1'!#REF!</definedName>
    <definedName name="ㅎㅍㄷㄱㅊ" localSheetId="6">'[182]설직재-1'!#REF!</definedName>
    <definedName name="ㅎㅍㄷㄱㅊ" localSheetId="1">'[182]설직재-1'!#REF!</definedName>
    <definedName name="ㅎㅍㄷㄱㅊ" localSheetId="9">'[182]설직재-1'!#REF!</definedName>
    <definedName name="ㅎㅍㄷㄱㅊ" localSheetId="4">'[182]설직재-1'!#REF!</definedName>
    <definedName name="ㅎㅍㄷㄱㅊ">'[182]설직재-1'!#REF!</definedName>
    <definedName name="ㅎㅎㅎ" localSheetId="3">[116]수량산출!#REF!</definedName>
    <definedName name="ㅎㅎㅎ" localSheetId="14">[116]수량산출!#REF!</definedName>
    <definedName name="ㅎㅎㅎ" localSheetId="12">[116]수량산출!#REF!</definedName>
    <definedName name="ㅎㅎㅎ" localSheetId="2">[116]수량산출!#REF!</definedName>
    <definedName name="ㅎㅎㅎ" localSheetId="8">[116]수량산출!#REF!</definedName>
    <definedName name="ㅎㅎㅎ" localSheetId="6">[116]수량산출!#REF!</definedName>
    <definedName name="ㅎㅎㅎ" localSheetId="9">[116]수량산출!#REF!</definedName>
    <definedName name="ㅎㅎㅎ">[116]수량산출!#REF!</definedName>
    <definedName name="하" localSheetId="3" hidden="1">{"'자리배치도'!$AG$1:$CI$28"}</definedName>
    <definedName name="하" localSheetId="14" hidden="1">{"'자리배치도'!$AG$1:$CI$28"}</definedName>
    <definedName name="하" localSheetId="12" hidden="1">{"'자리배치도'!$AG$1:$CI$28"}</definedName>
    <definedName name="하" localSheetId="2" hidden="1">{"'자리배치도'!$AG$1:$CI$28"}</definedName>
    <definedName name="하" localSheetId="6" hidden="1">{"'자리배치도'!$AG$1:$CI$28"}</definedName>
    <definedName name="하" localSheetId="1" hidden="1">{"'자리배치도'!$AG$1:$CI$28"}</definedName>
    <definedName name="하" localSheetId="10" hidden="1">{"'자리배치도'!$AG$1:$CI$28"}</definedName>
    <definedName name="하" localSheetId="9" hidden="1">{"'자리배치도'!$AG$1:$CI$28"}</definedName>
    <definedName name="하" localSheetId="4" hidden="1">{"'자리배치도'!$AG$1:$CI$28"}</definedName>
    <definedName name="하" hidden="1">{"'자리배치도'!$AG$1:$CI$28"}</definedName>
    <definedName name="하도업체명">#N/A</definedName>
    <definedName name="하자보수공종1">OFFSET([46]참조자료!$A$3,0,0,COUNTA([46]참조자료!$A$3:$A$74),1)</definedName>
    <definedName name="하하하" localSheetId="3" hidden="1">{#N/A,#N/A,FALSE,"단가표지"}</definedName>
    <definedName name="하하하" localSheetId="14" hidden="1">{#N/A,#N/A,FALSE,"단가표지"}</definedName>
    <definedName name="하하하" localSheetId="12" hidden="1">{#N/A,#N/A,FALSE,"단가표지"}</definedName>
    <definedName name="하하하" localSheetId="2" hidden="1">{#N/A,#N/A,FALSE,"단가표지"}</definedName>
    <definedName name="하하하" localSheetId="6" hidden="1">{#N/A,#N/A,FALSE,"단가표지"}</definedName>
    <definedName name="하하하" localSheetId="1" hidden="1">{#N/A,#N/A,FALSE,"단가표지"}</definedName>
    <definedName name="하하하" localSheetId="10" hidden="1">{#N/A,#N/A,FALSE,"단가표지"}</definedName>
    <definedName name="하하하" localSheetId="9" hidden="1">{#N/A,#N/A,FALSE,"단가표지"}</definedName>
    <definedName name="하하하" localSheetId="4" hidden="1">{#N/A,#N/A,FALSE,"단가표지"}</definedName>
    <definedName name="하하하" hidden="1">{#N/A,#N/A,FALSE,"단가표지"}</definedName>
    <definedName name="학교" localSheetId="3" hidden="1">{#N/A,#N/A,FALSE,"전력간선"}</definedName>
    <definedName name="학교" localSheetId="14" hidden="1">{#N/A,#N/A,FALSE,"전력간선"}</definedName>
    <definedName name="학교" localSheetId="12" hidden="1">{#N/A,#N/A,FALSE,"전력간선"}</definedName>
    <definedName name="학교" localSheetId="2" hidden="1">{#N/A,#N/A,FALSE,"전력간선"}</definedName>
    <definedName name="학교" localSheetId="6" hidden="1">{#N/A,#N/A,FALSE,"전력간선"}</definedName>
    <definedName name="학교" localSheetId="1" hidden="1">{#N/A,#N/A,FALSE,"전력간선"}</definedName>
    <definedName name="학교" localSheetId="10" hidden="1">{#N/A,#N/A,FALSE,"전력간선"}</definedName>
    <definedName name="학교" localSheetId="9" hidden="1">{#N/A,#N/A,FALSE,"전력간선"}</definedName>
    <definedName name="학교" localSheetId="4" hidden="1">{#N/A,#N/A,FALSE,"전력간선"}</definedName>
    <definedName name="학교" hidden="1">{#N/A,#N/A,FALSE,"전력간선"}</definedName>
    <definedName name="한전수탁공사비2">#REF!</definedName>
    <definedName name="합계">'[45]실행내역 (2)'!$G$6,'[45]실행내역 (2)'!$I$60,'[45]실행내역 (2)'!$I$99,'[45]실행내역 (2)'!$I$140,'[45]실행내역 (2)'!$I$184,'[45]실행내역 (2)'!$I$220</definedName>
    <definedName name="합판">'[102]단가 및 재료비'!$S$170</definedName>
    <definedName name="합판거푸집" localSheetId="3">#REF!</definedName>
    <definedName name="합판거푸집" localSheetId="14">#REF!</definedName>
    <definedName name="합판거푸집" localSheetId="12">#REF!</definedName>
    <definedName name="합판거푸집" localSheetId="2">#REF!</definedName>
    <definedName name="합판거푸집" localSheetId="6">#REF!</definedName>
    <definedName name="합판거푸집" localSheetId="1">#REF!</definedName>
    <definedName name="합판거푸집" localSheetId="9">#REF!</definedName>
    <definedName name="합판거푸집" localSheetId="4">#REF!</definedName>
    <definedName name="합판거푸집">#REF!</definedName>
    <definedName name="현찰계약금">#N/A</definedName>
    <definedName name="형틀목공">'[102]단가 및 재료비'!$AA$51</definedName>
    <definedName name="홀" localSheetId="3">#REF!</definedName>
    <definedName name="홀" localSheetId="14">#REF!</definedName>
    <definedName name="홀" localSheetId="12">#REF!</definedName>
    <definedName name="홀" localSheetId="2">#REF!</definedName>
    <definedName name="홀" localSheetId="8">#REF!</definedName>
    <definedName name="홀" localSheetId="6">#REF!</definedName>
    <definedName name="홀" localSheetId="1">#REF!</definedName>
    <definedName name="홀" localSheetId="9">#REF!</definedName>
    <definedName name="홀" localSheetId="4">#REF!</definedName>
    <definedName name="홀">#REF!</definedName>
    <definedName name="환율">'[107]기계경비(시간당)'!$D$21</definedName>
    <definedName name="흙빼기노무">[96]G.R300경비!$F$125</definedName>
    <definedName name="ㅏ271" localSheetId="3">#REF!</definedName>
    <definedName name="ㅏ271" localSheetId="14">#REF!</definedName>
    <definedName name="ㅏ271" localSheetId="12">#REF!</definedName>
    <definedName name="ㅏ271" localSheetId="2">#REF!</definedName>
    <definedName name="ㅏ271" localSheetId="6">#REF!</definedName>
    <definedName name="ㅏ271" localSheetId="1">#REF!</definedName>
    <definedName name="ㅏ271" localSheetId="9">#REF!</definedName>
    <definedName name="ㅏ271" localSheetId="4">#REF!</definedName>
    <definedName name="ㅏ271">#REF!</definedName>
    <definedName name="ㅏㅎ">[155]J直材4!$F$5:$G$5</definedName>
    <definedName name="ㅏㅕ라ㅕ" hidden="1">[14]Sheet14!$Q$48:$AT$48</definedName>
    <definedName name="ㅑㅐㅏㅓ" localSheetId="3">'[136]N賃率-職'!#REF!</definedName>
    <definedName name="ㅑㅐㅏㅓ" localSheetId="14">'[136]N賃率-職'!#REF!</definedName>
    <definedName name="ㅑㅐㅏㅓ" localSheetId="12">'[136]N賃率-職'!#REF!</definedName>
    <definedName name="ㅑㅐㅏㅓ" localSheetId="2">'[136]N賃率-職'!#REF!</definedName>
    <definedName name="ㅑㅐㅏㅓ" localSheetId="8">'[136]N賃率-職'!#REF!</definedName>
    <definedName name="ㅑㅐㅏㅓ" localSheetId="6">'[136]N賃率-職'!#REF!</definedName>
    <definedName name="ㅑㅐㅏㅓ" localSheetId="1">'[136]N賃率-職'!#REF!</definedName>
    <definedName name="ㅑㅐㅏㅓ" localSheetId="9">'[136]N賃率-職'!#REF!</definedName>
    <definedName name="ㅑㅐㅏㅓ" localSheetId="4">'[136]N賃率-職'!#REF!</definedName>
    <definedName name="ㅑㅐㅏㅓ">'[136]N賃率-職'!#REF!</definedName>
    <definedName name="ㅑㅕㅑ" localSheetId="3" hidden="1">{#N/A,#N/A,FALSE,"전력간선"}</definedName>
    <definedName name="ㅑㅕㅑ" localSheetId="14" hidden="1">{#N/A,#N/A,FALSE,"전력간선"}</definedName>
    <definedName name="ㅑㅕㅑ" localSheetId="12" hidden="1">{#N/A,#N/A,FALSE,"전력간선"}</definedName>
    <definedName name="ㅑㅕㅑ" localSheetId="2" hidden="1">{#N/A,#N/A,FALSE,"전력간선"}</definedName>
    <definedName name="ㅑㅕㅑ" localSheetId="6" hidden="1">{#N/A,#N/A,FALSE,"전력간선"}</definedName>
    <definedName name="ㅑㅕㅑ" localSheetId="1" hidden="1">{#N/A,#N/A,FALSE,"전력간선"}</definedName>
    <definedName name="ㅑㅕㅑ" localSheetId="10" hidden="1">{#N/A,#N/A,FALSE,"전력간선"}</definedName>
    <definedName name="ㅑㅕㅑ" localSheetId="9" hidden="1">{#N/A,#N/A,FALSE,"전력간선"}</definedName>
    <definedName name="ㅑㅕㅑ" localSheetId="4" hidden="1">{#N/A,#N/A,FALSE,"전력간선"}</definedName>
    <definedName name="ㅑㅕㅑ" hidden="1">{#N/A,#N/A,FALSE,"전력간선"}</definedName>
    <definedName name="ㅑㅕㅛ" localSheetId="3">'[136]N賃率-職'!#REF!</definedName>
    <definedName name="ㅑㅕㅛ" localSheetId="14">'[136]N賃率-職'!#REF!</definedName>
    <definedName name="ㅑㅕㅛ" localSheetId="12">'[136]N賃率-職'!#REF!</definedName>
    <definedName name="ㅑㅕㅛ" localSheetId="2">'[136]N賃率-職'!#REF!</definedName>
    <definedName name="ㅑㅕㅛ" localSheetId="8">'[136]N賃率-職'!#REF!</definedName>
    <definedName name="ㅑㅕㅛ" localSheetId="6">'[136]N賃率-職'!#REF!</definedName>
    <definedName name="ㅑㅕㅛ" localSheetId="1">'[136]N賃率-職'!#REF!</definedName>
    <definedName name="ㅑㅕㅛ" localSheetId="9">'[136]N賃率-職'!#REF!</definedName>
    <definedName name="ㅑㅕㅛ" localSheetId="4">'[136]N賃率-職'!#REF!</definedName>
    <definedName name="ㅑㅕㅛ">'[136]N賃率-職'!#REF!</definedName>
    <definedName name="ㅓ224" localSheetId="3">#REF!</definedName>
    <definedName name="ㅓ224" localSheetId="14">#REF!</definedName>
    <definedName name="ㅓ224" localSheetId="12">#REF!</definedName>
    <definedName name="ㅓ224" localSheetId="2">#REF!</definedName>
    <definedName name="ㅓ224" localSheetId="6">#REF!</definedName>
    <definedName name="ㅓ224" localSheetId="1">#REF!</definedName>
    <definedName name="ㅓ224" localSheetId="9">#REF!</definedName>
    <definedName name="ㅓ224" localSheetId="4">#REF!</definedName>
    <definedName name="ㅓ224">#REF!</definedName>
    <definedName name="ㅓㅓㅓ" localSheetId="3" hidden="1">{#N/A,#N/A,FALSE,"전력간선"}</definedName>
    <definedName name="ㅓㅓㅓ" localSheetId="14" hidden="1">{#N/A,#N/A,FALSE,"전력간선"}</definedName>
    <definedName name="ㅓㅓㅓ" localSheetId="12" hidden="1">{#N/A,#N/A,FALSE,"전력간선"}</definedName>
    <definedName name="ㅓㅓㅓ" localSheetId="2" hidden="1">{#N/A,#N/A,FALSE,"전력간선"}</definedName>
    <definedName name="ㅓㅓㅓ" localSheetId="6" hidden="1">{#N/A,#N/A,FALSE,"전력간선"}</definedName>
    <definedName name="ㅓㅓㅓ" localSheetId="1" hidden="1">{#N/A,#N/A,FALSE,"전력간선"}</definedName>
    <definedName name="ㅓㅓㅓ" localSheetId="10" hidden="1">{#N/A,#N/A,FALSE,"전력간선"}</definedName>
    <definedName name="ㅓㅓㅓ" localSheetId="9" hidden="1">{#N/A,#N/A,FALSE,"전력간선"}</definedName>
    <definedName name="ㅓㅓㅓ" localSheetId="4" hidden="1">{#N/A,#N/A,FALSE,"전력간선"}</definedName>
    <definedName name="ㅓㅓㅓ" hidden="1">{#N/A,#N/A,FALSE,"전력간선"}</definedName>
    <definedName name="ㅔㅔㅔ" localSheetId="3" hidden="1">{#N/A,#N/A,TRUE,"토적및재료집계";#N/A,#N/A,TRUE,"토적및재료집계";#N/A,#N/A,TRUE,"단위량"}</definedName>
    <definedName name="ㅔㅔㅔ" localSheetId="14" hidden="1">{#N/A,#N/A,TRUE,"토적및재료집계";#N/A,#N/A,TRUE,"토적및재료집계";#N/A,#N/A,TRUE,"단위량"}</definedName>
    <definedName name="ㅔㅔㅔ" localSheetId="12" hidden="1">{#N/A,#N/A,TRUE,"토적및재료집계";#N/A,#N/A,TRUE,"토적및재료집계";#N/A,#N/A,TRUE,"단위량"}</definedName>
    <definedName name="ㅔㅔㅔ" localSheetId="2" hidden="1">{#N/A,#N/A,TRUE,"토적및재료집계";#N/A,#N/A,TRUE,"토적및재료집계";#N/A,#N/A,TRUE,"단위량"}</definedName>
    <definedName name="ㅔㅔㅔ" localSheetId="0" hidden="1">{#N/A,#N/A,TRUE,"토적및재료집계";#N/A,#N/A,TRUE,"토적및재료집계";#N/A,#N/A,TRUE,"단위량"}</definedName>
    <definedName name="ㅔㅔㅔ" localSheetId="6" hidden="1">{#N/A,#N/A,TRUE,"토적및재료집계";#N/A,#N/A,TRUE,"토적및재료집계";#N/A,#N/A,TRUE,"단위량"}</definedName>
    <definedName name="ㅔㅔㅔ" localSheetId="1" hidden="1">{#N/A,#N/A,TRUE,"토적및재료집계";#N/A,#N/A,TRUE,"토적및재료집계";#N/A,#N/A,TRUE,"단위량"}</definedName>
    <definedName name="ㅔㅔㅔ" localSheetId="10" hidden="1">{#N/A,#N/A,TRUE,"토적및재료집계";#N/A,#N/A,TRUE,"토적및재료집계";#N/A,#N/A,TRUE,"단위량"}</definedName>
    <definedName name="ㅔㅔㅔ" localSheetId="9" hidden="1">{#N/A,#N/A,TRUE,"토적및재료집계";#N/A,#N/A,TRUE,"토적및재료집계";#N/A,#N/A,TRUE,"단위량"}</definedName>
    <definedName name="ㅔㅔㅔ" localSheetId="4" hidden="1">{#N/A,#N/A,TRUE,"토적및재료집계";#N/A,#N/A,TRUE,"토적및재료집계";#N/A,#N/A,TRUE,"단위량"}</definedName>
    <definedName name="ㅔㅔㅔ" hidden="1">{#N/A,#N/A,TRUE,"토적및재료집계";#N/A,#N/A,TRUE,"토적및재료집계";#N/A,#N/A,TRUE,"단위량"}</definedName>
    <definedName name="ㅗ" localSheetId="3">'[118]N賃率-職'!#REF!</definedName>
    <definedName name="ㅗ" localSheetId="14">'[118]N賃率-職'!#REF!</definedName>
    <definedName name="ㅗ" localSheetId="12">'[118]N賃率-職'!#REF!</definedName>
    <definedName name="ㅗ" localSheetId="2">'[118]N賃率-職'!#REF!</definedName>
    <definedName name="ㅗ" localSheetId="8">'[118]N賃率-職'!#REF!</definedName>
    <definedName name="ㅗ" localSheetId="6">'[118]N賃率-職'!#REF!</definedName>
    <definedName name="ㅗ" localSheetId="9">'[118]N賃率-職'!#REF!</definedName>
    <definedName name="ㅗ">'[118]N賃率-職'!#REF!</definedName>
    <definedName name="ㅗ1019" localSheetId="3">#REF!</definedName>
    <definedName name="ㅗ1019" localSheetId="14">#REF!</definedName>
    <definedName name="ㅗ1019" localSheetId="12">#REF!</definedName>
    <definedName name="ㅗ1019" localSheetId="2">#REF!</definedName>
    <definedName name="ㅗ1019" localSheetId="6">#REF!</definedName>
    <definedName name="ㅗ1019" localSheetId="1">#REF!</definedName>
    <definedName name="ㅗ1019" localSheetId="9">#REF!</definedName>
    <definedName name="ㅗ1019" localSheetId="4">#REF!</definedName>
    <definedName name="ㅗ1019">#REF!</definedName>
    <definedName name="ㅗ7254" localSheetId="3">#REF!</definedName>
    <definedName name="ㅗ7254" localSheetId="14">#REF!</definedName>
    <definedName name="ㅗ7254" localSheetId="12">#REF!</definedName>
    <definedName name="ㅗ7254" localSheetId="2">#REF!</definedName>
    <definedName name="ㅗ7254" localSheetId="6">#REF!</definedName>
    <definedName name="ㅗ7254" localSheetId="1">#REF!</definedName>
    <definedName name="ㅗ7254" localSheetId="9">#REF!</definedName>
    <definedName name="ㅗ7254" localSheetId="4">#REF!</definedName>
    <definedName name="ㅗ7254">#REF!</definedName>
    <definedName name="ㅗ오" localSheetId="3">#REF!</definedName>
    <definedName name="ㅗ오" localSheetId="14">#REF!</definedName>
    <definedName name="ㅗ오" localSheetId="12">#REF!</definedName>
    <definedName name="ㅗ오" localSheetId="2">#REF!</definedName>
    <definedName name="ㅗ오" localSheetId="6">#REF!</definedName>
    <definedName name="ㅗ오" localSheetId="1">#REF!</definedName>
    <definedName name="ㅗ오" localSheetId="9">#REF!</definedName>
    <definedName name="ㅗ오" localSheetId="4">#REF!</definedName>
    <definedName name="ㅗ오">#REF!</definedName>
    <definedName name="ㅗㅌㅇㅌ" localSheetId="3">#REF!</definedName>
    <definedName name="ㅗㅌㅇㅌ" localSheetId="14">#REF!</definedName>
    <definedName name="ㅗㅌㅇㅌ" localSheetId="12">#REF!</definedName>
    <definedName name="ㅗㅌㅇㅌ" localSheetId="2">#REF!</definedName>
    <definedName name="ㅗㅌㅇㅌ" localSheetId="8">#REF!</definedName>
    <definedName name="ㅗㅌㅇㅌ" localSheetId="6">#REF!</definedName>
    <definedName name="ㅗㅌㅇㅌ" localSheetId="9">#REF!</definedName>
    <definedName name="ㅗㅌㅇㅌ">#REF!</definedName>
    <definedName name="ㅛㅕㅑ" localSheetId="0" hidden="1">'[42]N賃率-職'!$I$5:$I$30</definedName>
    <definedName name="ㅛㅕㅑ" hidden="1">'[12]N賃率-職'!$I$5:$I$30</definedName>
    <definedName name="ㅛㅛㅛㅛ" hidden="1">[20]수량산출!$A$1:$A$8561</definedName>
    <definedName name="ㅜ" localSheetId="3" hidden="1">[21]수량산출!#REF!</definedName>
    <definedName name="ㅜ" localSheetId="14" hidden="1">[21]수량산출!#REF!</definedName>
    <definedName name="ㅜ" localSheetId="12" hidden="1">[21]수량산출!#REF!</definedName>
    <definedName name="ㅜ" localSheetId="2" hidden="1">[21]수량산출!#REF!</definedName>
    <definedName name="ㅜ" localSheetId="8" hidden="1">[21]수량산출!#REF!</definedName>
    <definedName name="ㅜ" localSheetId="6" hidden="1">[21]수량산출!#REF!</definedName>
    <definedName name="ㅜ" localSheetId="9" hidden="1">[21]수량산출!#REF!</definedName>
    <definedName name="ㅜ" hidden="1">[21]수량산출!#REF!</definedName>
    <definedName name="ㅠ" localSheetId="3" hidden="1">{#N/A,#N/A,TRUE,"토적및재료집계";#N/A,#N/A,TRUE,"토적및재료집계";#N/A,#N/A,TRUE,"단위량"}</definedName>
    <definedName name="ㅠ" localSheetId="14" hidden="1">{#N/A,#N/A,TRUE,"토적및재료집계";#N/A,#N/A,TRUE,"토적및재료집계";#N/A,#N/A,TRUE,"단위량"}</definedName>
    <definedName name="ㅠ" localSheetId="12" hidden="1">{#N/A,#N/A,TRUE,"토적및재료집계";#N/A,#N/A,TRUE,"토적및재료집계";#N/A,#N/A,TRUE,"단위량"}</definedName>
    <definedName name="ㅠ" localSheetId="2" hidden="1">{#N/A,#N/A,TRUE,"토적및재료집계";#N/A,#N/A,TRUE,"토적및재료집계";#N/A,#N/A,TRUE,"단위량"}</definedName>
    <definedName name="ㅠ" localSheetId="6" hidden="1">{#N/A,#N/A,TRUE,"토적및재료집계";#N/A,#N/A,TRUE,"토적및재료집계";#N/A,#N/A,TRUE,"단위량"}</definedName>
    <definedName name="ㅠ" localSheetId="1" hidden="1">{#N/A,#N/A,TRUE,"토적및재료집계";#N/A,#N/A,TRUE,"토적및재료집계";#N/A,#N/A,TRUE,"단위량"}</definedName>
    <definedName name="ㅠ" localSheetId="10" hidden="1">{#N/A,#N/A,TRUE,"토적및재료집계";#N/A,#N/A,TRUE,"토적및재료집계";#N/A,#N/A,TRUE,"단위량"}</definedName>
    <definedName name="ㅠ" localSheetId="9" hidden="1">{#N/A,#N/A,TRUE,"토적및재료집계";#N/A,#N/A,TRUE,"토적및재료집계";#N/A,#N/A,TRUE,"단위량"}</definedName>
    <definedName name="ㅠ" localSheetId="4" hidden="1">{#N/A,#N/A,TRUE,"토적및재료집계";#N/A,#N/A,TRUE,"토적및재료집계";#N/A,#N/A,TRUE,"단위량"}</definedName>
    <definedName name="ㅠ" hidden="1">{#N/A,#N/A,TRUE,"토적및재료집계";#N/A,#N/A,TRUE,"토적및재료집계";#N/A,#N/A,TRUE,"단위량"}</definedName>
    <definedName name="ㅠㄴㅀㅎ" hidden="1">[14]Sheet13!$N$131:$N$201</definedName>
    <definedName name="ㅠㅁㄹㅇㄹ" hidden="1">[14]Sheet13!$N$272:$N$341</definedName>
    <definedName name="ㅠ뮤ㅐ" hidden="1">#REF!</definedName>
    <definedName name="ㅠㅇㅁㄹㅇㅁ" hidden="1">[14]Sheet13!$N$202:$N$271</definedName>
    <definedName name="ㅠㅠㅠ" hidden="1">[14]Sheet13!$S$48:$AV$48</definedName>
    <definedName name="ㅡㅡㅡ" localSheetId="3">'[60]제-노임'!#REF!</definedName>
    <definedName name="ㅡㅡㅡ" localSheetId="14">'[60]제-노임'!#REF!</definedName>
    <definedName name="ㅡㅡㅡ" localSheetId="12">'[60]제-노임'!#REF!</definedName>
    <definedName name="ㅡㅡㅡ" localSheetId="2">'[60]제-노임'!#REF!</definedName>
    <definedName name="ㅡㅡㅡ" localSheetId="8">'[60]제-노임'!#REF!</definedName>
    <definedName name="ㅡㅡㅡ" localSheetId="6">'[60]제-노임'!#REF!</definedName>
    <definedName name="ㅡㅡㅡ" localSheetId="1">'[60]제-노임'!#REF!</definedName>
    <definedName name="ㅡㅡㅡ" localSheetId="9">'[60]제-노임'!#REF!</definedName>
    <definedName name="ㅡㅡㅡ" localSheetId="4">'[60]제-노임'!#REF!</definedName>
    <definedName name="ㅡㅡㅡ">'[60]제-노임'!#REF!</definedName>
    <definedName name="ㅣㅏㅚㅗㅓ" hidden="1">[14]Sheet14!$L$61:$L$130</definedName>
    <definedName name="ㅣㅑㅑ" localSheetId="3" hidden="1">{#N/A,#N/A,FALSE,"단가표지"}</definedName>
    <definedName name="ㅣㅑㅑ" localSheetId="14" hidden="1">{#N/A,#N/A,FALSE,"단가표지"}</definedName>
    <definedName name="ㅣㅑㅑ" localSheetId="12" hidden="1">{#N/A,#N/A,FALSE,"단가표지"}</definedName>
    <definedName name="ㅣㅑㅑ" localSheetId="2" hidden="1">{#N/A,#N/A,FALSE,"단가표지"}</definedName>
    <definedName name="ㅣㅑㅑ" localSheetId="6" hidden="1">{#N/A,#N/A,FALSE,"단가표지"}</definedName>
    <definedName name="ㅣㅑㅑ" localSheetId="1" hidden="1">{#N/A,#N/A,FALSE,"단가표지"}</definedName>
    <definedName name="ㅣㅑㅑ" localSheetId="10" hidden="1">{#N/A,#N/A,FALSE,"단가표지"}</definedName>
    <definedName name="ㅣㅑㅑ" localSheetId="9" hidden="1">{#N/A,#N/A,FALSE,"단가표지"}</definedName>
    <definedName name="ㅣㅑㅑ" localSheetId="4" hidden="1">{#N/A,#N/A,FALSE,"단가표지"}</definedName>
    <definedName name="ㅣㅑㅑ" hidden="1">{#N/A,#N/A,FALSE,"단가표지"}</definedName>
    <definedName name="ㅣㅣ" localSheetId="3">[40]!Macro10</definedName>
    <definedName name="ㅣㅣ" localSheetId="14">[40]!Macro10</definedName>
    <definedName name="ㅣㅣ" localSheetId="12">[40]!Macro10</definedName>
    <definedName name="ㅣㅣ" localSheetId="2">[40]!Macro10</definedName>
    <definedName name="ㅣㅣ" localSheetId="8">[40]!Macro10</definedName>
    <definedName name="ㅣㅣ" localSheetId="6">[40]!Macro10</definedName>
    <definedName name="ㅣㅣ" localSheetId="1">[40]!Macro10</definedName>
    <definedName name="ㅣㅣ" localSheetId="9">[40]!Macro10</definedName>
    <definedName name="ㅣㅣ" localSheetId="4">[40]!Macro10</definedName>
    <definedName name="ㅣㅣ">[40]!Macro10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17" i="83" l="1"/>
  <c r="H11" i="83"/>
  <c r="G31" i="82"/>
  <c r="M9" i="6"/>
  <c r="M8" i="6"/>
  <c r="M7" i="6"/>
  <c r="O9" i="6"/>
  <c r="AB7" i="6"/>
  <c r="AA7" i="6"/>
  <c r="Z7" i="6"/>
  <c r="X7" i="6"/>
  <c r="I8" i="6"/>
  <c r="H8" i="6"/>
  <c r="H12" i="6"/>
  <c r="I12" i="6"/>
  <c r="W17" i="6"/>
  <c r="AD6" i="6"/>
  <c r="D9" i="79"/>
  <c r="D8" i="79"/>
  <c r="D7" i="79"/>
  <c r="K8" i="79"/>
  <c r="K7" i="79"/>
  <c r="D6" i="79"/>
  <c r="J12" i="83"/>
  <c r="I12" i="83"/>
  <c r="G12" i="83" s="1"/>
  <c r="D38" i="4" s="1"/>
  <c r="H12" i="83"/>
  <c r="F128" i="7"/>
  <c r="F127" i="7"/>
  <c r="M124" i="7"/>
  <c r="E124" i="7"/>
  <c r="D124" i="7"/>
  <c r="A44" i="4"/>
  <c r="A32" i="4"/>
  <c r="K19" i="83"/>
  <c r="J19" i="83" s="1"/>
  <c r="D47" i="4" s="1"/>
  <c r="K18" i="83"/>
  <c r="J18" i="83" s="1"/>
  <c r="D46" i="4" s="1"/>
  <c r="K16" i="83"/>
  <c r="A16" i="83"/>
  <c r="I7" i="83"/>
  <c r="H6" i="83"/>
  <c r="G6" i="83" s="1"/>
  <c r="D32" i="4" s="1"/>
  <c r="J17" i="83"/>
  <c r="D45" i="4"/>
  <c r="J13" i="83"/>
  <c r="J10" i="83"/>
  <c r="J8" i="83"/>
  <c r="A6" i="83"/>
  <c r="J16" i="83"/>
  <c r="D44" i="4" s="1"/>
  <c r="I13" i="83"/>
  <c r="H13" i="83"/>
  <c r="G13" i="83" s="1"/>
  <c r="D39" i="4" s="1"/>
  <c r="I11" i="83"/>
  <c r="I10" i="83"/>
  <c r="H10" i="83"/>
  <c r="H9" i="83"/>
  <c r="J9" i="83"/>
  <c r="I9" i="83"/>
  <c r="I8" i="83"/>
  <c r="H8" i="83"/>
  <c r="G8" i="83" s="1"/>
  <c r="D34" i="4" s="1"/>
  <c r="J6" i="83"/>
  <c r="C2" i="83"/>
  <c r="A27" i="69"/>
  <c r="C26" i="69"/>
  <c r="C15" i="83" s="1"/>
  <c r="A17" i="69"/>
  <c r="C16" i="69"/>
  <c r="C5" i="83"/>
  <c r="C5" i="69"/>
  <c r="F170" i="7"/>
  <c r="F169" i="7"/>
  <c r="M166" i="7"/>
  <c r="E166" i="7"/>
  <c r="D166" i="7"/>
  <c r="F161" i="7"/>
  <c r="F160" i="7"/>
  <c r="M157" i="7"/>
  <c r="E157" i="7"/>
  <c r="D157" i="7"/>
  <c r="F143" i="7"/>
  <c r="F153" i="7"/>
  <c r="F152" i="7"/>
  <c r="J152" i="7"/>
  <c r="N152" i="7"/>
  <c r="M149" i="7"/>
  <c r="E149" i="7"/>
  <c r="D149" i="7"/>
  <c r="A149" i="7"/>
  <c r="F144" i="7"/>
  <c r="F142" i="7"/>
  <c r="M139" i="7"/>
  <c r="E139" i="7"/>
  <c r="D139" i="7"/>
  <c r="C139" i="7"/>
  <c r="J135" i="7"/>
  <c r="F135" i="7"/>
  <c r="M132" i="7"/>
  <c r="E132" i="7"/>
  <c r="D132" i="7"/>
  <c r="F120" i="7"/>
  <c r="F119" i="7"/>
  <c r="M116" i="7"/>
  <c r="E116" i="7"/>
  <c r="D116" i="7"/>
  <c r="F112" i="7"/>
  <c r="F111" i="7"/>
  <c r="M108" i="7"/>
  <c r="E108" i="7"/>
  <c r="D108" i="7"/>
  <c r="J104" i="7"/>
  <c r="F104" i="7"/>
  <c r="F103" i="7"/>
  <c r="M100" i="7"/>
  <c r="E100" i="7"/>
  <c r="D100" i="7"/>
  <c r="F96" i="7"/>
  <c r="J95" i="7"/>
  <c r="F95" i="7"/>
  <c r="M92" i="7"/>
  <c r="E92" i="7"/>
  <c r="D92" i="7"/>
  <c r="F88" i="7"/>
  <c r="F87" i="7"/>
  <c r="A85" i="7"/>
  <c r="J87" i="7"/>
  <c r="M85" i="7"/>
  <c r="E85" i="7"/>
  <c r="D85" i="7"/>
  <c r="F81" i="7"/>
  <c r="J80" i="7"/>
  <c r="F80" i="7"/>
  <c r="F64" i="7"/>
  <c r="J64" i="7"/>
  <c r="F65" i="7"/>
  <c r="M77" i="7"/>
  <c r="E77" i="7"/>
  <c r="D77" i="7"/>
  <c r="C77" i="7"/>
  <c r="M62" i="7"/>
  <c r="M55" i="7"/>
  <c r="M47" i="7"/>
  <c r="M41" i="7"/>
  <c r="M35" i="7"/>
  <c r="M29" i="7"/>
  <c r="M20" i="7"/>
  <c r="M14" i="7"/>
  <c r="M6" i="7"/>
  <c r="F10" i="7"/>
  <c r="E62" i="7"/>
  <c r="D62" i="7"/>
  <c r="A8" i="4"/>
  <c r="N14" i="6"/>
  <c r="M14" i="6"/>
  <c r="I14" i="6"/>
  <c r="H14" i="6"/>
  <c r="N13" i="6"/>
  <c r="M13" i="6"/>
  <c r="L13" i="6"/>
  <c r="K13" i="6"/>
  <c r="J13" i="6"/>
  <c r="I13" i="6"/>
  <c r="H13" i="6"/>
  <c r="N12" i="6"/>
  <c r="M12" i="6"/>
  <c r="L12" i="6"/>
  <c r="K12" i="6"/>
  <c r="J12" i="6"/>
  <c r="N11" i="6"/>
  <c r="L11" i="6"/>
  <c r="K11" i="6"/>
  <c r="J11" i="6"/>
  <c r="I11" i="6"/>
  <c r="H11" i="6"/>
  <c r="N10" i="6"/>
  <c r="L10" i="6"/>
  <c r="K10" i="6"/>
  <c r="J10" i="6"/>
  <c r="I10" i="6"/>
  <c r="H10" i="6"/>
  <c r="G10" i="6" s="1"/>
  <c r="D12" i="4" s="1"/>
  <c r="N8" i="6"/>
  <c r="L8" i="6"/>
  <c r="J8" i="6"/>
  <c r="AD9" i="6"/>
  <c r="N9" i="6"/>
  <c r="AB9" i="6"/>
  <c r="L9" i="6"/>
  <c r="AA9" i="6"/>
  <c r="K9" i="6"/>
  <c r="Z9" i="6"/>
  <c r="J9" i="6"/>
  <c r="Y9" i="6"/>
  <c r="I9" i="6"/>
  <c r="X9" i="6"/>
  <c r="H9" i="6"/>
  <c r="N7" i="6"/>
  <c r="L7" i="6"/>
  <c r="K7" i="6"/>
  <c r="J7" i="6"/>
  <c r="G6" i="6"/>
  <c r="D8" i="4"/>
  <c r="Y7" i="6"/>
  <c r="I7" i="6"/>
  <c r="H7" i="6"/>
  <c r="O13" i="6"/>
  <c r="D25" i="4"/>
  <c r="F177" i="7"/>
  <c r="F176" i="7"/>
  <c r="F58" i="7"/>
  <c r="F57" i="7"/>
  <c r="E55" i="7"/>
  <c r="D55" i="7"/>
  <c r="B12" i="12"/>
  <c r="J142" i="7" s="1"/>
  <c r="C12" i="12"/>
  <c r="J50" i="7"/>
  <c r="F50" i="7"/>
  <c r="K50" i="7" s="1"/>
  <c r="B7" i="12"/>
  <c r="C7" i="12"/>
  <c r="F25" i="7"/>
  <c r="F24" i="7"/>
  <c r="F17" i="7"/>
  <c r="B16" i="7"/>
  <c r="B8" i="7"/>
  <c r="M9" i="8"/>
  <c r="J9" i="8"/>
  <c r="N9" i="8"/>
  <c r="M8" i="8"/>
  <c r="J8" i="8"/>
  <c r="N8" i="8" s="1"/>
  <c r="H16" i="7" s="1"/>
  <c r="I16" i="7" s="1"/>
  <c r="M13" i="8"/>
  <c r="J13" i="8"/>
  <c r="N13" i="8"/>
  <c r="B11" i="12"/>
  <c r="C11" i="12"/>
  <c r="O14" i="6"/>
  <c r="D26" i="4"/>
  <c r="O12" i="6"/>
  <c r="O11" i="6"/>
  <c r="D24" i="4" s="1"/>
  <c r="O10" i="6"/>
  <c r="D23" i="4"/>
  <c r="O8" i="6"/>
  <c r="D22" i="4" s="1"/>
  <c r="O7" i="6"/>
  <c r="D21" i="4" s="1"/>
  <c r="O6" i="6"/>
  <c r="B10" i="12"/>
  <c r="B8" i="12"/>
  <c r="F38" i="7"/>
  <c r="B37" i="7"/>
  <c r="F32" i="7"/>
  <c r="M174" i="7"/>
  <c r="E174" i="7"/>
  <c r="D174" i="7"/>
  <c r="F44" i="7"/>
  <c r="B43" i="7"/>
  <c r="E41" i="7"/>
  <c r="D41" i="7"/>
  <c r="E35" i="7"/>
  <c r="D35" i="7"/>
  <c r="B31" i="7"/>
  <c r="G29" i="7"/>
  <c r="F29" i="7"/>
  <c r="E29" i="7"/>
  <c r="D29" i="7"/>
  <c r="M11" i="8"/>
  <c r="J11" i="8"/>
  <c r="N11" i="8" s="1"/>
  <c r="M10" i="8"/>
  <c r="J10" i="8"/>
  <c r="N10" i="8"/>
  <c r="B9" i="12"/>
  <c r="J169" i="7" s="1"/>
  <c r="A14" i="7"/>
  <c r="B22" i="7"/>
  <c r="F51" i="7"/>
  <c r="B49" i="7"/>
  <c r="M7" i="8"/>
  <c r="J7" i="8"/>
  <c r="N7" i="8" s="1"/>
  <c r="M12" i="8"/>
  <c r="J12" i="8"/>
  <c r="N12" i="8"/>
  <c r="E47" i="7"/>
  <c r="D47" i="7"/>
  <c r="A2" i="82"/>
  <c r="G12" i="82"/>
  <c r="B13" i="12"/>
  <c r="J153" i="7" s="1"/>
  <c r="C5" i="6"/>
  <c r="G20" i="7"/>
  <c r="F20" i="7"/>
  <c r="D5" i="79"/>
  <c r="E20" i="7"/>
  <c r="D20" i="7"/>
  <c r="G6" i="7"/>
  <c r="F6" i="7"/>
  <c r="F6" i="69" s="1"/>
  <c r="E6" i="7"/>
  <c r="C8" i="4"/>
  <c r="D6" i="7"/>
  <c r="G14" i="7"/>
  <c r="F14" i="7"/>
  <c r="E14" i="7"/>
  <c r="D14" i="7"/>
  <c r="B6" i="12"/>
  <c r="C14" i="12"/>
  <c r="D14" i="12"/>
  <c r="B3" i="8"/>
  <c r="C2" i="7"/>
  <c r="C2" i="69"/>
  <c r="C2" i="6"/>
  <c r="B2" i="4"/>
  <c r="A6" i="69"/>
  <c r="D6" i="69"/>
  <c r="C6" i="7"/>
  <c r="A6" i="6"/>
  <c r="J25" i="7"/>
  <c r="K25" i="7" s="1"/>
  <c r="A11" i="66"/>
  <c r="C13" i="12"/>
  <c r="J44" i="7"/>
  <c r="N44" i="7" s="1"/>
  <c r="I174" i="7"/>
  <c r="A28" i="69"/>
  <c r="A45" i="4"/>
  <c r="G11" i="6"/>
  <c r="D13" i="4" s="1"/>
  <c r="G13" i="6"/>
  <c r="D15" i="4"/>
  <c r="G10" i="83"/>
  <c r="D36" i="4" s="1"/>
  <c r="J11" i="83"/>
  <c r="J7" i="83"/>
  <c r="G9" i="83"/>
  <c r="D35" i="4" s="1"/>
  <c r="G7" i="83"/>
  <c r="D33" i="4" s="1"/>
  <c r="G11" i="83"/>
  <c r="D37" i="4"/>
  <c r="A157" i="7"/>
  <c r="K152" i="7"/>
  <c r="O152" i="7"/>
  <c r="J8" i="4"/>
  <c r="K8" i="4" s="1"/>
  <c r="M6" i="69"/>
  <c r="C6" i="69"/>
  <c r="N16" i="7"/>
  <c r="C6" i="6"/>
  <c r="B8" i="4"/>
  <c r="N8" i="4"/>
  <c r="N25" i="7"/>
  <c r="A7" i="69"/>
  <c r="J17" i="7"/>
  <c r="K17" i="7"/>
  <c r="I18" i="7" s="1"/>
  <c r="J57" i="7"/>
  <c r="J176" i="7"/>
  <c r="N176" i="7"/>
  <c r="C10" i="12"/>
  <c r="J24" i="7"/>
  <c r="K24" i="7" s="1"/>
  <c r="C8" i="12"/>
  <c r="J58" i="7"/>
  <c r="J51" i="7"/>
  <c r="A18" i="83"/>
  <c r="A46" i="4"/>
  <c r="A166" i="7"/>
  <c r="I154" i="7"/>
  <c r="O16" i="7"/>
  <c r="N24" i="7"/>
  <c r="I26" i="7"/>
  <c r="N17" i="7"/>
  <c r="K176" i="7"/>
  <c r="O176" i="7"/>
  <c r="A30" i="69"/>
  <c r="A19" i="83"/>
  <c r="O24" i="7"/>
  <c r="C174" i="7"/>
  <c r="H6" i="69"/>
  <c r="N50" i="7"/>
  <c r="K44" i="7"/>
  <c r="E6" i="69"/>
  <c r="J6" i="69"/>
  <c r="N6" i="69"/>
  <c r="L6" i="69"/>
  <c r="G9" i="6"/>
  <c r="D11" i="4" s="1"/>
  <c r="G14" i="6"/>
  <c r="D16" i="4" s="1"/>
  <c r="F7" i="69"/>
  <c r="O17" i="7"/>
  <c r="I27" i="7"/>
  <c r="A92" i="7"/>
  <c r="C92" i="7" s="1"/>
  <c r="A9" i="4"/>
  <c r="N80" i="7"/>
  <c r="J7" i="69"/>
  <c r="A21" i="4"/>
  <c r="H31" i="7"/>
  <c r="H8" i="7"/>
  <c r="N8" i="7" s="1"/>
  <c r="H22" i="7"/>
  <c r="I22" i="7" s="1"/>
  <c r="I20" i="7" s="1"/>
  <c r="G7" i="6"/>
  <c r="D9" i="4"/>
  <c r="E9" i="4"/>
  <c r="A34" i="4"/>
  <c r="A19" i="69"/>
  <c r="A100" i="7"/>
  <c r="N22" i="7"/>
  <c r="O22" i="7"/>
  <c r="J9" i="4" l="1"/>
  <c r="K9" i="4" s="1"/>
  <c r="C9" i="4"/>
  <c r="B9" i="4"/>
  <c r="A35" i="4"/>
  <c r="A9" i="83"/>
  <c r="C100" i="7"/>
  <c r="A108" i="7"/>
  <c r="A20" i="69"/>
  <c r="E21" i="4"/>
  <c r="J21" i="4"/>
  <c r="B21" i="4"/>
  <c r="C21" i="4"/>
  <c r="I45" i="7"/>
  <c r="K41" i="7"/>
  <c r="O44" i="7"/>
  <c r="O20" i="7"/>
  <c r="N104" i="7"/>
  <c r="K104" i="7"/>
  <c r="I8" i="7"/>
  <c r="N31" i="7"/>
  <c r="I31" i="7"/>
  <c r="N64" i="7"/>
  <c r="K64" i="7"/>
  <c r="N87" i="7"/>
  <c r="K87" i="7"/>
  <c r="N95" i="7"/>
  <c r="K95" i="7"/>
  <c r="G7" i="69"/>
  <c r="D7" i="69"/>
  <c r="M7" i="69"/>
  <c r="N7" i="69"/>
  <c r="H7" i="69"/>
  <c r="E7" i="69"/>
  <c r="L7" i="69"/>
  <c r="K9" i="79"/>
  <c r="A8" i="83"/>
  <c r="K14" i="7"/>
  <c r="H21" i="4" s="1"/>
  <c r="I21" i="4" s="1"/>
  <c r="N51" i="7"/>
  <c r="K51" i="7"/>
  <c r="N57" i="7"/>
  <c r="K57" i="7"/>
  <c r="O25" i="7"/>
  <c r="K20" i="7"/>
  <c r="C6" i="12"/>
  <c r="J170" i="7"/>
  <c r="J144" i="7"/>
  <c r="J65" i="7"/>
  <c r="J177" i="7"/>
  <c r="N153" i="7"/>
  <c r="K153" i="7"/>
  <c r="K21" i="4"/>
  <c r="N142" i="7"/>
  <c r="K142" i="7"/>
  <c r="A33" i="4"/>
  <c r="A18" i="69"/>
  <c r="A7" i="83"/>
  <c r="C85" i="7"/>
  <c r="C166" i="7"/>
  <c r="A47" i="4"/>
  <c r="K58" i="7"/>
  <c r="N58" i="7"/>
  <c r="A29" i="69"/>
  <c r="C157" i="7"/>
  <c r="E6" i="6"/>
  <c r="F6" i="6"/>
  <c r="D6" i="6"/>
  <c r="E8" i="4"/>
  <c r="G6" i="69"/>
  <c r="A20" i="7"/>
  <c r="C14" i="7"/>
  <c r="C7" i="69" s="1"/>
  <c r="A7" i="6"/>
  <c r="H37" i="7"/>
  <c r="H49" i="7"/>
  <c r="H43" i="7"/>
  <c r="J38" i="7"/>
  <c r="N38" i="7" s="1"/>
  <c r="J10" i="7"/>
  <c r="J32" i="7"/>
  <c r="I14" i="7"/>
  <c r="O50" i="7"/>
  <c r="I52" i="7"/>
  <c r="N135" i="7"/>
  <c r="K135" i="7"/>
  <c r="K169" i="7"/>
  <c r="N169" i="7"/>
  <c r="K80" i="7"/>
  <c r="G12" i="6"/>
  <c r="D14" i="4" s="1"/>
  <c r="C149" i="7"/>
  <c r="A17" i="83"/>
  <c r="K127" i="7"/>
  <c r="G8" i="6"/>
  <c r="D10" i="4" s="1"/>
  <c r="J103" i="7"/>
  <c r="J112" i="7"/>
  <c r="J143" i="7"/>
  <c r="N143" i="7" s="1"/>
  <c r="J161" i="7"/>
  <c r="J128" i="7"/>
  <c r="J88" i="7"/>
  <c r="J111" i="7"/>
  <c r="N111" i="7" s="1"/>
  <c r="J120" i="7"/>
  <c r="N120" i="7" s="1"/>
  <c r="J160" i="7"/>
  <c r="N160" i="7" s="1"/>
  <c r="J127" i="7"/>
  <c r="N127" i="7" s="1"/>
  <c r="C9" i="12"/>
  <c r="J81" i="7"/>
  <c r="J96" i="7"/>
  <c r="J119" i="7"/>
  <c r="K96" i="7" l="1"/>
  <c r="N96" i="7"/>
  <c r="K128" i="7"/>
  <c r="N128" i="7"/>
  <c r="K103" i="7"/>
  <c r="N103" i="7"/>
  <c r="K132" i="7"/>
  <c r="I136" i="7"/>
  <c r="I132" i="7" s="1"/>
  <c r="O135" i="7"/>
  <c r="N10" i="7"/>
  <c r="K10" i="7"/>
  <c r="N37" i="7"/>
  <c r="I37" i="7"/>
  <c r="I60" i="7"/>
  <c r="O58" i="7"/>
  <c r="N170" i="7"/>
  <c r="K170" i="7"/>
  <c r="O57" i="7"/>
  <c r="I59" i="7"/>
  <c r="I55" i="7" s="1"/>
  <c r="O55" i="7" s="1"/>
  <c r="K55" i="7"/>
  <c r="K7" i="69"/>
  <c r="O31" i="7"/>
  <c r="O104" i="7"/>
  <c r="I106" i="7"/>
  <c r="H9" i="4"/>
  <c r="I9" i="4" s="1"/>
  <c r="N81" i="7"/>
  <c r="K81" i="7"/>
  <c r="N161" i="7"/>
  <c r="K161" i="7"/>
  <c r="K120" i="7"/>
  <c r="O169" i="7"/>
  <c r="I171" i="7"/>
  <c r="K166" i="7"/>
  <c r="I7" i="69"/>
  <c r="O14" i="7"/>
  <c r="O7" i="69" s="1"/>
  <c r="D7" i="6"/>
  <c r="C7" i="6"/>
  <c r="E7" i="6"/>
  <c r="F7" i="6"/>
  <c r="K177" i="7"/>
  <c r="N177" i="7"/>
  <c r="K92" i="7"/>
  <c r="I97" i="7"/>
  <c r="O95" i="7"/>
  <c r="O64" i="7"/>
  <c r="K62" i="7"/>
  <c r="I66" i="7"/>
  <c r="O127" i="7"/>
  <c r="I129" i="7"/>
  <c r="K160" i="7"/>
  <c r="I43" i="7"/>
  <c r="N43" i="7"/>
  <c r="K38" i="7"/>
  <c r="N65" i="7"/>
  <c r="K65" i="7"/>
  <c r="O51" i="7"/>
  <c r="I53" i="7"/>
  <c r="N21" i="4"/>
  <c r="A36" i="4"/>
  <c r="A10" i="83"/>
  <c r="A116" i="7"/>
  <c r="A21" i="69"/>
  <c r="C108" i="7"/>
  <c r="N9" i="4"/>
  <c r="N119" i="7"/>
  <c r="K119" i="7"/>
  <c r="N88" i="7"/>
  <c r="K88" i="7"/>
  <c r="K112" i="7"/>
  <c r="N112" i="7"/>
  <c r="K77" i="7"/>
  <c r="O80" i="7"/>
  <c r="I82" i="7"/>
  <c r="K143" i="7"/>
  <c r="K47" i="7"/>
  <c r="K32" i="7"/>
  <c r="N32" i="7"/>
  <c r="I49" i="7"/>
  <c r="N49" i="7"/>
  <c r="A29" i="7"/>
  <c r="A10" i="4"/>
  <c r="A8" i="69"/>
  <c r="C20" i="7"/>
  <c r="A22" i="4"/>
  <c r="A8" i="6"/>
  <c r="K139" i="7"/>
  <c r="O142" i="7"/>
  <c r="I145" i="7"/>
  <c r="K149" i="7"/>
  <c r="I155" i="7"/>
  <c r="I149" i="7" s="1"/>
  <c r="O149" i="7" s="1"/>
  <c r="O153" i="7"/>
  <c r="N144" i="7"/>
  <c r="K144" i="7"/>
  <c r="K85" i="7"/>
  <c r="O87" i="7"/>
  <c r="I89" i="7"/>
  <c r="O8" i="7"/>
  <c r="I9" i="7"/>
  <c r="K111" i="7"/>
  <c r="F21" i="4"/>
  <c r="G21" i="4" s="1"/>
  <c r="F9" i="4"/>
  <c r="G9" i="4" s="1"/>
  <c r="M9" i="4" s="1"/>
  <c r="L9" i="4" s="1"/>
  <c r="E8" i="69" l="1"/>
  <c r="L8" i="69"/>
  <c r="J8" i="69"/>
  <c r="F8" i="69"/>
  <c r="M8" i="69"/>
  <c r="H8" i="69"/>
  <c r="D8" i="69"/>
  <c r="O8" i="69"/>
  <c r="K8" i="69"/>
  <c r="C8" i="69"/>
  <c r="G8" i="69"/>
  <c r="I8" i="69"/>
  <c r="N8" i="69"/>
  <c r="K116" i="7"/>
  <c r="I121" i="7"/>
  <c r="I116" i="7" s="1"/>
  <c r="O116" i="7" s="1"/>
  <c r="O119" i="7"/>
  <c r="K157" i="7"/>
  <c r="O160" i="7"/>
  <c r="I162" i="7"/>
  <c r="I157" i="7" s="1"/>
  <c r="O157" i="7" s="1"/>
  <c r="O10" i="7"/>
  <c r="I12" i="7"/>
  <c r="I6" i="7" s="1"/>
  <c r="K6" i="7"/>
  <c r="O128" i="7"/>
  <c r="I130" i="7"/>
  <c r="I147" i="7"/>
  <c r="O144" i="7"/>
  <c r="I77" i="7"/>
  <c r="O77" i="7" s="1"/>
  <c r="I114" i="7"/>
  <c r="O112" i="7"/>
  <c r="C116" i="7"/>
  <c r="A37" i="4"/>
  <c r="A124" i="7"/>
  <c r="A11" i="83"/>
  <c r="A22" i="69"/>
  <c r="K35" i="7"/>
  <c r="I39" i="7"/>
  <c r="O38" i="7"/>
  <c r="E22" i="4"/>
  <c r="H22" i="4"/>
  <c r="I22" i="4" s="1"/>
  <c r="J22" i="4"/>
  <c r="K22" i="4" s="1"/>
  <c r="C22" i="4"/>
  <c r="F22" i="4"/>
  <c r="G22" i="4" s="1"/>
  <c r="N22" i="4"/>
  <c r="B22" i="4"/>
  <c r="C29" i="7"/>
  <c r="A9" i="6"/>
  <c r="A23" i="4"/>
  <c r="A9" i="69"/>
  <c r="A11" i="4"/>
  <c r="A35" i="7"/>
  <c r="K29" i="7"/>
  <c r="O32" i="7"/>
  <c r="I33" i="7"/>
  <c r="I29" i="7" s="1"/>
  <c r="O29" i="7" s="1"/>
  <c r="I90" i="7"/>
  <c r="O88" i="7"/>
  <c r="K124" i="7"/>
  <c r="O177" i="7"/>
  <c r="K174" i="7"/>
  <c r="O174" i="7" s="1"/>
  <c r="O170" i="7"/>
  <c r="I172" i="7"/>
  <c r="I166" i="7" s="1"/>
  <c r="O166" i="7" s="1"/>
  <c r="I35" i="7"/>
  <c r="O37" i="7"/>
  <c r="K100" i="7"/>
  <c r="O103" i="7"/>
  <c r="I105" i="7"/>
  <c r="I100" i="7" s="1"/>
  <c r="I98" i="7"/>
  <c r="O96" i="7"/>
  <c r="E8" i="6"/>
  <c r="C8" i="6"/>
  <c r="D8" i="6"/>
  <c r="F8" i="6"/>
  <c r="O49" i="7"/>
  <c r="I47" i="7"/>
  <c r="O47" i="7" s="1"/>
  <c r="I146" i="7"/>
  <c r="O143" i="7"/>
  <c r="I124" i="7"/>
  <c r="N10" i="4"/>
  <c r="H10" i="4"/>
  <c r="I10" i="4" s="1"/>
  <c r="J10" i="4"/>
  <c r="K10" i="4" s="1"/>
  <c r="C10" i="4"/>
  <c r="F10" i="4"/>
  <c r="G10" i="4" s="1"/>
  <c r="B10" i="4"/>
  <c r="E10" i="4"/>
  <c r="O120" i="7"/>
  <c r="I122" i="7"/>
  <c r="I163" i="7"/>
  <c r="O161" i="7"/>
  <c r="M21" i="4"/>
  <c r="L21" i="4" s="1"/>
  <c r="I85" i="7"/>
  <c r="O85" i="7" s="1"/>
  <c r="I139" i="7"/>
  <c r="O139" i="7" s="1"/>
  <c r="K108" i="7"/>
  <c r="O111" i="7"/>
  <c r="I113" i="7"/>
  <c r="I108" i="7" s="1"/>
  <c r="O108" i="7" s="1"/>
  <c r="O65" i="7"/>
  <c r="I67" i="7"/>
  <c r="O43" i="7"/>
  <c r="I41" i="7"/>
  <c r="O41" i="7" s="1"/>
  <c r="I62" i="7"/>
  <c r="O62" i="7" s="1"/>
  <c r="I92" i="7"/>
  <c r="O92" i="7" s="1"/>
  <c r="I83" i="7"/>
  <c r="O81" i="7"/>
  <c r="O132" i="7"/>
  <c r="C23" i="4" l="1"/>
  <c r="E23" i="4"/>
  <c r="F23" i="4"/>
  <c r="G23" i="4" s="1"/>
  <c r="J23" i="4"/>
  <c r="K23" i="4" s="1"/>
  <c r="B23" i="4"/>
  <c r="H23" i="4"/>
  <c r="I23" i="4" s="1"/>
  <c r="N23" i="4"/>
  <c r="A10" i="6"/>
  <c r="C35" i="7"/>
  <c r="A10" i="69"/>
  <c r="A41" i="7"/>
  <c r="A12" i="4"/>
  <c r="M22" i="4"/>
  <c r="L22" i="4" s="1"/>
  <c r="M10" i="4"/>
  <c r="L10" i="4" s="1"/>
  <c r="O100" i="7"/>
  <c r="O35" i="7"/>
  <c r="E11" i="4"/>
  <c r="J11" i="4"/>
  <c r="K11" i="4" s="1"/>
  <c r="B11" i="4"/>
  <c r="F11" i="4"/>
  <c r="G11" i="4" s="1"/>
  <c r="C11" i="4"/>
  <c r="H11" i="4"/>
  <c r="I11" i="4" s="1"/>
  <c r="N11" i="4"/>
  <c r="O6" i="7"/>
  <c r="O6" i="69" s="1"/>
  <c r="I6" i="69"/>
  <c r="F8" i="4"/>
  <c r="G8" i="4" s="1"/>
  <c r="F9" i="6"/>
  <c r="D9" i="6"/>
  <c r="E9" i="6"/>
  <c r="C9" i="6"/>
  <c r="H8" i="4"/>
  <c r="I8" i="4" s="1"/>
  <c r="K6" i="69"/>
  <c r="O124" i="7"/>
  <c r="M9" i="69"/>
  <c r="H9" i="69"/>
  <c r="L9" i="69"/>
  <c r="J9" i="69"/>
  <c r="F9" i="69"/>
  <c r="C9" i="69"/>
  <c r="G9" i="69"/>
  <c r="K9" i="69"/>
  <c r="O9" i="69"/>
  <c r="E9" i="69"/>
  <c r="N9" i="69"/>
  <c r="D9" i="69"/>
  <c r="I9" i="69"/>
  <c r="A12" i="83"/>
  <c r="C124" i="7"/>
  <c r="A23" i="69"/>
  <c r="A38" i="4"/>
  <c r="A132" i="7"/>
  <c r="C10" i="6" l="1"/>
  <c r="E10" i="6"/>
  <c r="D10" i="6"/>
  <c r="F10" i="6"/>
  <c r="A11" i="69"/>
  <c r="A13" i="4"/>
  <c r="A11" i="6"/>
  <c r="A24" i="4"/>
  <c r="A47" i="7"/>
  <c r="C41" i="7"/>
  <c r="M23" i="4"/>
  <c r="L23" i="4" s="1"/>
  <c r="A13" i="83"/>
  <c r="A39" i="4"/>
  <c r="C132" i="7"/>
  <c r="A24" i="69"/>
  <c r="M10" i="69"/>
  <c r="K10" i="69"/>
  <c r="O10" i="69"/>
  <c r="N10" i="69"/>
  <c r="E10" i="69"/>
  <c r="G10" i="69"/>
  <c r="I10" i="69"/>
  <c r="D10" i="69"/>
  <c r="J10" i="69"/>
  <c r="F10" i="69"/>
  <c r="H10" i="69"/>
  <c r="L10" i="69"/>
  <c r="C10" i="69"/>
  <c r="J12" i="4"/>
  <c r="K12" i="4" s="1"/>
  <c r="N12" i="4"/>
  <c r="B12" i="4"/>
  <c r="C12" i="4"/>
  <c r="H12" i="4"/>
  <c r="I12" i="4" s="1"/>
  <c r="E12" i="4"/>
  <c r="F12" i="4"/>
  <c r="G12" i="4" s="1"/>
  <c r="M12" i="4" s="1"/>
  <c r="L12" i="4" s="1"/>
  <c r="M8" i="4"/>
  <c r="L8" i="4" s="1"/>
  <c r="M11" i="4"/>
  <c r="L11" i="4" s="1"/>
  <c r="D11" i="6" l="1"/>
  <c r="E11" i="6"/>
  <c r="F11" i="6"/>
  <c r="C11" i="6"/>
  <c r="F13" i="4"/>
  <c r="G13" i="4" s="1"/>
  <c r="B13" i="4"/>
  <c r="N13" i="4"/>
  <c r="E13" i="4"/>
  <c r="J13" i="4"/>
  <c r="K13" i="4" s="1"/>
  <c r="H13" i="4"/>
  <c r="I13" i="4" s="1"/>
  <c r="C13" i="4"/>
  <c r="A55" i="7"/>
  <c r="C47" i="7"/>
  <c r="A12" i="6"/>
  <c r="A12" i="69"/>
  <c r="A14" i="4"/>
  <c r="G11" i="69"/>
  <c r="E11" i="69"/>
  <c r="L11" i="69"/>
  <c r="O11" i="69"/>
  <c r="C11" i="69"/>
  <c r="N11" i="69"/>
  <c r="I11" i="69"/>
  <c r="M11" i="69"/>
  <c r="D11" i="69"/>
  <c r="K11" i="69"/>
  <c r="J11" i="69"/>
  <c r="F11" i="69"/>
  <c r="H11" i="69"/>
  <c r="B24" i="4"/>
  <c r="C24" i="4"/>
  <c r="N24" i="4"/>
  <c r="E24" i="4"/>
  <c r="F24" i="4"/>
  <c r="G24" i="4" s="1"/>
  <c r="H24" i="4"/>
  <c r="I24" i="4" s="1"/>
  <c r="J24" i="4"/>
  <c r="K24" i="4" s="1"/>
  <c r="F12" i="6" l="1"/>
  <c r="D12" i="6"/>
  <c r="E12" i="6"/>
  <c r="C12" i="6"/>
  <c r="M24" i="4"/>
  <c r="L24" i="4" s="1"/>
  <c r="N14" i="4"/>
  <c r="E14" i="4"/>
  <c r="C14" i="4"/>
  <c r="J14" i="4"/>
  <c r="K14" i="4" s="1"/>
  <c r="F14" i="4"/>
  <c r="G14" i="4" s="1"/>
  <c r="B14" i="4"/>
  <c r="H14" i="4"/>
  <c r="I14" i="4" s="1"/>
  <c r="A13" i="6"/>
  <c r="A62" i="7"/>
  <c r="A15" i="4"/>
  <c r="A25" i="4"/>
  <c r="A13" i="69"/>
  <c r="C55" i="7"/>
  <c r="L30" i="69"/>
  <c r="J17" i="69"/>
  <c r="D21" i="69"/>
  <c r="N20" i="69"/>
  <c r="N33" i="4"/>
  <c r="F32" i="4"/>
  <c r="G32" i="4" s="1"/>
  <c r="O21" i="69"/>
  <c r="D10" i="83"/>
  <c r="F17" i="83"/>
  <c r="J47" i="4"/>
  <c r="K47" i="4" s="1"/>
  <c r="F37" i="4"/>
  <c r="G37" i="4" s="1"/>
  <c r="C36" i="4"/>
  <c r="C10" i="83"/>
  <c r="E32" i="4"/>
  <c r="I18" i="69"/>
  <c r="D27" i="69"/>
  <c r="N28" i="69"/>
  <c r="C18" i="83"/>
  <c r="F44" i="4"/>
  <c r="G44" i="4" s="1"/>
  <c r="J20" i="69"/>
  <c r="E46" i="4"/>
  <c r="M23" i="69"/>
  <c r="G23" i="69"/>
  <c r="D23" i="69"/>
  <c r="I23" i="69"/>
  <c r="F12" i="83"/>
  <c r="D7" i="83"/>
  <c r="J22" i="69"/>
  <c r="H38" i="4"/>
  <c r="I38" i="4" s="1"/>
  <c r="E38" i="4"/>
  <c r="K20" i="69"/>
  <c r="J32" i="4"/>
  <c r="K32" i="4" s="1"/>
  <c r="M22" i="69"/>
  <c r="E18" i="83"/>
  <c r="N18" i="69"/>
  <c r="G17" i="69"/>
  <c r="E27" i="69"/>
  <c r="I17" i="69"/>
  <c r="E17" i="69"/>
  <c r="L18" i="69"/>
  <c r="N46" i="4"/>
  <c r="O19" i="69"/>
  <c r="C28" i="69"/>
  <c r="N35" i="4"/>
  <c r="E16" i="83"/>
  <c r="G28" i="69"/>
  <c r="J23" i="69"/>
  <c r="K21" i="69"/>
  <c r="C47" i="4"/>
  <c r="D9" i="83"/>
  <c r="K17" i="69"/>
  <c r="I29" i="69"/>
  <c r="E10" i="83"/>
  <c r="N36" i="4"/>
  <c r="M21" i="69"/>
  <c r="B34" i="4"/>
  <c r="G20" i="69"/>
  <c r="O17" i="69"/>
  <c r="F30" i="69"/>
  <c r="O30" i="69"/>
  <c r="E29" i="69"/>
  <c r="I28" i="69"/>
  <c r="E19" i="83"/>
  <c r="K18" i="69"/>
  <c r="D19" i="83"/>
  <c r="J34" i="4"/>
  <c r="K34" i="4" s="1"/>
  <c r="B35" i="4"/>
  <c r="D6" i="83"/>
  <c r="J33" i="4"/>
  <c r="K33" i="4" s="1"/>
  <c r="E28" i="69"/>
  <c r="E44" i="4"/>
  <c r="E23" i="69"/>
  <c r="N23" i="69"/>
  <c r="C23" i="69"/>
  <c r="C12" i="83"/>
  <c r="M27" i="69"/>
  <c r="C22" i="69"/>
  <c r="C38" i="4"/>
  <c r="J38" i="4"/>
  <c r="K38" i="4" s="1"/>
  <c r="B44" i="4"/>
  <c r="H18" i="69"/>
  <c r="O22" i="69"/>
  <c r="J19" i="69"/>
  <c r="H29" i="69"/>
  <c r="F18" i="83"/>
  <c r="F27" i="69"/>
  <c r="D20" i="69"/>
  <c r="H27" i="69"/>
  <c r="N29" i="69"/>
  <c r="J45" i="4"/>
  <c r="K45" i="4" s="1"/>
  <c r="F19" i="69"/>
  <c r="E37" i="4"/>
  <c r="D18" i="69"/>
  <c r="B38" i="4"/>
  <c r="O29" i="69"/>
  <c r="F21" i="69"/>
  <c r="C16" i="83"/>
  <c r="M19" i="69"/>
  <c r="H47" i="4"/>
  <c r="I47" i="4" s="1"/>
  <c r="F8" i="83"/>
  <c r="C17" i="69"/>
  <c r="J46" i="4"/>
  <c r="K46" i="4" s="1"/>
  <c r="H33" i="4"/>
  <c r="I33" i="4" s="1"/>
  <c r="N45" i="4"/>
  <c r="H32" i="4"/>
  <c r="I32" i="4" s="1"/>
  <c r="E20" i="69"/>
  <c r="C35" i="4"/>
  <c r="N27" i="69"/>
  <c r="E9" i="83"/>
  <c r="B37" i="4"/>
  <c r="O23" i="69"/>
  <c r="J21" i="69"/>
  <c r="F35" i="4"/>
  <c r="G35" i="4" s="1"/>
  <c r="N19" i="69"/>
  <c r="F11" i="83"/>
  <c r="M20" i="69"/>
  <c r="H19" i="69"/>
  <c r="C29" i="69"/>
  <c r="E33" i="4"/>
  <c r="J30" i="69"/>
  <c r="E8" i="83"/>
  <c r="O18" i="69"/>
  <c r="E36" i="4"/>
  <c r="E19" i="69"/>
  <c r="B46" i="4"/>
  <c r="F47" i="4"/>
  <c r="G47" i="4" s="1"/>
  <c r="B36" i="4"/>
  <c r="C34" i="4"/>
  <c r="G22" i="69"/>
  <c r="J36" i="4"/>
  <c r="K36" i="4" s="1"/>
  <c r="C6" i="83"/>
  <c r="N34" i="4"/>
  <c r="E18" i="69"/>
  <c r="F19" i="83"/>
  <c r="L20" i="69"/>
  <c r="F34" i="4"/>
  <c r="G34" i="4" s="1"/>
  <c r="D30" i="69"/>
  <c r="H37" i="4"/>
  <c r="I37" i="4" s="1"/>
  <c r="K23" i="69"/>
  <c r="H23" i="69"/>
  <c r="L23" i="69"/>
  <c r="C37" i="4"/>
  <c r="D12" i="83"/>
  <c r="G21" i="69"/>
  <c r="F38" i="4"/>
  <c r="G38" i="4" s="1"/>
  <c r="M38" i="4" s="1"/>
  <c r="L38" i="4" s="1"/>
  <c r="D29" i="69"/>
  <c r="D17" i="83"/>
  <c r="H34" i="4"/>
  <c r="I34" i="4" s="1"/>
  <c r="N17" i="69"/>
  <c r="N37" i="4"/>
  <c r="E34" i="4"/>
  <c r="C20" i="69"/>
  <c r="K30" i="69"/>
  <c r="J18" i="69"/>
  <c r="E17" i="83"/>
  <c r="E11" i="83"/>
  <c r="F17" i="69"/>
  <c r="L29" i="69"/>
  <c r="F23" i="69"/>
  <c r="E12" i="83"/>
  <c r="N38" i="4"/>
  <c r="E22" i="69"/>
  <c r="L17" i="69"/>
  <c r="B45" i="4"/>
  <c r="M28" i="69"/>
  <c r="J24" i="69"/>
  <c r="K24" i="69"/>
  <c r="M24" i="69"/>
  <c r="E13" i="83"/>
  <c r="B39" i="4"/>
  <c r="E39" i="4"/>
  <c r="M13" i="4"/>
  <c r="L13" i="4" s="1"/>
  <c r="E12" i="69"/>
  <c r="H12" i="69"/>
  <c r="F12" i="69"/>
  <c r="O12" i="69"/>
  <c r="G12" i="69"/>
  <c r="C12" i="69"/>
  <c r="L12" i="69"/>
  <c r="N12" i="69"/>
  <c r="I12" i="69"/>
  <c r="J12" i="69"/>
  <c r="D12" i="69"/>
  <c r="K12" i="69"/>
  <c r="M12" i="69"/>
  <c r="C24" i="69"/>
  <c r="N24" i="69"/>
  <c r="F24" i="69"/>
  <c r="H24" i="69"/>
  <c r="F13" i="83"/>
  <c r="F39" i="4"/>
  <c r="G39" i="4" s="1"/>
  <c r="J39" i="4"/>
  <c r="K39" i="4" s="1"/>
  <c r="N13" i="69" l="1"/>
  <c r="F13" i="69"/>
  <c r="M13" i="69"/>
  <c r="C13" i="69"/>
  <c r="E13" i="69"/>
  <c r="L13" i="69"/>
  <c r="J13" i="69"/>
  <c r="K13" i="69"/>
  <c r="I13" i="69"/>
  <c r="D13" i="69"/>
  <c r="G13" i="69"/>
  <c r="H13" i="69"/>
  <c r="O13" i="69"/>
  <c r="E13" i="6"/>
  <c r="C13" i="6"/>
  <c r="D13" i="6"/>
  <c r="F13" i="6"/>
  <c r="M47" i="4"/>
  <c r="L47" i="4" s="1"/>
  <c r="M32" i="4"/>
  <c r="L32" i="4" s="1"/>
  <c r="J25" i="4"/>
  <c r="K25" i="4" s="1"/>
  <c r="C25" i="4"/>
  <c r="E25" i="4"/>
  <c r="H25" i="4"/>
  <c r="I25" i="4" s="1"/>
  <c r="N25" i="4"/>
  <c r="B25" i="4"/>
  <c r="F25" i="4"/>
  <c r="G25" i="4" s="1"/>
  <c r="M34" i="4"/>
  <c r="L34" i="4" s="1"/>
  <c r="J15" i="4"/>
  <c r="K15" i="4" s="1"/>
  <c r="C15" i="4"/>
  <c r="E15" i="4"/>
  <c r="B15" i="4"/>
  <c r="F15" i="4"/>
  <c r="G15" i="4" s="1"/>
  <c r="M15" i="4" s="1"/>
  <c r="L15" i="4" s="1"/>
  <c r="H15" i="4"/>
  <c r="I15" i="4" s="1"/>
  <c r="N15" i="4"/>
  <c r="A14" i="69"/>
  <c r="A14" i="6"/>
  <c r="A16" i="4"/>
  <c r="C62" i="7"/>
  <c r="F46" i="4" s="1"/>
  <c r="G46" i="4" s="1"/>
  <c r="A26" i="4"/>
  <c r="J44" i="4"/>
  <c r="K44" i="4" s="1"/>
  <c r="K49" i="4" s="1"/>
  <c r="E6" i="83"/>
  <c r="C44" i="4"/>
  <c r="H21" i="69"/>
  <c r="I21" i="69"/>
  <c r="E30" i="69"/>
  <c r="C27" i="69"/>
  <c r="F6" i="83"/>
  <c r="I30" i="69"/>
  <c r="H28" i="69"/>
  <c r="H22" i="69"/>
  <c r="M18" i="69"/>
  <c r="H20" i="69"/>
  <c r="M17" i="69"/>
  <c r="J29" i="69"/>
  <c r="E45" i="4"/>
  <c r="C11" i="83"/>
  <c r="B47" i="4"/>
  <c r="H44" i="4"/>
  <c r="I44" i="4" s="1"/>
  <c r="G18" i="69"/>
  <c r="E7" i="83"/>
  <c r="D28" i="69"/>
  <c r="E21" i="69"/>
  <c r="H36" i="4"/>
  <c r="I36" i="4" s="1"/>
  <c r="L19" i="69"/>
  <c r="C17" i="83"/>
  <c r="F7" i="83"/>
  <c r="M30" i="69"/>
  <c r="N39" i="4"/>
  <c r="E24" i="69"/>
  <c r="D24" i="69"/>
  <c r="C9" i="83"/>
  <c r="H45" i="4"/>
  <c r="I45" i="4" s="1"/>
  <c r="L27" i="69"/>
  <c r="I27" i="69"/>
  <c r="H17" i="69"/>
  <c r="F36" i="4"/>
  <c r="G36" i="4" s="1"/>
  <c r="F20" i="69"/>
  <c r="F10" i="83"/>
  <c r="G30" i="69"/>
  <c r="K19" i="69"/>
  <c r="F18" i="69"/>
  <c r="C19" i="69"/>
  <c r="I19" i="69"/>
  <c r="J37" i="4"/>
  <c r="K37" i="4" s="1"/>
  <c r="M37" i="4" s="1"/>
  <c r="L37" i="4" s="1"/>
  <c r="J27" i="69"/>
  <c r="F28" i="69"/>
  <c r="C7" i="83"/>
  <c r="N32" i="4"/>
  <c r="L21" i="69"/>
  <c r="N21" i="69"/>
  <c r="C33" i="4"/>
  <c r="D18" i="83"/>
  <c r="C19" i="83"/>
  <c r="D19" i="69"/>
  <c r="D22" i="69"/>
  <c r="G29" i="69"/>
  <c r="E35" i="4"/>
  <c r="C45" i="4"/>
  <c r="K29" i="69"/>
  <c r="G27" i="69"/>
  <c r="K22" i="69"/>
  <c r="J35" i="4"/>
  <c r="K35" i="4" s="1"/>
  <c r="K41" i="4" s="1"/>
  <c r="C21" i="69"/>
  <c r="B32" i="4"/>
  <c r="D13" i="83"/>
  <c r="D16" i="83"/>
  <c r="L22" i="69"/>
  <c r="N44" i="4"/>
  <c r="D11" i="83"/>
  <c r="E47" i="4"/>
  <c r="C8" i="83"/>
  <c r="H46" i="4"/>
  <c r="I46" i="4" s="1"/>
  <c r="F22" i="69"/>
  <c r="C39" i="4"/>
  <c r="H39" i="4"/>
  <c r="I39" i="4" s="1"/>
  <c r="M39" i="4" s="1"/>
  <c r="L39" i="4" s="1"/>
  <c r="C13" i="83"/>
  <c r="O24" i="69"/>
  <c r="G24" i="69"/>
  <c r="I24" i="69"/>
  <c r="L28" i="69"/>
  <c r="H35" i="4"/>
  <c r="I35" i="4" s="1"/>
  <c r="C18" i="69"/>
  <c r="C32" i="4"/>
  <c r="N22" i="69"/>
  <c r="I20" i="69"/>
  <c r="F16" i="83"/>
  <c r="M29" i="69"/>
  <c r="D8" i="83"/>
  <c r="F33" i="4"/>
  <c r="G33" i="4" s="1"/>
  <c r="M33" i="4" s="1"/>
  <c r="L33" i="4" s="1"/>
  <c r="O20" i="69"/>
  <c r="F9" i="83"/>
  <c r="J28" i="69"/>
  <c r="C46" i="4"/>
  <c r="O27" i="69"/>
  <c r="K28" i="69"/>
  <c r="B33" i="4"/>
  <c r="F45" i="4"/>
  <c r="G45" i="4" s="1"/>
  <c r="I22" i="69"/>
  <c r="L24" i="69"/>
  <c r="D17" i="69"/>
  <c r="C30" i="69"/>
  <c r="N47" i="4"/>
  <c r="O28" i="69"/>
  <c r="H30" i="69"/>
  <c r="F29" i="69"/>
  <c r="N30" i="69"/>
  <c r="K27" i="69"/>
  <c r="G19" i="69"/>
  <c r="M14" i="4"/>
  <c r="L14" i="4" s="1"/>
  <c r="G49" i="4" l="1"/>
  <c r="G9" i="79" s="1"/>
  <c r="H9" i="79" s="1"/>
  <c r="M35" i="4"/>
  <c r="L35" i="4" s="1"/>
  <c r="I41" i="4"/>
  <c r="I8" i="79" s="1"/>
  <c r="J8" i="79" s="1"/>
  <c r="M36" i="4"/>
  <c r="L36" i="4" s="1"/>
  <c r="G41" i="4"/>
  <c r="G8" i="79" s="1"/>
  <c r="H8" i="79" s="1"/>
  <c r="J26" i="4"/>
  <c r="K26" i="4" s="1"/>
  <c r="K28" i="4" s="1"/>
  <c r="C26" i="4"/>
  <c r="H26" i="4"/>
  <c r="I26" i="4" s="1"/>
  <c r="I28" i="4" s="1"/>
  <c r="I7" i="79" s="1"/>
  <c r="J7" i="79" s="1"/>
  <c r="N26" i="4"/>
  <c r="B26" i="4"/>
  <c r="F26" i="4"/>
  <c r="G26" i="4" s="1"/>
  <c r="E26" i="4"/>
  <c r="E14" i="69"/>
  <c r="M14" i="69"/>
  <c r="D14" i="69"/>
  <c r="K14" i="69"/>
  <c r="L14" i="69"/>
  <c r="I14" i="69"/>
  <c r="O14" i="69"/>
  <c r="F14" i="69"/>
  <c r="C14" i="69"/>
  <c r="N14" i="69"/>
  <c r="G14" i="69"/>
  <c r="H14" i="69"/>
  <c r="J14" i="69"/>
  <c r="M25" i="4"/>
  <c r="L25" i="4" s="1"/>
  <c r="G28" i="4"/>
  <c r="G7" i="79" s="1"/>
  <c r="H7" i="79" s="1"/>
  <c r="M44" i="4"/>
  <c r="L44" i="4" s="1"/>
  <c r="I49" i="4"/>
  <c r="I9" i="79" s="1"/>
  <c r="J9" i="79" s="1"/>
  <c r="N9" i="79" s="1"/>
  <c r="M46" i="4"/>
  <c r="L46" i="4" s="1"/>
  <c r="E14" i="6"/>
  <c r="F14" i="6"/>
  <c r="D14" i="6"/>
  <c r="C14" i="6"/>
  <c r="M45" i="4"/>
  <c r="L45" i="4" s="1"/>
  <c r="C16" i="4"/>
  <c r="J16" i="4"/>
  <c r="K16" i="4" s="1"/>
  <c r="K18" i="4" s="1"/>
  <c r="N16" i="4"/>
  <c r="H16" i="4"/>
  <c r="I16" i="4" s="1"/>
  <c r="I18" i="4" s="1"/>
  <c r="F16" i="4"/>
  <c r="G16" i="4" s="1"/>
  <c r="E16" i="4"/>
  <c r="B16" i="4"/>
  <c r="M28" i="4" l="1"/>
  <c r="N8" i="79"/>
  <c r="I6" i="79"/>
  <c r="I5" i="4"/>
  <c r="K5" i="4"/>
  <c r="K6" i="79" s="1"/>
  <c r="K5" i="79" s="1"/>
  <c r="L5" i="79" s="1"/>
  <c r="M16" i="4"/>
  <c r="L16" i="4" s="1"/>
  <c r="G18" i="4"/>
  <c r="M18" i="4" s="1"/>
  <c r="N7" i="79"/>
  <c r="M41" i="4"/>
  <c r="M49" i="4"/>
  <c r="M26" i="4"/>
  <c r="L26" i="4" s="1"/>
  <c r="G5" i="4" l="1"/>
  <c r="M5" i="4" s="1"/>
  <c r="G6" i="79"/>
  <c r="J6" i="79"/>
  <c r="I5" i="79"/>
  <c r="J5" i="79" s="1"/>
  <c r="G9" i="82" s="1"/>
  <c r="H6" i="79" l="1"/>
  <c r="N6" i="79" s="1"/>
  <c r="N15" i="79" s="1"/>
  <c r="G5" i="79"/>
  <c r="H5" i="79" s="1"/>
  <c r="G6" i="82" s="1"/>
  <c r="G5" i="82" s="1"/>
  <c r="G10" i="82"/>
  <c r="G8" i="82" s="1"/>
  <c r="G18" i="82" l="1"/>
  <c r="G16" i="82"/>
  <c r="G13" i="82"/>
  <c r="G17" i="82"/>
  <c r="J9" i="82"/>
  <c r="G15" i="82"/>
  <c r="G14" i="82"/>
  <c r="N5" i="79"/>
  <c r="G11" i="82" l="1"/>
  <c r="G4" i="82" l="1"/>
  <c r="G20" i="82" l="1"/>
  <c r="G21" i="82" s="1"/>
  <c r="G22" i="82" s="1"/>
  <c r="G23" i="82" l="1"/>
  <c r="G24" i="82"/>
  <c r="G25" i="82" s="1"/>
  <c r="A10" i="66" l="1"/>
  <c r="G27" i="82"/>
  <c r="A12" i="66" s="1"/>
</calcChain>
</file>

<file path=xl/sharedStrings.xml><?xml version="1.0" encoding="utf-8"?>
<sst xmlns="http://schemas.openxmlformats.org/spreadsheetml/2006/main" count="638" uniqueCount="250">
  <si>
    <t>품  명</t>
  </si>
  <si>
    <t>규  격</t>
  </si>
  <si>
    <t>수량</t>
  </si>
  <si>
    <t>단위</t>
  </si>
  <si>
    <t>총     액</t>
  </si>
  <si>
    <t>노  무  비</t>
  </si>
  <si>
    <t>재  료  비</t>
  </si>
  <si>
    <t>경     비</t>
  </si>
  <si>
    <t>비  고</t>
  </si>
  <si>
    <t>단가</t>
  </si>
  <si>
    <t>금  액</t>
  </si>
  <si>
    <t>호표</t>
  </si>
  <si>
    <t>품명</t>
  </si>
  <si>
    <t>규 격</t>
  </si>
  <si>
    <t>통신내선공</t>
  </si>
  <si>
    <t>규   격</t>
  </si>
  <si>
    <t>비 고</t>
  </si>
  <si>
    <t>PAGE</t>
  </si>
  <si>
    <t>금   액</t>
  </si>
  <si>
    <t>재료비</t>
    <phoneticPr fontId="2" type="noConversion"/>
  </si>
  <si>
    <t>노무비</t>
    <phoneticPr fontId="2" type="noConversion"/>
  </si>
  <si>
    <t>인</t>
    <phoneticPr fontId="2" type="noConversion"/>
  </si>
  <si>
    <t>단위</t>
    <phoneticPr fontId="38" type="noConversion"/>
  </si>
  <si>
    <t>재  료  비</t>
    <phoneticPr fontId="38" type="noConversion"/>
  </si>
  <si>
    <t>노  무  비</t>
    <phoneticPr fontId="38" type="noConversion"/>
  </si>
  <si>
    <t>경      비</t>
    <phoneticPr fontId="38" type="noConversion"/>
  </si>
  <si>
    <t>단     가</t>
    <phoneticPr fontId="38" type="noConversion"/>
  </si>
  <si>
    <t>금     액</t>
    <phoneticPr fontId="38" type="noConversion"/>
  </si>
  <si>
    <t>수량</t>
    <phoneticPr fontId="38" type="noConversion"/>
  </si>
  <si>
    <t>식</t>
    <phoneticPr fontId="2" type="noConversion"/>
  </si>
  <si>
    <t>총      액</t>
    <phoneticPr fontId="38" type="noConversion"/>
  </si>
  <si>
    <t>&lt;직접노무비&gt; x</t>
    <phoneticPr fontId="38" type="noConversion"/>
  </si>
  <si>
    <t xml:space="preserve">    3) 경     비</t>
    <phoneticPr fontId="38" type="noConversion"/>
  </si>
  <si>
    <t xml:space="preserve">       ① 산출경비</t>
    <phoneticPr fontId="38" type="noConversion"/>
  </si>
  <si>
    <t xml:space="preserve">       ② 산재보험료</t>
    <phoneticPr fontId="38" type="noConversion"/>
  </si>
  <si>
    <t>&lt;노무비&gt; x</t>
    <phoneticPr fontId="38" type="noConversion"/>
  </si>
  <si>
    <t xml:space="preserve">       ③ 안전관리비</t>
    <phoneticPr fontId="38" type="noConversion"/>
  </si>
  <si>
    <t xml:space="preserve">       ④ 기타경비</t>
    <phoneticPr fontId="38" type="noConversion"/>
  </si>
  <si>
    <t>&lt;재료비+노무비&gt; x</t>
    <phoneticPr fontId="38" type="noConversion"/>
  </si>
  <si>
    <t xml:space="preserve">       ⑤ 고용보험료</t>
    <phoneticPr fontId="38" type="noConversion"/>
  </si>
  <si>
    <t>2. 일 반 관 리 비</t>
    <phoneticPr fontId="38" type="noConversion"/>
  </si>
  <si>
    <t>호표 링크</t>
    <phoneticPr fontId="2" type="noConversion"/>
  </si>
  <si>
    <t>M</t>
    <phoneticPr fontId="2" type="noConversion"/>
  </si>
  <si>
    <t>통신케이블공</t>
    <phoneticPr fontId="2" type="noConversion"/>
  </si>
  <si>
    <t>적  용</t>
    <phoneticPr fontId="2" type="noConversion"/>
  </si>
  <si>
    <t xml:space="preserve">공  종 </t>
    <phoneticPr fontId="2" type="noConversion"/>
  </si>
  <si>
    <t>계</t>
    <phoneticPr fontId="2" type="noConversion"/>
  </si>
  <si>
    <t>공   사   비   내   역   서(총괄)</t>
    <phoneticPr fontId="2" type="noConversion"/>
  </si>
  <si>
    <t>설          계          서</t>
    <phoneticPr fontId="38" type="noConversion"/>
  </si>
  <si>
    <t>설   계   내   역   서</t>
    <phoneticPr fontId="2" type="noConversion"/>
  </si>
  <si>
    <t>합     계</t>
    <phoneticPr fontId="2" type="noConversion"/>
  </si>
  <si>
    <t>-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</si>
  <si>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</si>
  <si>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</si>
  <si>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</si>
  <si>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</si>
  <si>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적용단가</t>
    <phoneticPr fontId="2" type="noConversion"/>
  </si>
  <si>
    <t>통신내선공</t>
    <phoneticPr fontId="2" type="noConversion"/>
  </si>
  <si>
    <t>EA</t>
    <phoneticPr fontId="2" type="noConversion"/>
  </si>
  <si>
    <t>6. 시  설  공  사</t>
    <phoneticPr fontId="38" type="noConversion"/>
  </si>
  <si>
    <t>수  량  산  출  서</t>
    <phoneticPr fontId="2" type="noConversion"/>
  </si>
  <si>
    <t>적용율:</t>
    <phoneticPr fontId="2" type="noConversion"/>
  </si>
  <si>
    <t>품   명</t>
    <phoneticPr fontId="2" type="noConversion"/>
  </si>
  <si>
    <t>적용율 노임단가 (%)</t>
    <phoneticPr fontId="2" type="noConversion"/>
  </si>
  <si>
    <t>조사단가</t>
    <phoneticPr fontId="2" type="noConversion"/>
  </si>
  <si>
    <t>규   격</t>
    <phoneticPr fontId="2" type="noConversion"/>
  </si>
  <si>
    <t>호 표</t>
    <phoneticPr fontId="2" type="noConversion"/>
  </si>
  <si>
    <t>호  표</t>
    <phoneticPr fontId="2" type="noConversion"/>
  </si>
  <si>
    <t>[통신자재]</t>
    <phoneticPr fontId="2" type="noConversion"/>
  </si>
  <si>
    <t xml:space="preserve">          □ 공사개요</t>
    <phoneticPr fontId="2" type="noConversion"/>
  </si>
  <si>
    <t>적용 노임단가 (1원미만절사)</t>
    <phoneticPr fontId="2" type="noConversion"/>
  </si>
  <si>
    <t>과  장</t>
    <phoneticPr fontId="2" type="noConversion"/>
  </si>
  <si>
    <t>팀  장</t>
    <phoneticPr fontId="2" type="noConversion"/>
  </si>
  <si>
    <t>설 계 자</t>
    <phoneticPr fontId="2" type="noConversion"/>
  </si>
  <si>
    <t>접속커넥터</t>
    <phoneticPr fontId="2" type="noConversion"/>
  </si>
  <si>
    <t>노   무   비   산   출   근   거</t>
    <phoneticPr fontId="2" type="noConversion"/>
  </si>
  <si>
    <t>단   가   비   교   표</t>
    <phoneticPr fontId="2" type="noConversion"/>
  </si>
  <si>
    <t>일   위   대   가   표</t>
    <phoneticPr fontId="2" type="noConversion"/>
  </si>
  <si>
    <t>수   량   산   출   서</t>
    <phoneticPr fontId="2" type="noConversion"/>
  </si>
  <si>
    <t>명            칭</t>
    <phoneticPr fontId="38" type="noConversion"/>
  </si>
  <si>
    <t>비 고</t>
    <phoneticPr fontId="38" type="noConversion"/>
  </si>
  <si>
    <t>노무비 산출근거</t>
    <phoneticPr fontId="2" type="noConversion"/>
  </si>
  <si>
    <t>단   가   비   교   표</t>
    <phoneticPr fontId="2" type="noConversion"/>
  </si>
  <si>
    <t>일   위   대   가   표(상 세 내 역)</t>
    <phoneticPr fontId="2" type="noConversion"/>
  </si>
  <si>
    <t>일  위  대  가  표</t>
    <phoneticPr fontId="2" type="noConversion"/>
  </si>
  <si>
    <t>내    역    서</t>
    <phoneticPr fontId="2" type="noConversion"/>
  </si>
  <si>
    <t>목         차</t>
    <phoneticPr fontId="2" type="noConversion"/>
  </si>
  <si>
    <t>원  가  계  산  서</t>
    <phoneticPr fontId="2" type="noConversion"/>
  </si>
  <si>
    <t>비                  목</t>
    <phoneticPr fontId="38" type="noConversion"/>
  </si>
  <si>
    <t>구                  성                  비</t>
    <phoneticPr fontId="38" type="noConversion"/>
  </si>
  <si>
    <t>금                  액</t>
    <phoneticPr fontId="38" type="noConversion"/>
  </si>
  <si>
    <t>비                  고</t>
    <phoneticPr fontId="38" type="noConversion"/>
  </si>
  <si>
    <t>1.  순  공  사  비</t>
    <phoneticPr fontId="38" type="noConversion"/>
  </si>
  <si>
    <t xml:space="preserve">    1) 재 료 비</t>
    <phoneticPr fontId="38" type="noConversion"/>
  </si>
  <si>
    <t xml:space="preserve">       ① 직접재료비</t>
    <phoneticPr fontId="38" type="noConversion"/>
  </si>
  <si>
    <t xml:space="preserve">       ② 간접재료비</t>
    <phoneticPr fontId="38" type="noConversion"/>
  </si>
  <si>
    <t xml:space="preserve">    2) 노 무 비</t>
    <phoneticPr fontId="38" type="noConversion"/>
  </si>
  <si>
    <t xml:space="preserve">       ① 직접노무비</t>
    <phoneticPr fontId="38" type="noConversion"/>
  </si>
  <si>
    <t xml:space="preserve">       ② 간접노무비</t>
    <phoneticPr fontId="38" type="noConversion"/>
  </si>
  <si>
    <t>&lt;순공사비&gt; x</t>
    <phoneticPr fontId="38" type="noConversion"/>
  </si>
  <si>
    <t>3. 이            윤</t>
    <phoneticPr fontId="38" type="noConversion"/>
  </si>
  <si>
    <t>&lt;노무비+경비+일반관리비&gt; x</t>
    <phoneticPr fontId="38" type="noConversion"/>
  </si>
  <si>
    <t>4. 총     원    가</t>
    <phoneticPr fontId="38" type="noConversion"/>
  </si>
  <si>
    <t>5. 부 가 가 치 세</t>
    <phoneticPr fontId="38" type="noConversion"/>
  </si>
  <si>
    <t>&lt;총원가&gt; x</t>
    <phoneticPr fontId="38" type="noConversion"/>
  </si>
  <si>
    <t>백단위절사</t>
    <phoneticPr fontId="2" type="noConversion"/>
  </si>
  <si>
    <t>8. 관  급  자  재</t>
    <phoneticPr fontId="38" type="noConversion"/>
  </si>
  <si>
    <t xml:space="preserve"> &lt;시설공사 + 관급자재&gt;</t>
    <phoneticPr fontId="2" type="noConversion"/>
  </si>
  <si>
    <t>(백단위절사)</t>
    <phoneticPr fontId="2" type="noConversion"/>
  </si>
  <si>
    <t>7. 시  설  공  사</t>
    <phoneticPr fontId="2" type="noConversion"/>
  </si>
  <si>
    <t>1. 원  가  계  산  서</t>
    <phoneticPr fontId="38" type="noConversion"/>
  </si>
  <si>
    <t>2. 내  역  집  계  표</t>
    <phoneticPr fontId="38" type="noConversion"/>
  </si>
  <si>
    <t>2. 수  량  산  출  서</t>
    <phoneticPr fontId="38" type="noConversion"/>
  </si>
  <si>
    <t>4. 일  위  대  가   표</t>
    <phoneticPr fontId="2" type="noConversion"/>
  </si>
  <si>
    <t>5. 단  가  비   교   표</t>
    <phoneticPr fontId="2" type="noConversion"/>
  </si>
  <si>
    <t>6. 노 무  비  산  출  근  거</t>
    <phoneticPr fontId="2" type="noConversion"/>
  </si>
  <si>
    <t>산출          수량</t>
    <phoneticPr fontId="2" type="noConversion"/>
  </si>
  <si>
    <t>9. 총 공 사 금 액</t>
    <phoneticPr fontId="38" type="noConversion"/>
  </si>
  <si>
    <t>통신설비공</t>
    <phoneticPr fontId="2" type="noConversion"/>
  </si>
  <si>
    <t>합성수지제 가요전선관</t>
    <phoneticPr fontId="2" type="noConversion"/>
  </si>
  <si>
    <t>난연 / 16mm</t>
    <phoneticPr fontId="2" type="noConversion"/>
  </si>
  <si>
    <t>통3-1-1</t>
    <phoneticPr fontId="2" type="noConversion"/>
  </si>
  <si>
    <t>가요전선관은 본공량 80%</t>
    <phoneticPr fontId="2" type="noConversion"/>
  </si>
  <si>
    <t>(재+직노)*2.07%</t>
    <phoneticPr fontId="2" type="noConversion"/>
  </si>
  <si>
    <t xml:space="preserve"> 1천만원 이상 / 특수건설공사</t>
    <phoneticPr fontId="2" type="noConversion"/>
  </si>
  <si>
    <t>통7-11-5</t>
    <phoneticPr fontId="2" type="noConversion"/>
  </si>
  <si>
    <t>1. 통신공사</t>
    <phoneticPr fontId="2" type="noConversion"/>
  </si>
  <si>
    <t>1-1</t>
    <phoneticPr fontId="2" type="noConversion"/>
  </si>
  <si>
    <t>1-2</t>
    <phoneticPr fontId="2" type="noConversion"/>
  </si>
  <si>
    <t>PVC몰딩</t>
    <phoneticPr fontId="2" type="noConversion"/>
  </si>
  <si>
    <t>사각 / 5호</t>
    <phoneticPr fontId="2" type="noConversion"/>
  </si>
  <si>
    <t>EA</t>
    <phoneticPr fontId="2" type="noConversion"/>
  </si>
  <si>
    <t>UTP 케이블</t>
    <phoneticPr fontId="2" type="noConversion"/>
  </si>
  <si>
    <t>CAT. 5e / 4P</t>
    <phoneticPr fontId="2" type="noConversion"/>
  </si>
  <si>
    <t>CAT. 5e / 8P8C</t>
    <phoneticPr fontId="2" type="noConversion"/>
  </si>
  <si>
    <t>고강도 / 4호</t>
    <phoneticPr fontId="2" type="noConversion"/>
  </si>
  <si>
    <t>-</t>
    <phoneticPr fontId="2" type="noConversion"/>
  </si>
  <si>
    <t>통4-3-1</t>
    <phoneticPr fontId="2" type="noConversion"/>
  </si>
  <si>
    <t>통4-3-2</t>
    <phoneticPr fontId="2" type="noConversion"/>
  </si>
  <si>
    <t>통신관련산업기사</t>
    <phoneticPr fontId="2" type="noConversion"/>
  </si>
  <si>
    <t>특별인부</t>
    <phoneticPr fontId="2" type="noConversion"/>
  </si>
  <si>
    <t>재사용 철거 80% , 설치 100%</t>
    <phoneticPr fontId="2" type="noConversion"/>
  </si>
  <si>
    <t>기준 노임단가 (2026년 상반기)</t>
    <phoneticPr fontId="2" type="noConversion"/>
  </si>
  <si>
    <t>UTP 패치코드</t>
    <phoneticPr fontId="2" type="noConversion"/>
  </si>
  <si>
    <t>110블럭</t>
    <phoneticPr fontId="2" type="noConversion"/>
  </si>
  <si>
    <t>50P</t>
    <phoneticPr fontId="2" type="noConversion"/>
  </si>
  <si>
    <t>CAT. 5e / 4P / 2m</t>
    <phoneticPr fontId="2" type="noConversion"/>
  </si>
  <si>
    <t>하수도사업소 정보통신설비 설치 공사</t>
    <phoneticPr fontId="2" type="noConversion"/>
  </si>
  <si>
    <t>통4-3-3</t>
    <phoneticPr fontId="2" type="noConversion"/>
  </si>
  <si>
    <t>UTP 패치코드</t>
    <phoneticPr fontId="2" type="noConversion"/>
  </si>
  <si>
    <t>4열초과는 80%적용</t>
    <phoneticPr fontId="2" type="noConversion"/>
  </si>
  <si>
    <t>보통인부</t>
    <phoneticPr fontId="2" type="noConversion"/>
  </si>
  <si>
    <t>S/W시험사</t>
    <phoneticPr fontId="2" type="noConversion"/>
  </si>
  <si>
    <t>통신설비공</t>
    <phoneticPr fontId="2" type="noConversion"/>
  </si>
  <si>
    <t>스위치 (L2) 이전설치</t>
    <phoneticPr fontId="2" type="noConversion"/>
  </si>
  <si>
    <t>H/W시험사</t>
    <phoneticPr fontId="2" type="noConversion"/>
  </si>
  <si>
    <t>통8-1-1</t>
    <phoneticPr fontId="2" type="noConversion"/>
  </si>
  <si>
    <t>케이블성단</t>
    <phoneticPr fontId="2" type="noConversion"/>
  </si>
  <si>
    <t>110블럭 / 4P</t>
    <phoneticPr fontId="2" type="noConversion"/>
  </si>
  <si>
    <t>회선시험</t>
    <phoneticPr fontId="2" type="noConversion"/>
  </si>
  <si>
    <t>Port / 4P</t>
    <phoneticPr fontId="2" type="noConversion"/>
  </si>
  <si>
    <t>산출수량</t>
    <phoneticPr fontId="2" type="noConversion"/>
  </si>
  <si>
    <r>
      <t xml:space="preserve">통신실       </t>
    </r>
    <r>
      <rPr>
        <b/>
        <sz val="8"/>
        <rFont val="맑은 고딕"/>
        <family val="3"/>
        <charset val="129"/>
      </rPr>
      <t>(사무동)</t>
    </r>
    <phoneticPr fontId="2" type="noConversion"/>
  </si>
  <si>
    <r>
      <t xml:space="preserve">통신실      </t>
    </r>
    <r>
      <rPr>
        <b/>
        <sz val="8"/>
        <rFont val="맑은 고딕"/>
        <family val="3"/>
        <charset val="129"/>
      </rPr>
      <t xml:space="preserve"> (관리동)</t>
    </r>
    <phoneticPr fontId="2" type="noConversion"/>
  </si>
  <si>
    <r>
      <t xml:space="preserve">AP                </t>
    </r>
    <r>
      <rPr>
        <b/>
        <sz val="8"/>
        <rFont val="맑은 고딕"/>
        <family val="3"/>
        <charset val="129"/>
      </rPr>
      <t xml:space="preserve"> (4개소)</t>
    </r>
    <phoneticPr fontId="2" type="noConversion"/>
  </si>
  <si>
    <t>하수   행정과</t>
    <phoneticPr fontId="2" type="noConversion"/>
  </si>
  <si>
    <t>하수    운영과</t>
    <phoneticPr fontId="2" type="noConversion"/>
  </si>
  <si>
    <t>하수    관로과</t>
    <phoneticPr fontId="2" type="noConversion"/>
  </si>
  <si>
    <t>하수    시설과</t>
    <phoneticPr fontId="2" type="noConversion"/>
  </si>
  <si>
    <t>(1*5) / (1*5) / 2+2+(2*28) / 2+(2*30) / 2+(2*30) / (2*4)+(2*26) / 2+2+2+2</t>
    <phoneticPr fontId="2" type="noConversion"/>
  </si>
  <si>
    <t>(7)+(4)+(4)+(4)</t>
    <phoneticPr fontId="2" type="noConversion"/>
  </si>
  <si>
    <t>(8)+(5)+(5)+(5)</t>
    <phoneticPr fontId="2" type="noConversion"/>
  </si>
  <si>
    <t>2 / 1</t>
    <phoneticPr fontId="2" type="noConversion"/>
  </si>
  <si>
    <t>1</t>
    <phoneticPr fontId="2" type="noConversion"/>
  </si>
  <si>
    <t xml:space="preserve">    ** 통신케이블은 시설과 HUB입력 1차 + 프린터용선로 , 관리동 랙간 성단 , 사무동 랙 성단 , Wips용 AP선로 포함된 수량산출 입니다.</t>
    <phoneticPr fontId="2" type="noConversion"/>
  </si>
  <si>
    <t>1-1. 행정통신설비</t>
    <phoneticPr fontId="2" type="noConversion"/>
  </si>
  <si>
    <t xml:space="preserve">                    -   구내통신 선로설비 설치 (행정 및 민원 업무용 + 하수시설 업무용)</t>
    <phoneticPr fontId="2" type="noConversion"/>
  </si>
  <si>
    <t>*착공일로부터 30일 미만    .</t>
    <phoneticPr fontId="2" type="noConversion"/>
  </si>
  <si>
    <t xml:space="preserve">       ⑥ 석면분담금</t>
    <phoneticPr fontId="2" type="noConversion"/>
  </si>
  <si>
    <t xml:space="preserve">       ⑦ 임금채권부담금</t>
    <phoneticPr fontId="2" type="noConversion"/>
  </si>
  <si>
    <t xml:space="preserve">       ⑧ 건강/노인장기/연금보험료</t>
    <phoneticPr fontId="2" type="noConversion"/>
  </si>
  <si>
    <t xml:space="preserve"> 30일미만 / 해당없음</t>
    <phoneticPr fontId="2" type="noConversion"/>
  </si>
  <si>
    <t xml:space="preserve"> 7등급 이하</t>
    <phoneticPr fontId="2" type="noConversion"/>
  </si>
  <si>
    <t>1-3</t>
    <phoneticPr fontId="2" type="noConversion"/>
  </si>
  <si>
    <t>1-4</t>
    <phoneticPr fontId="2" type="noConversion"/>
  </si>
  <si>
    <t>1+2+3+4</t>
    <phoneticPr fontId="2" type="noConversion"/>
  </si>
  <si>
    <t>[ 소모 잡자재 ]</t>
    <phoneticPr fontId="2" type="noConversion"/>
  </si>
  <si>
    <t>전선관의 40 %</t>
    <phoneticPr fontId="2" type="noConversion"/>
  </si>
  <si>
    <t>[ 공 구 손 료 ]</t>
    <phoneticPr fontId="2" type="noConversion"/>
  </si>
  <si>
    <t>노무비의 3 %</t>
    <phoneticPr fontId="2" type="noConversion"/>
  </si>
  <si>
    <t>1. 통신설비</t>
    <phoneticPr fontId="2" type="noConversion"/>
  </si>
  <si>
    <t>VPN 이전 설치</t>
    <phoneticPr fontId="2" type="noConversion"/>
  </si>
  <si>
    <t>Axgate1300S</t>
    <phoneticPr fontId="2" type="noConversion"/>
  </si>
  <si>
    <t>통8-1-5</t>
    <phoneticPr fontId="2" type="noConversion"/>
  </si>
  <si>
    <t>Axgate40D</t>
    <phoneticPr fontId="2" type="noConversion"/>
  </si>
  <si>
    <t>WEB 방화벽</t>
    <phoneticPr fontId="2" type="noConversion"/>
  </si>
  <si>
    <t>VPN 셋업 변경</t>
    <phoneticPr fontId="2" type="noConversion"/>
  </si>
  <si>
    <t>방화벽 이전 설치</t>
    <phoneticPr fontId="2" type="noConversion"/>
  </si>
  <si>
    <t>통8-1-2</t>
    <phoneticPr fontId="2" type="noConversion"/>
  </si>
  <si>
    <t>랙마운트</t>
    <phoneticPr fontId="2" type="noConversion"/>
  </si>
  <si>
    <t>하수운영서버 이전 설치</t>
    <phoneticPr fontId="2" type="noConversion"/>
  </si>
  <si>
    <t>관제용</t>
    <phoneticPr fontId="2" type="noConversion"/>
  </si>
  <si>
    <t>운영PC 이전 설치</t>
    <phoneticPr fontId="2" type="noConversion"/>
  </si>
  <si>
    <t>서버 / 관제용</t>
    <phoneticPr fontId="2" type="noConversion"/>
  </si>
  <si>
    <t>서버랙 이전 설치</t>
    <phoneticPr fontId="2" type="noConversion"/>
  </si>
  <si>
    <t>2.2M 미만</t>
    <phoneticPr fontId="2" type="noConversion"/>
  </si>
  <si>
    <t>기존 본체 설치(서버)이설</t>
    <phoneticPr fontId="2" type="noConversion"/>
  </si>
  <si>
    <t>소규모 주장치</t>
    <phoneticPr fontId="2" type="noConversion"/>
  </si>
  <si>
    <t>재사용 설치 80%</t>
    <phoneticPr fontId="2" type="noConversion"/>
  </si>
  <si>
    <t>통8-4-7-2(1)</t>
    <phoneticPr fontId="2" type="noConversion"/>
  </si>
  <si>
    <t>DSU/MODEM설치 및 기능시험</t>
    <phoneticPr fontId="2" type="noConversion"/>
  </si>
  <si>
    <t>무선모뎀 IP주소 등록 변경 및 기능시험</t>
    <phoneticPr fontId="2" type="noConversion"/>
  </si>
  <si>
    <t xml:space="preserve">스위칭허브 </t>
    <phoneticPr fontId="2" type="noConversion"/>
  </si>
  <si>
    <t>(한강수계+맨홀펌프장) 및 우수토실</t>
    <phoneticPr fontId="2" type="noConversion"/>
  </si>
  <si>
    <t>SCADA 원격소 장치</t>
    <phoneticPr fontId="2" type="noConversion"/>
  </si>
  <si>
    <t>함체(랙) 설치</t>
    <phoneticPr fontId="2" type="noConversion"/>
  </si>
  <si>
    <t>통8-4-7-5</t>
    <phoneticPr fontId="2" type="noConversion"/>
  </si>
  <si>
    <t>원격지</t>
    <phoneticPr fontId="2" type="noConversion"/>
  </si>
  <si>
    <t>센터</t>
    <phoneticPr fontId="2" type="noConversion"/>
  </si>
  <si>
    <t>(1*10)</t>
    <phoneticPr fontId="2" type="noConversion"/>
  </si>
  <si>
    <t>1+1</t>
    <phoneticPr fontId="2" type="noConversion"/>
  </si>
  <si>
    <t>에코센터               (센터 측)</t>
    <phoneticPr fontId="2" type="noConversion"/>
  </si>
  <si>
    <t>원격지 측</t>
    <phoneticPr fontId="2" type="noConversion"/>
  </si>
  <si>
    <t xml:space="preserve">    ** 원격지 측은 IO POINT LIST참조</t>
    <phoneticPr fontId="2" type="noConversion"/>
  </si>
  <si>
    <t>24Port</t>
    <phoneticPr fontId="2" type="noConversion"/>
  </si>
  <si>
    <t>행정통신 선로설비</t>
    <phoneticPr fontId="2" type="noConversion"/>
  </si>
  <si>
    <t>32+22+26+15</t>
    <phoneticPr fontId="2" type="noConversion"/>
  </si>
  <si>
    <r>
      <t xml:space="preserve">통신실      </t>
    </r>
    <r>
      <rPr>
        <b/>
        <sz val="8"/>
        <rFont val="맑은 고딕"/>
        <family val="3"/>
        <charset val="129"/>
      </rPr>
      <t xml:space="preserve"> (본관동)</t>
    </r>
    <phoneticPr fontId="2" type="noConversion"/>
  </si>
  <si>
    <r>
      <t xml:space="preserve">통신실       </t>
    </r>
    <r>
      <rPr>
        <b/>
        <sz val="8"/>
        <rFont val="맑은 고딕"/>
        <family val="3"/>
        <charset val="129"/>
      </rPr>
      <t>(업무동)</t>
    </r>
    <phoneticPr fontId="2" type="noConversion"/>
  </si>
  <si>
    <t>운영서버 선로설비</t>
    <phoneticPr fontId="2" type="noConversion"/>
  </si>
  <si>
    <t>하수   행정과                서버</t>
    <phoneticPr fontId="2" type="noConversion"/>
  </si>
  <si>
    <t>하수   관로과         서버</t>
    <phoneticPr fontId="2" type="noConversion"/>
  </si>
  <si>
    <t>하수운영 (본관동-24) + 업무동 통신실 (94) + 운영서버 (1)</t>
    <phoneticPr fontId="2" type="noConversion"/>
  </si>
  <si>
    <t>유통물가(2026.08)</t>
    <phoneticPr fontId="2" type="noConversion"/>
  </si>
  <si>
    <t>물가자료(2026.08)</t>
    <phoneticPr fontId="2" type="noConversion"/>
  </si>
  <si>
    <t>사무동 FAX 3 + 행정과 서버포트 1</t>
    <phoneticPr fontId="2" type="noConversion"/>
  </si>
  <si>
    <t>관리동 MDF ~ (업무동 행망 FAX 3) /  (업무동 Wips 4)</t>
    <phoneticPr fontId="2" type="noConversion"/>
  </si>
  <si>
    <t>(10*2) / (3*5) / 6+6+(6*24) / 6+(6*20) / 6+(6*20) / 2*2 / 42+32+36+22</t>
    <phoneticPr fontId="2" type="noConversion"/>
  </si>
  <si>
    <t>2026년08월설계</t>
    <phoneticPr fontId="2" type="noConversion"/>
  </si>
  <si>
    <t>30+28+5</t>
    <phoneticPr fontId="2" type="noConversion"/>
  </si>
  <si>
    <t>하수행정과 장비</t>
    <phoneticPr fontId="2" type="noConversion"/>
  </si>
  <si>
    <t>하수관로과 장비</t>
    <phoneticPr fontId="2" type="noConversion"/>
  </si>
  <si>
    <t>3. 하수관로과 설비</t>
    <phoneticPr fontId="2" type="noConversion"/>
  </si>
  <si>
    <t>2. 하수행정과 설비</t>
    <phoneticPr fontId="2" type="noConversion"/>
  </si>
  <si>
    <t>1-2. 운영서버 선로설비</t>
    <phoneticPr fontId="2" type="noConversion"/>
  </si>
  <si>
    <t>1-3. 하수행정과 관리설비</t>
    <phoneticPr fontId="2" type="noConversion"/>
  </si>
  <si>
    <t>1-4. 하수관로과 관리설비</t>
    <phoneticPr fontId="2" type="noConversion"/>
  </si>
  <si>
    <t xml:space="preserve">                    -  서버 및 운영 통신장비 이전 설치</t>
    <phoneticPr fontId="2" type="noConversion"/>
  </si>
  <si>
    <t>90% 적용</t>
    <phoneticPr fontId="2" type="noConversion"/>
  </si>
  <si>
    <t>90% 적용 / 백단위절사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</si>
</sst>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;;;"/>
    <numFmt numFmtId="178" formatCode="#,##0_ "/>
    <numFmt numFmtId="179" formatCode="_ * #,##0.00_ ;_ * \-#,##0.00_ ;_ * &quot;-&quot;??_ ;_ @_ "/>
    <numFmt numFmtId="180" formatCode="0.0%"/>
    <numFmt numFmtId="181" formatCode="0.000%"/>
    <numFmt numFmtId="182" formatCode="#."/>
    <numFmt numFmtId="183" formatCode="&quot;₩&quot;#,##0.00;[Red]&quot;₩&quot;\-#,##0.00"/>
    <numFmt numFmtId="184" formatCode="&quot;$&quot;#,##0_);[Red]\(&quot;$&quot;#,##0\)"/>
    <numFmt numFmtId="185" formatCode="&quot;$&quot;#,##0.00_);[Red]\(&quot;$&quot;#,##0.00\)"/>
    <numFmt numFmtId="187" formatCode="&quot;(재료비 + 직접노무비) x &quot;General&quot;% x 1.2 이내&quot;"/>
    <numFmt numFmtId="188" formatCode="[DBNum4][$-412]General"/>
    <numFmt numFmtId="190" formatCode="#,##0.00_ "/>
    <numFmt numFmtId="191" formatCode="mm&quot;월&quot;\ dd&quot;일&quot;"/>
  </numFmts>
  <fonts count="9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굴림"/>
      <family val="3"/>
      <charset val="129"/>
    </font>
    <font>
      <sz val="10"/>
      <name val="굴림체"/>
      <family val="3"/>
      <charset val="129"/>
    </font>
    <font>
      <b/>
      <sz val="11"/>
      <name val="굴림"/>
      <family val="3"/>
      <charset val="129"/>
    </font>
    <font>
      <b/>
      <sz val="10"/>
      <name val="굴림"/>
      <family val="3"/>
      <charset val="129"/>
    </font>
    <font>
      <sz val="9"/>
      <name val="굴림"/>
      <family val="3"/>
      <charset val="129"/>
    </font>
    <font>
      <sz val="13"/>
      <name val="굴림"/>
      <family val="3"/>
      <charset val="129"/>
    </font>
    <font>
      <sz val="10"/>
      <name val="Arial"/>
      <family val="2"/>
    </font>
    <font>
      <sz val="9"/>
      <name val="맑은 고딕"/>
      <family val="3"/>
      <charset val="129"/>
    </font>
    <font>
      <sz val="10"/>
      <name val="바탕체"/>
      <family val="1"/>
      <charset val="129"/>
    </font>
    <font>
      <sz val="12"/>
      <name val="System"/>
      <family val="2"/>
      <charset val="129"/>
    </font>
    <font>
      <sz val="10"/>
      <name val="Helv"/>
      <family val="2"/>
    </font>
    <font>
      <sz val="1"/>
      <color indexed="16"/>
      <name val="Courier"/>
      <family val="3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¹UAAA¼"/>
      <family val="1"/>
      <charset val="129"/>
    </font>
    <font>
      <sz val="1"/>
      <color indexed="0"/>
      <name val="Courier"/>
      <family val="3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1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sz val="11"/>
      <name val="µ¸¿ò"/>
      <family val="3"/>
      <charset val="129"/>
    </font>
    <font>
      <sz val="11"/>
      <name val="±¼¸²Ã¼"/>
      <family val="3"/>
      <charset val="129"/>
    </font>
    <font>
      <sz val="12"/>
      <name val="¹ÙÅÁÃ¼"/>
      <family val="1"/>
    </font>
    <font>
      <sz val="12"/>
      <name val="¹UAAA¼"/>
      <family val="1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u/>
      <sz val="8.5"/>
      <color indexed="36"/>
      <name val="바탕체"/>
      <family val="1"/>
      <charset val="129"/>
    </font>
    <font>
      <u/>
      <sz val="8"/>
      <color indexed="12"/>
      <name val="Times New Roman"/>
      <family val="1"/>
    </font>
    <font>
      <sz val="8"/>
      <name val="맑은 고딕"/>
      <family val="3"/>
      <charset val="129"/>
    </font>
    <font>
      <sz val="9"/>
      <color indexed="10"/>
      <name val="굴림"/>
      <family val="3"/>
      <charset val="129"/>
    </font>
    <font>
      <b/>
      <sz val="10"/>
      <name val="맑은 고딕"/>
      <family val="3"/>
      <charset val="129"/>
    </font>
    <font>
      <b/>
      <sz val="9"/>
      <name val="맑은 고딕"/>
      <family val="3"/>
      <charset val="129"/>
    </font>
    <font>
      <sz val="10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1"/>
      <name val="굴림"/>
      <family val="3"/>
      <charset val="129"/>
    </font>
    <font>
      <sz val="12"/>
      <name val="굴림"/>
      <family val="3"/>
      <charset val="129"/>
    </font>
    <font>
      <b/>
      <sz val="9"/>
      <name val="굴림"/>
      <family val="3"/>
      <charset val="129"/>
    </font>
    <font>
      <sz val="10"/>
      <color indexed="10"/>
      <name val="바탕체"/>
      <family val="1"/>
      <charset val="129"/>
    </font>
    <font>
      <sz val="12"/>
      <name val="¹????¼"/>
      <family val="1"/>
      <charset val="129"/>
    </font>
    <font>
      <b/>
      <sz val="12"/>
      <name val="???"/>
      <family val="1"/>
    </font>
    <font>
      <sz val="12"/>
      <name val="COUR"/>
      <family val="3"/>
    </font>
    <font>
      <sz val="12"/>
      <name val="¨ÏoUAAA¡§u"/>
      <family val="1"/>
    </font>
    <font>
      <sz val="12"/>
      <name val="μ¸¿oA¼"/>
      <family val="3"/>
      <charset val="129"/>
    </font>
    <font>
      <sz val="10"/>
      <name val="¹ÙÅÁÃ¼"/>
      <family val="1"/>
    </font>
    <font>
      <sz val="10"/>
      <name val="¹UAAA¼"/>
      <family val="3"/>
      <charset val="129"/>
    </font>
    <font>
      <sz val="18"/>
      <name val="굴림체"/>
      <family val="3"/>
      <charset val="129"/>
    </font>
    <font>
      <sz val="26"/>
      <name val="HY헤드라인M"/>
      <family val="1"/>
      <charset val="129"/>
    </font>
    <font>
      <sz val="9"/>
      <color indexed="8"/>
      <name val="굴림"/>
      <family val="3"/>
      <charset val="129"/>
    </font>
    <font>
      <b/>
      <sz val="9"/>
      <color indexed="8"/>
      <name val="굴림"/>
      <family val="3"/>
      <charset val="129"/>
    </font>
    <font>
      <b/>
      <sz val="10"/>
      <color indexed="8"/>
      <name val="맑은 고딕"/>
      <family val="3"/>
      <charset val="129"/>
    </font>
    <font>
      <b/>
      <sz val="10"/>
      <color indexed="12"/>
      <name val="맑은 고딕"/>
      <family val="3"/>
      <charset val="129"/>
    </font>
    <font>
      <b/>
      <sz val="11"/>
      <name val="맑은 고딕"/>
      <family val="3"/>
      <charset val="129"/>
    </font>
    <font>
      <b/>
      <sz val="22"/>
      <name val="맑은 고딕"/>
      <family val="3"/>
      <charset val="129"/>
    </font>
    <font>
      <sz val="28"/>
      <color indexed="8"/>
      <name val="HY헤드라인M"/>
      <family val="1"/>
      <charset val="129"/>
    </font>
    <font>
      <b/>
      <sz val="9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b/>
      <sz val="22"/>
      <name val="HY헤드라인M"/>
      <family val="1"/>
      <charset val="129"/>
    </font>
    <font>
      <b/>
      <sz val="16"/>
      <name val="HY헤드라인M"/>
      <family val="1"/>
      <charset val="129"/>
    </font>
    <font>
      <sz val="14"/>
      <name val="HY헤드라인M"/>
      <family val="1"/>
      <charset val="129"/>
    </font>
    <font>
      <sz val="9"/>
      <name val="맑은 고딕"/>
      <family val="3"/>
      <charset val="129"/>
    </font>
    <font>
      <b/>
      <sz val="20"/>
      <name val="굴림체"/>
      <family val="3"/>
      <charset val="129"/>
    </font>
    <font>
      <sz val="16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5"/>
      <color indexed="8"/>
      <name val="맑은 고딕"/>
      <family val="3"/>
      <charset val="129"/>
    </font>
    <font>
      <sz val="15"/>
      <color indexed="8"/>
      <name val="굴림"/>
      <family val="3"/>
      <charset val="129"/>
    </font>
    <font>
      <b/>
      <sz val="26"/>
      <color indexed="8"/>
      <name val="HY헤드라인M"/>
      <family val="1"/>
      <charset val="129"/>
    </font>
    <font>
      <b/>
      <sz val="24"/>
      <color indexed="8"/>
      <name val="굴림"/>
      <family val="3"/>
      <charset val="129"/>
    </font>
    <font>
      <b/>
      <sz val="10"/>
      <color indexed="10"/>
      <name val="맑은 고딕"/>
      <family val="3"/>
      <charset val="129"/>
    </font>
    <font>
      <b/>
      <sz val="24"/>
      <color indexed="8"/>
      <name val="HY헤드라인M"/>
      <family val="1"/>
      <charset val="129"/>
    </font>
    <font>
      <sz val="24"/>
      <color indexed="8"/>
      <name val="휴먼옛체"/>
      <family val="1"/>
      <charset val="129"/>
    </font>
    <font>
      <sz val="24"/>
      <color indexed="8"/>
      <name val="굴림"/>
      <family val="3"/>
      <charset val="129"/>
    </font>
    <font>
      <sz val="15"/>
      <color indexed="8"/>
      <name val="휴먼옛체"/>
      <family val="1"/>
      <charset val="129"/>
    </font>
    <font>
      <sz val="16"/>
      <color indexed="8"/>
      <name val="휴먼옛체"/>
      <family val="1"/>
      <charset val="129"/>
    </font>
    <font>
      <b/>
      <sz val="22"/>
      <color indexed="8"/>
      <name val="맑은 고딕"/>
      <family val="3"/>
      <charset val="129"/>
    </font>
    <font>
      <b/>
      <sz val="9"/>
      <color indexed="12"/>
      <name val="맑은 고딕"/>
      <family val="3"/>
      <charset val="129"/>
    </font>
    <font>
      <sz val="10"/>
      <name val="돋움체"/>
      <family val="3"/>
      <charset val="129"/>
    </font>
    <font>
      <b/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</font>
    <font>
      <sz val="24"/>
      <color indexed="8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sz val="15"/>
      <color indexed="8"/>
      <name val="맑은 고딕"/>
      <family val="3"/>
      <charset val="129"/>
      <scheme val="minor"/>
    </font>
    <font>
      <sz val="9"/>
      <color rgb="FFFF000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22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49">
    <xf numFmtId="0" fontId="0" fillId="0" borderId="0"/>
    <xf numFmtId="0" fontId="12" fillId="0" borderId="0"/>
    <xf numFmtId="0" fontId="44" fillId="0" borderId="1">
      <alignment horizontal="centerContinuous" vertical="center"/>
    </xf>
    <xf numFmtId="0" fontId="44" fillId="0" borderId="1">
      <alignment horizontal="centerContinuous" vertical="center"/>
    </xf>
    <xf numFmtId="0" fontId="44" fillId="0" borderId="1">
      <alignment horizontal="centerContinuous" vertical="center"/>
    </xf>
    <xf numFmtId="0" fontId="44" fillId="0" borderId="1">
      <alignment horizontal="centerContinuous" vertical="center"/>
    </xf>
    <xf numFmtId="0" fontId="44" fillId="0" borderId="1">
      <alignment horizontal="centerContinuous" vertical="center"/>
    </xf>
    <xf numFmtId="0" fontId="47" fillId="0" borderId="1">
      <alignment horizontal="centerContinuous" vertical="center"/>
    </xf>
    <xf numFmtId="0" fontId="44" fillId="0" borderId="1">
      <alignment horizontal="centerContinuous" vertical="center"/>
    </xf>
    <xf numFmtId="0" fontId="12" fillId="0" borderId="1">
      <alignment horizontal="centerContinuous" vertical="center"/>
    </xf>
    <xf numFmtId="0" fontId="44" fillId="0" borderId="1">
      <alignment horizontal="centerContinuous" vertical="center"/>
    </xf>
    <xf numFmtId="0" fontId="1" fillId="0" borderId="0" applyFont="0" applyFill="0" applyBorder="0" applyAlignment="0" applyProtection="0"/>
    <xf numFmtId="0" fontId="48" fillId="0" borderId="0"/>
    <xf numFmtId="0" fontId="49" fillId="0" borderId="0" applyFont="0" applyFill="0" applyBorder="0" applyAlignment="0" applyProtection="0"/>
    <xf numFmtId="0" fontId="50" fillId="2" borderId="0"/>
    <xf numFmtId="0" fontId="1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5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1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21" fillId="0" borderId="0" applyFont="0" applyFill="0" applyBorder="0" applyAlignment="0" applyProtection="0"/>
    <xf numFmtId="43" fontId="23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2" fontId="17" fillId="0" borderId="0">
      <protection locked="0"/>
    </xf>
    <xf numFmtId="0" fontId="2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8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8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82" fontId="17" fillId="0" borderId="0">
      <protection locked="0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5" fillId="0" borderId="0">
      <protection locked="0"/>
    </xf>
    <xf numFmtId="0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6" fillId="0" borderId="0" applyFont="0" applyFill="0" applyBorder="0" applyAlignment="0" applyProtection="0"/>
    <xf numFmtId="41" fontId="2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0" fillId="0" borderId="0" applyFont="0" applyFill="0" applyBorder="0" applyAlignment="0" applyProtection="0"/>
    <xf numFmtId="176" fontId="1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6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30" fillId="0" borderId="0" applyFont="0" applyFill="0" applyBorder="0" applyAlignment="0" applyProtection="0"/>
    <xf numFmtId="179" fontId="1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5" fillId="0" borderId="0">
      <protection locked="0"/>
    </xf>
    <xf numFmtId="0" fontId="13" fillId="0" borderId="0"/>
    <xf numFmtId="0" fontId="32" fillId="0" borderId="0"/>
    <xf numFmtId="0" fontId="20" fillId="0" borderId="0"/>
    <xf numFmtId="0" fontId="33" fillId="0" borderId="0"/>
    <xf numFmtId="0" fontId="20" fillId="0" borderId="0"/>
    <xf numFmtId="0" fontId="21" fillId="0" borderId="0"/>
    <xf numFmtId="0" fontId="20" fillId="0" borderId="0"/>
    <xf numFmtId="0" fontId="21" fillId="0" borderId="0"/>
    <xf numFmtId="0" fontId="1" fillId="0" borderId="0"/>
    <xf numFmtId="0" fontId="34" fillId="0" borderId="0"/>
    <xf numFmtId="0" fontId="22" fillId="0" borderId="0"/>
    <xf numFmtId="0" fontId="21" fillId="0" borderId="0"/>
    <xf numFmtId="0" fontId="20" fillId="0" borderId="0"/>
    <xf numFmtId="0" fontId="35" fillId="0" borderId="0"/>
    <xf numFmtId="0" fontId="51" fillId="0" borderId="0">
      <alignment vertical="center"/>
    </xf>
    <xf numFmtId="0" fontId="1" fillId="0" borderId="0"/>
    <xf numFmtId="0" fontId="31" fillId="0" borderId="0"/>
    <xf numFmtId="0" fontId="13" fillId="0" borderId="0"/>
    <xf numFmtId="0" fontId="52" fillId="0" borderId="0"/>
    <xf numFmtId="0" fontId="53" fillId="0" borderId="0"/>
    <xf numFmtId="49" fontId="18" fillId="0" borderId="0" applyBorder="0"/>
    <xf numFmtId="0" fontId="30" fillId="0" borderId="0"/>
    <xf numFmtId="0" fontId="18" fillId="0" borderId="0"/>
    <xf numFmtId="0" fontId="27" fillId="0" borderId="0"/>
    <xf numFmtId="0" fontId="26" fillId="0" borderId="0"/>
    <xf numFmtId="0" fontId="28" fillId="0" borderId="0"/>
    <xf numFmtId="0" fontId="26" fillId="0" borderId="0"/>
    <xf numFmtId="0" fontId="28" fillId="0" borderId="0"/>
    <xf numFmtId="0" fontId="54" fillId="0" borderId="0"/>
    <xf numFmtId="183" fontId="1" fillId="0" borderId="0">
      <protection locked="0"/>
    </xf>
    <xf numFmtId="38" fontId="10" fillId="0" borderId="0" applyFont="0" applyFill="0" applyBorder="0" applyAlignment="0" applyProtection="0"/>
    <xf numFmtId="40" fontId="14" fillId="0" borderId="0" applyFont="0" applyFill="0" applyBorder="0" applyAlignment="0" applyProtection="0"/>
    <xf numFmtId="183" fontId="1" fillId="0" borderId="0">
      <protection locked="0"/>
    </xf>
    <xf numFmtId="184" fontId="10" fillId="0" borderId="0" applyFont="0" applyFill="0" applyBorder="0" applyAlignment="0" applyProtection="0"/>
    <xf numFmtId="185" fontId="14" fillId="0" borderId="0" applyFont="0" applyFill="0" applyBorder="0" applyAlignment="0" applyProtection="0"/>
    <xf numFmtId="0" fontId="1" fillId="0" borderId="0"/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14" fillId="0" borderId="0"/>
    <xf numFmtId="183" fontId="1" fillId="0" borderId="0">
      <protection locked="0"/>
    </xf>
    <xf numFmtId="0" fontId="19" fillId="0" borderId="0">
      <protection locked="0"/>
    </xf>
    <xf numFmtId="41" fontId="1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87" fillId="0" borderId="0">
      <alignment vertical="center"/>
    </xf>
    <xf numFmtId="0" fontId="1" fillId="0" borderId="0"/>
    <xf numFmtId="0" fontId="85" fillId="0" borderId="0"/>
    <xf numFmtId="0" fontId="3" fillId="0" borderId="0"/>
  </cellStyleXfs>
  <cellXfs count="478">
    <xf numFmtId="0" fontId="0" fillId="0" borderId="0" xfId="0"/>
    <xf numFmtId="10" fontId="43" fillId="0" borderId="2" xfId="0" applyNumberFormat="1" applyFont="1" applyBorder="1" applyAlignment="1">
      <alignment horizontal="left" vertical="center"/>
    </xf>
    <xf numFmtId="38" fontId="11" fillId="0" borderId="3" xfId="0" applyNumberFormat="1" applyFont="1" applyBorder="1" applyAlignment="1">
      <alignment vertical="center"/>
    </xf>
    <xf numFmtId="38" fontId="41" fillId="0" borderId="3" xfId="0" applyNumberFormat="1" applyFont="1" applyBorder="1" applyAlignment="1">
      <alignment vertical="center"/>
    </xf>
    <xf numFmtId="0" fontId="7" fillId="0" borderId="0" xfId="0" applyFont="1" applyAlignment="1"/>
    <xf numFmtId="0" fontId="6" fillId="0" borderId="0" xfId="0" applyFont="1" applyAlignment="1">
      <alignment vertical="center"/>
    </xf>
    <xf numFmtId="178" fontId="8" fillId="0" borderId="0" xfId="0" applyNumberFormat="1" applyFont="1" applyAlignment="1">
      <alignment vertical="center"/>
    </xf>
    <xf numFmtId="0" fontId="8" fillId="0" borderId="0" xfId="0" applyFont="1" applyAlignment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8" fillId="3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3" fontId="8" fillId="0" borderId="0" xfId="0" applyNumberFormat="1" applyFont="1" applyAlignment="1">
      <alignment vertical="center"/>
    </xf>
    <xf numFmtId="0" fontId="43" fillId="0" borderId="0" xfId="0" applyFont="1" applyAlignment="1">
      <alignment horizontal="left" vertical="center"/>
    </xf>
    <xf numFmtId="0" fontId="43" fillId="0" borderId="0" xfId="0" applyFont="1"/>
    <xf numFmtId="180" fontId="43" fillId="0" borderId="2" xfId="0" applyNumberFormat="1" applyFont="1" applyBorder="1" applyAlignment="1">
      <alignment horizontal="left" vertical="center"/>
    </xf>
    <xf numFmtId="3" fontId="38" fillId="0" borderId="0" xfId="0" applyNumberFormat="1" applyFont="1" applyAlignment="1">
      <alignment vertical="center" wrapText="1"/>
    </xf>
    <xf numFmtId="3" fontId="38" fillId="0" borderId="0" xfId="0" applyNumberFormat="1" applyFont="1" applyAlignment="1">
      <alignment horizontal="center" vertical="center"/>
    </xf>
    <xf numFmtId="10" fontId="38" fillId="0" borderId="0" xfId="0" applyNumberFormat="1" applyFont="1" applyAlignment="1">
      <alignment horizontal="center" vertical="center"/>
    </xf>
    <xf numFmtId="0" fontId="8" fillId="0" borderId="0" xfId="0" applyFont="1" applyAlignment="1">
      <alignment shrinkToFit="1"/>
    </xf>
    <xf numFmtId="0" fontId="4" fillId="0" borderId="0" xfId="0" applyFont="1" applyAlignment="1">
      <alignment horizontal="center"/>
    </xf>
    <xf numFmtId="41" fontId="8" fillId="0" borderId="0" xfId="0" applyNumberFormat="1" applyFont="1" applyAlignment="1"/>
    <xf numFmtId="177" fontId="4" fillId="0" borderId="0" xfId="0" applyNumberFormat="1" applyFont="1"/>
    <xf numFmtId="0" fontId="4" fillId="0" borderId="0" xfId="0" applyFont="1" applyAlignment="1">
      <alignment horizontal="right"/>
    </xf>
    <xf numFmtId="0" fontId="4" fillId="0" borderId="0" xfId="0" applyFont="1" applyAlignment="1"/>
    <xf numFmtId="0" fontId="4" fillId="0" borderId="0" xfId="0" applyFont="1"/>
    <xf numFmtId="177" fontId="7" fillId="0" borderId="0" xfId="0" applyNumberFormat="1" applyFont="1" applyAlignment="1">
      <alignment horizontal="center" vertical="center"/>
    </xf>
    <xf numFmtId="0" fontId="4" fillId="0" borderId="0" xfId="0" applyFont="1" applyBorder="1"/>
    <xf numFmtId="177" fontId="8" fillId="0" borderId="0" xfId="0" applyNumberFormat="1" applyFont="1"/>
    <xf numFmtId="0" fontId="8" fillId="0" borderId="0" xfId="0" applyFont="1" applyBorder="1" applyAlignment="1">
      <alignment horizontal="left"/>
    </xf>
    <xf numFmtId="0" fontId="8" fillId="0" borderId="0" xfId="0" applyFont="1" applyBorder="1" applyAlignment="1"/>
    <xf numFmtId="0" fontId="8" fillId="0" borderId="0" xfId="0" applyFont="1" applyBorder="1"/>
    <xf numFmtId="0" fontId="8" fillId="0" borderId="0" xfId="0" applyFont="1"/>
    <xf numFmtId="0" fontId="8" fillId="0" borderId="0" xfId="0" applyFont="1" applyAlignment="1">
      <alignment horizontal="left"/>
    </xf>
    <xf numFmtId="41" fontId="8" fillId="0" borderId="0" xfId="0" applyNumberFormat="1" applyFont="1" applyAlignment="1">
      <alignment horizontal="center"/>
    </xf>
    <xf numFmtId="0" fontId="9" fillId="0" borderId="0" xfId="0" applyFont="1"/>
    <xf numFmtId="177" fontId="4" fillId="0" borderId="0" xfId="0" applyNumberFormat="1" applyFont="1" applyAlignment="1">
      <alignment shrinkToFit="1"/>
    </xf>
    <xf numFmtId="0" fontId="9" fillId="3" borderId="0" xfId="0" applyFont="1" applyFill="1" applyAlignment="1">
      <alignment vertical="center"/>
    </xf>
    <xf numFmtId="177" fontId="8" fillId="3" borderId="0" xfId="0" applyNumberFormat="1" applyFont="1" applyFill="1" applyAlignment="1">
      <alignment vertical="center" shrinkToFit="1"/>
    </xf>
    <xf numFmtId="0" fontId="8" fillId="3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177" fontId="8" fillId="0" borderId="0" xfId="0" applyNumberFormat="1" applyFont="1" applyAlignment="1">
      <alignment shrinkToFit="1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3" fontId="8" fillId="0" borderId="0" xfId="0" applyNumberFormat="1" applyFont="1" applyFill="1" applyAlignment="1">
      <alignment vertical="center"/>
    </xf>
    <xf numFmtId="0" fontId="8" fillId="0" borderId="0" xfId="0" applyFont="1" applyFill="1"/>
    <xf numFmtId="0" fontId="8" fillId="0" borderId="0" xfId="0" applyFont="1" applyFill="1" applyAlignment="1">
      <alignment vertical="center"/>
    </xf>
    <xf numFmtId="3" fontId="8" fillId="0" borderId="0" xfId="0" applyNumberFormat="1" applyFont="1" applyBorder="1" applyAlignment="1">
      <alignment vertical="center"/>
    </xf>
    <xf numFmtId="3" fontId="8" fillId="0" borderId="0" xfId="0" applyNumberFormat="1" applyFont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0" xfId="0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3" fontId="4" fillId="0" borderId="0" xfId="0" applyNumberFormat="1" applyFont="1" applyBorder="1" applyAlignment="1">
      <alignment horizontal="center" vertical="center"/>
    </xf>
    <xf numFmtId="41" fontId="43" fillId="0" borderId="0" xfId="0" applyNumberFormat="1" applyFont="1"/>
    <xf numFmtId="178" fontId="43" fillId="0" borderId="0" xfId="0" applyNumberFormat="1" applyFont="1"/>
    <xf numFmtId="0" fontId="11" fillId="0" borderId="0" xfId="0" applyFont="1" applyBorder="1"/>
    <xf numFmtId="0" fontId="11" fillId="0" borderId="0" xfId="0" applyFont="1"/>
    <xf numFmtId="0" fontId="11" fillId="0" borderId="0" xfId="0" applyFont="1" applyAlignment="1">
      <alignment horizontal="center" vertical="center"/>
    </xf>
    <xf numFmtId="178" fontId="11" fillId="0" borderId="0" xfId="0" applyNumberFormat="1" applyFont="1"/>
    <xf numFmtId="0" fontId="11" fillId="0" borderId="0" xfId="0" applyFont="1" applyAlignment="1">
      <alignment horizontal="right" vertical="center"/>
    </xf>
    <xf numFmtId="0" fontId="8" fillId="0" borderId="0" xfId="0" applyFont="1" applyAlignment="1">
      <alignment horizontal="left" shrinkToFit="1"/>
    </xf>
    <xf numFmtId="3" fontId="40" fillId="0" borderId="4" xfId="0" applyNumberFormat="1" applyFont="1" applyBorder="1" applyAlignment="1">
      <alignment horizontal="center" vertical="center"/>
    </xf>
    <xf numFmtId="0" fontId="45" fillId="0" borderId="0" xfId="0" applyFont="1" applyAlignment="1">
      <alignment horizontal="left"/>
    </xf>
    <xf numFmtId="177" fontId="4" fillId="0" borderId="0" xfId="0" applyNumberFormat="1" applyFont="1" applyAlignment="1">
      <alignment horizontal="center" vertical="center" shrinkToFit="1"/>
    </xf>
    <xf numFmtId="0" fontId="45" fillId="3" borderId="0" xfId="0" applyFont="1" applyFill="1" applyAlignment="1">
      <alignment horizontal="left" vertical="center"/>
    </xf>
    <xf numFmtId="0" fontId="45" fillId="0" borderId="0" xfId="0" applyFont="1" applyAlignment="1">
      <alignment horizontal="left" vertical="center"/>
    </xf>
    <xf numFmtId="3" fontId="39" fillId="0" borderId="0" xfId="0" applyNumberFormat="1" applyFont="1" applyBorder="1" applyAlignment="1">
      <alignment vertical="center"/>
    </xf>
    <xf numFmtId="0" fontId="7" fillId="3" borderId="0" xfId="0" applyFont="1" applyFill="1" applyAlignment="1">
      <alignment vertical="center"/>
    </xf>
    <xf numFmtId="0" fontId="46" fillId="0" borderId="0" xfId="0" applyFont="1" applyAlignment="1"/>
    <xf numFmtId="0" fontId="1" fillId="0" borderId="0" xfId="0" applyFont="1" applyBorder="1"/>
    <xf numFmtId="0" fontId="1" fillId="0" borderId="0" xfId="0" applyFont="1"/>
    <xf numFmtId="10" fontId="59" fillId="0" borderId="5" xfId="0" applyNumberFormat="1" applyFont="1" applyBorder="1" applyAlignment="1">
      <alignment horizontal="left" vertical="center"/>
    </xf>
    <xf numFmtId="0" fontId="59" fillId="0" borderId="0" xfId="0" applyFont="1"/>
    <xf numFmtId="180" fontId="59" fillId="0" borderId="2" xfId="0" applyNumberFormat="1" applyFont="1" applyBorder="1" applyAlignment="1">
      <alignment horizontal="left" vertical="center"/>
    </xf>
    <xf numFmtId="10" fontId="59" fillId="0" borderId="2" xfId="0" applyNumberFormat="1" applyFont="1" applyBorder="1" applyAlignment="1">
      <alignment horizontal="left" vertical="center"/>
    </xf>
    <xf numFmtId="9" fontId="59" fillId="0" borderId="2" xfId="0" applyNumberFormat="1" applyFont="1" applyBorder="1" applyAlignment="1">
      <alignment horizontal="left" vertical="center"/>
    </xf>
    <xf numFmtId="10" fontId="59" fillId="0" borderId="2" xfId="0" applyNumberFormat="1" applyFont="1" applyFill="1" applyBorder="1" applyAlignment="1">
      <alignment horizontal="left" vertical="center"/>
    </xf>
    <xf numFmtId="0" fontId="62" fillId="0" borderId="0" xfId="0" applyFont="1" applyAlignment="1">
      <alignment vertical="center"/>
    </xf>
    <xf numFmtId="0" fontId="63" fillId="0" borderId="0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55" fillId="0" borderId="0" xfId="0" applyFont="1" applyBorder="1" applyAlignment="1">
      <alignment horizontal="center" vertical="center"/>
    </xf>
    <xf numFmtId="0" fontId="55" fillId="0" borderId="7" xfId="0" applyFont="1" applyBorder="1" applyAlignment="1">
      <alignment horizontal="center" vertical="center"/>
    </xf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38" fontId="40" fillId="0" borderId="3" xfId="0" applyNumberFormat="1" applyFont="1" applyBorder="1" applyAlignment="1">
      <alignment vertical="center"/>
    </xf>
    <xf numFmtId="38" fontId="40" fillId="0" borderId="3" xfId="0" applyNumberFormat="1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77" fontId="11" fillId="0" borderId="0" xfId="0" applyNumberFormat="1" applyFont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0" xfId="0" applyFont="1" applyAlignment="1">
      <alignment vertical="center"/>
    </xf>
    <xf numFmtId="3" fontId="11" fillId="0" borderId="3" xfId="0" applyNumberFormat="1" applyFont="1" applyBorder="1" applyAlignment="1">
      <alignment horizontal="left" vertical="center" shrinkToFit="1"/>
    </xf>
    <xf numFmtId="3" fontId="11" fillId="0" borderId="3" xfId="0" applyNumberFormat="1" applyFont="1" applyBorder="1" applyAlignment="1">
      <alignment horizontal="left" vertical="center"/>
    </xf>
    <xf numFmtId="178" fontId="11" fillId="0" borderId="3" xfId="0" applyNumberFormat="1" applyFont="1" applyBorder="1" applyAlignment="1">
      <alignment horizontal="left" vertical="center"/>
    </xf>
    <xf numFmtId="38" fontId="11" fillId="3" borderId="3" xfId="0" applyNumberFormat="1" applyFont="1" applyFill="1" applyBorder="1" applyAlignment="1">
      <alignment vertical="center"/>
    </xf>
    <xf numFmtId="0" fontId="11" fillId="0" borderId="3" xfId="0" applyFont="1" applyBorder="1" applyAlignment="1">
      <alignment horizontal="right" vertical="center"/>
    </xf>
    <xf numFmtId="0" fontId="11" fillId="0" borderId="3" xfId="0" applyFont="1" applyBorder="1" applyAlignment="1">
      <alignment horizontal="center" vertical="center"/>
    </xf>
    <xf numFmtId="38" fontId="11" fillId="0" borderId="3" xfId="0" applyNumberFormat="1" applyFont="1" applyBorder="1" applyAlignment="1">
      <alignment vertical="center" shrinkToFit="1"/>
    </xf>
    <xf numFmtId="38" fontId="11" fillId="0" borderId="3" xfId="0" applyNumberFormat="1" applyFont="1" applyFill="1" applyBorder="1" applyAlignment="1">
      <alignment vertical="center"/>
    </xf>
    <xf numFmtId="3" fontId="4" fillId="0" borderId="0" xfId="0" applyNumberFormat="1" applyFont="1" applyAlignment="1">
      <alignment horizontal="center" vertical="center"/>
    </xf>
    <xf numFmtId="3" fontId="4" fillId="0" borderId="0" xfId="0" applyNumberFormat="1" applyFont="1" applyAlignment="1">
      <alignment vertical="center"/>
    </xf>
    <xf numFmtId="3" fontId="11" fillId="0" borderId="3" xfId="0" applyNumberFormat="1" applyFont="1" applyBorder="1" applyAlignment="1">
      <alignment vertical="center" shrinkToFit="1"/>
    </xf>
    <xf numFmtId="3" fontId="11" fillId="0" borderId="3" xfId="0" applyNumberFormat="1" applyFont="1" applyBorder="1" applyAlignment="1">
      <alignment horizontal="center" vertical="center"/>
    </xf>
    <xf numFmtId="0" fontId="7" fillId="3" borderId="0" xfId="0" applyFont="1" applyFill="1" applyAlignment="1">
      <alignment horizontal="left" vertical="center"/>
    </xf>
    <xf numFmtId="0" fontId="11" fillId="0" borderId="3" xfId="0" applyFont="1" applyBorder="1" applyAlignment="1">
      <alignment vertical="center" shrinkToFit="1"/>
    </xf>
    <xf numFmtId="178" fontId="11" fillId="0" borderId="3" xfId="0" applyNumberFormat="1" applyFont="1" applyBorder="1" applyAlignment="1">
      <alignment vertical="center" shrinkToFit="1"/>
    </xf>
    <xf numFmtId="178" fontId="11" fillId="0" borderId="3" xfId="0" applyNumberFormat="1" applyFont="1" applyBorder="1" applyAlignment="1">
      <alignment vertical="center"/>
    </xf>
    <xf numFmtId="0" fontId="11" fillId="3" borderId="3" xfId="0" applyFont="1" applyFill="1" applyBorder="1" applyAlignment="1">
      <alignment horizontal="left" vertical="center" shrinkToFit="1"/>
    </xf>
    <xf numFmtId="3" fontId="11" fillId="3" borderId="3" xfId="0" applyNumberFormat="1" applyFont="1" applyFill="1" applyBorder="1" applyAlignment="1">
      <alignment horizontal="right" vertical="center"/>
    </xf>
    <xf numFmtId="3" fontId="11" fillId="3" borderId="3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left" vertical="center" shrinkToFit="1"/>
    </xf>
    <xf numFmtId="0" fontId="11" fillId="4" borderId="3" xfId="0" applyFont="1" applyFill="1" applyBorder="1" applyAlignment="1">
      <alignment horizontal="left" vertical="center" shrinkToFit="1"/>
    </xf>
    <xf numFmtId="0" fontId="11" fillId="0" borderId="3" xfId="0" applyNumberFormat="1" applyFont="1" applyBorder="1" applyAlignment="1">
      <alignment horizontal="left" vertical="center" shrinkToFit="1"/>
    </xf>
    <xf numFmtId="0" fontId="11" fillId="0" borderId="11" xfId="0" applyNumberFormat="1" applyFont="1" applyBorder="1" applyAlignment="1">
      <alignment horizontal="left" vertical="center" shrinkToFit="1"/>
    </xf>
    <xf numFmtId="0" fontId="11" fillId="0" borderId="11" xfId="0" applyFont="1" applyFill="1" applyBorder="1" applyAlignment="1">
      <alignment horizontal="left" vertical="center" shrinkToFit="1"/>
    </xf>
    <xf numFmtId="9" fontId="11" fillId="0" borderId="11" xfId="0" applyNumberFormat="1" applyFont="1" applyBorder="1" applyAlignment="1">
      <alignment horizontal="right" vertical="center"/>
    </xf>
    <xf numFmtId="0" fontId="11" fillId="0" borderId="11" xfId="0" applyFont="1" applyBorder="1" applyAlignment="1">
      <alignment horizontal="center" vertical="center"/>
    </xf>
    <xf numFmtId="38" fontId="11" fillId="0" borderId="11" xfId="0" applyNumberFormat="1" applyFont="1" applyBorder="1" applyAlignment="1">
      <alignment vertical="center"/>
    </xf>
    <xf numFmtId="38" fontId="11" fillId="0" borderId="11" xfId="0" applyNumberFormat="1" applyFont="1" applyBorder="1" applyAlignment="1">
      <alignment vertical="center" shrinkToFit="1"/>
    </xf>
    <xf numFmtId="38" fontId="11" fillId="0" borderId="11" xfId="0" applyNumberFormat="1" applyFont="1" applyFill="1" applyBorder="1" applyAlignment="1">
      <alignment vertical="center"/>
    </xf>
    <xf numFmtId="0" fontId="11" fillId="0" borderId="3" xfId="0" applyFont="1" applyFill="1" applyBorder="1" applyAlignment="1">
      <alignment horizontal="left" vertical="center" shrinkToFit="1"/>
    </xf>
    <xf numFmtId="3" fontId="11" fillId="0" borderId="3" xfId="0" applyNumberFormat="1" applyFont="1" applyFill="1" applyBorder="1" applyAlignment="1">
      <alignment vertical="center"/>
    </xf>
    <xf numFmtId="0" fontId="11" fillId="0" borderId="3" xfId="0" applyFont="1" applyFill="1" applyBorder="1" applyAlignment="1">
      <alignment horizontal="center" vertical="center"/>
    </xf>
    <xf numFmtId="178" fontId="11" fillId="0" borderId="3" xfId="0" applyNumberFormat="1" applyFont="1" applyBorder="1" applyAlignment="1">
      <alignment horizontal="right" vertical="center"/>
    </xf>
    <xf numFmtId="3" fontId="11" fillId="0" borderId="3" xfId="0" applyNumberFormat="1" applyFont="1" applyBorder="1" applyAlignment="1">
      <alignment horizontal="right" vertical="center" shrinkToFit="1"/>
    </xf>
    <xf numFmtId="4" fontId="57" fillId="0" borderId="12" xfId="0" applyNumberFormat="1" applyFont="1" applyBorder="1" applyAlignment="1">
      <alignment vertical="center"/>
    </xf>
    <xf numFmtId="3" fontId="41" fillId="0" borderId="3" xfId="0" applyNumberFormat="1" applyFont="1" applyBorder="1" applyAlignment="1">
      <alignment vertical="center"/>
    </xf>
    <xf numFmtId="3" fontId="11" fillId="0" borderId="11" xfId="0" applyNumberFormat="1" applyFont="1" applyBorder="1" applyAlignment="1">
      <alignment vertical="center"/>
    </xf>
    <xf numFmtId="3" fontId="11" fillId="0" borderId="11" xfId="0" applyNumberFormat="1" applyFont="1" applyBorder="1" applyAlignment="1">
      <alignment horizontal="center" vertical="center"/>
    </xf>
    <xf numFmtId="3" fontId="41" fillId="0" borderId="11" xfId="0" applyNumberFormat="1" applyFont="1" applyBorder="1" applyAlignment="1">
      <alignment vertical="center"/>
    </xf>
    <xf numFmtId="0" fontId="40" fillId="0" borderId="13" xfId="0" applyFont="1" applyBorder="1" applyAlignment="1">
      <alignment horizontal="left" vertical="center"/>
    </xf>
    <xf numFmtId="0" fontId="11" fillId="0" borderId="14" xfId="0" applyNumberFormat="1" applyFont="1" applyBorder="1" applyAlignment="1">
      <alignment vertical="center" shrinkToFit="1"/>
    </xf>
    <xf numFmtId="3" fontId="11" fillId="0" borderId="15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190" fontId="58" fillId="0" borderId="12" xfId="0" applyNumberFormat="1" applyFont="1" applyBorder="1" applyAlignment="1">
      <alignment vertical="center"/>
    </xf>
    <xf numFmtId="3" fontId="11" fillId="3" borderId="14" xfId="0" applyNumberFormat="1" applyFont="1" applyFill="1" applyBorder="1" applyAlignment="1">
      <alignment horizontal="center" vertical="center"/>
    </xf>
    <xf numFmtId="3" fontId="11" fillId="3" borderId="15" xfId="0" applyNumberFormat="1" applyFont="1" applyFill="1" applyBorder="1" applyAlignment="1">
      <alignment horizontal="center" vertical="center" wrapText="1"/>
    </xf>
    <xf numFmtId="3" fontId="11" fillId="0" borderId="14" xfId="0" applyNumberFormat="1" applyFont="1" applyBorder="1" applyAlignment="1">
      <alignment horizontal="center" vertical="center"/>
    </xf>
    <xf numFmtId="3" fontId="11" fillId="0" borderId="15" xfId="0" applyNumberFormat="1" applyFont="1" applyBorder="1" applyAlignment="1">
      <alignment horizontal="center" vertical="center" wrapText="1"/>
    </xf>
    <xf numFmtId="3" fontId="11" fillId="0" borderId="13" xfId="0" applyNumberFormat="1" applyFont="1" applyBorder="1" applyAlignment="1">
      <alignment horizontal="center" vertical="center"/>
    </xf>
    <xf numFmtId="3" fontId="11" fillId="0" borderId="16" xfId="0" applyNumberFormat="1" applyFont="1" applyBorder="1" applyAlignment="1">
      <alignment horizontal="center" vertical="center"/>
    </xf>
    <xf numFmtId="3" fontId="11" fillId="0" borderId="11" xfId="0" applyNumberFormat="1" applyFont="1" applyBorder="1" applyAlignment="1">
      <alignment horizontal="left" vertical="center" shrinkToFit="1"/>
    </xf>
    <xf numFmtId="3" fontId="11" fillId="0" borderId="11" xfId="0" applyNumberFormat="1" applyFont="1" applyBorder="1" applyAlignment="1">
      <alignment horizontal="left" vertical="center"/>
    </xf>
    <xf numFmtId="3" fontId="11" fillId="0" borderId="11" xfId="0" applyNumberFormat="1" applyFont="1" applyBorder="1" applyAlignment="1">
      <alignment horizontal="right" vertical="center"/>
    </xf>
    <xf numFmtId="0" fontId="11" fillId="0" borderId="11" xfId="0" applyFont="1" applyBorder="1" applyAlignment="1">
      <alignment horizontal="left" vertical="center"/>
    </xf>
    <xf numFmtId="3" fontId="40" fillId="0" borderId="13" xfId="0" applyNumberFormat="1" applyFont="1" applyBorder="1" applyAlignment="1">
      <alignment horizontal="left" vertical="center"/>
    </xf>
    <xf numFmtId="0" fontId="11" fillId="0" borderId="16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3" fontId="40" fillId="0" borderId="17" xfId="0" applyNumberFormat="1" applyFont="1" applyBorder="1" applyAlignment="1">
      <alignment horizontal="left" vertical="center"/>
    </xf>
    <xf numFmtId="3" fontId="11" fillId="0" borderId="18" xfId="0" applyNumberFormat="1" applyFont="1" applyBorder="1" applyAlignment="1">
      <alignment horizontal="left" vertical="center" shrinkToFit="1"/>
    </xf>
    <xf numFmtId="3" fontId="11" fillId="0" borderId="18" xfId="0" applyNumberFormat="1" applyFont="1" applyBorder="1" applyAlignment="1">
      <alignment horizontal="left" vertical="center"/>
    </xf>
    <xf numFmtId="3" fontId="11" fillId="0" borderId="18" xfId="0" applyNumberFormat="1" applyFont="1" applyBorder="1" applyAlignment="1">
      <alignment horizontal="right" vertical="center"/>
    </xf>
    <xf numFmtId="3" fontId="11" fillId="0" borderId="18" xfId="0" applyNumberFormat="1" applyFont="1" applyBorder="1" applyAlignment="1">
      <alignment horizontal="center" vertical="center"/>
    </xf>
    <xf numFmtId="0" fontId="11" fillId="0" borderId="18" xfId="0" applyFont="1" applyBorder="1" applyAlignment="1">
      <alignment horizontal="left" vertical="center"/>
    </xf>
    <xf numFmtId="0" fontId="11" fillId="0" borderId="19" xfId="0" applyFont="1" applyBorder="1" applyAlignment="1">
      <alignment horizontal="left" vertical="center"/>
    </xf>
    <xf numFmtId="0" fontId="40" fillId="5" borderId="20" xfId="0" applyFont="1" applyFill="1" applyBorder="1" applyAlignment="1">
      <alignment horizontal="center" vertical="center"/>
    </xf>
    <xf numFmtId="0" fontId="40" fillId="5" borderId="21" xfId="0" applyFont="1" applyFill="1" applyBorder="1" applyAlignment="1">
      <alignment horizontal="center" vertical="center"/>
    </xf>
    <xf numFmtId="0" fontId="40" fillId="5" borderId="21" xfId="0" applyFont="1" applyFill="1" applyBorder="1" applyAlignment="1">
      <alignment horizontal="right" vertical="center"/>
    </xf>
    <xf numFmtId="178" fontId="40" fillId="5" borderId="21" xfId="0" applyNumberFormat="1" applyFont="1" applyFill="1" applyBorder="1" applyAlignment="1">
      <alignment vertical="center" shrinkToFit="1"/>
    </xf>
    <xf numFmtId="178" fontId="40" fillId="5" borderId="21" xfId="0" applyNumberFormat="1" applyFont="1" applyFill="1" applyBorder="1" applyAlignment="1">
      <alignment vertical="center"/>
    </xf>
    <xf numFmtId="178" fontId="40" fillId="5" borderId="22" xfId="0" applyNumberFormat="1" applyFont="1" applyFill="1" applyBorder="1" applyAlignment="1">
      <alignment horizontal="center" vertical="center"/>
    </xf>
    <xf numFmtId="0" fontId="11" fillId="0" borderId="14" xfId="0" applyFont="1" applyBorder="1" applyAlignment="1">
      <alignment vertical="center" shrinkToFit="1"/>
    </xf>
    <xf numFmtId="178" fontId="11" fillId="0" borderId="15" xfId="0" applyNumberFormat="1" applyFont="1" applyBorder="1" applyAlignment="1">
      <alignment horizontal="center" vertical="center"/>
    </xf>
    <xf numFmtId="0" fontId="42" fillId="0" borderId="23" xfId="0" applyFont="1" applyBorder="1" applyAlignment="1">
      <alignment horizontal="center" vertical="center"/>
    </xf>
    <xf numFmtId="38" fontId="40" fillId="0" borderId="11" xfId="0" applyNumberFormat="1" applyFont="1" applyBorder="1" applyAlignment="1">
      <alignment vertical="center"/>
    </xf>
    <xf numFmtId="0" fontId="60" fillId="0" borderId="16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41" fillId="0" borderId="15" xfId="0" applyFont="1" applyBorder="1" applyAlignment="1">
      <alignment vertical="center"/>
    </xf>
    <xf numFmtId="0" fontId="40" fillId="0" borderId="15" xfId="0" applyFont="1" applyBorder="1" applyAlignment="1">
      <alignment vertical="center"/>
    </xf>
    <xf numFmtId="0" fontId="60" fillId="0" borderId="15" xfId="0" applyFont="1" applyFill="1" applyBorder="1" applyAlignment="1">
      <alignment vertical="center"/>
    </xf>
    <xf numFmtId="0" fontId="61" fillId="0" borderId="0" xfId="0" applyFont="1"/>
    <xf numFmtId="3" fontId="11" fillId="0" borderId="16" xfId="0" applyNumberFormat="1" applyFont="1" applyBorder="1" applyAlignment="1">
      <alignment horizontal="left" vertical="center" indent="1"/>
    </xf>
    <xf numFmtId="3" fontId="11" fillId="0" borderId="15" xfId="0" applyNumberFormat="1" applyFont="1" applyBorder="1" applyAlignment="1">
      <alignment horizontal="left" vertical="center" indent="1"/>
    </xf>
    <xf numFmtId="0" fontId="38" fillId="0" borderId="15" xfId="0" applyFont="1" applyBorder="1" applyAlignment="1">
      <alignment horizontal="center" vertical="center" wrapText="1"/>
    </xf>
    <xf numFmtId="188" fontId="65" fillId="0" borderId="7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9" fillId="0" borderId="0" xfId="0" applyFont="1" applyAlignment="1">
      <alignment vertical="center"/>
    </xf>
    <xf numFmtId="0" fontId="69" fillId="0" borderId="0" xfId="0" applyFont="1" applyBorder="1" applyAlignment="1">
      <alignment vertical="center"/>
    </xf>
    <xf numFmtId="0" fontId="41" fillId="6" borderId="23" xfId="0" applyFont="1" applyFill="1" applyBorder="1" applyAlignment="1">
      <alignment horizontal="center" vertical="center"/>
    </xf>
    <xf numFmtId="0" fontId="41" fillId="6" borderId="23" xfId="0" applyFont="1" applyFill="1" applyBorder="1" applyAlignment="1">
      <alignment horizontal="right" vertical="center" shrinkToFit="1"/>
    </xf>
    <xf numFmtId="178" fontId="41" fillId="6" borderId="23" xfId="0" applyNumberFormat="1" applyFont="1" applyFill="1" applyBorder="1" applyAlignment="1">
      <alignment vertical="center" shrinkToFit="1"/>
    </xf>
    <xf numFmtId="178" fontId="41" fillId="6" borderId="23" xfId="0" applyNumberFormat="1" applyFont="1" applyFill="1" applyBorder="1" applyAlignment="1">
      <alignment vertical="center"/>
    </xf>
    <xf numFmtId="178" fontId="41" fillId="6" borderId="24" xfId="0" applyNumberFormat="1" applyFont="1" applyFill="1" applyBorder="1" applyAlignment="1">
      <alignment horizontal="center" vertical="center"/>
    </xf>
    <xf numFmtId="3" fontId="11" fillId="0" borderId="25" xfId="0" applyNumberFormat="1" applyFont="1" applyBorder="1" applyAlignment="1">
      <alignment horizontal="center" vertical="center"/>
    </xf>
    <xf numFmtId="3" fontId="11" fillId="0" borderId="23" xfId="0" applyNumberFormat="1" applyFont="1" applyBorder="1" applyAlignment="1">
      <alignment horizontal="left" vertical="center" shrinkToFit="1"/>
    </xf>
    <xf numFmtId="3" fontId="11" fillId="0" borderId="23" xfId="0" applyNumberFormat="1" applyFont="1" applyBorder="1" applyAlignment="1">
      <alignment horizontal="left" vertical="center"/>
    </xf>
    <xf numFmtId="3" fontId="11" fillId="0" borderId="23" xfId="0" applyNumberFormat="1" applyFont="1" applyBorder="1" applyAlignment="1">
      <alignment horizontal="center" vertical="center"/>
    </xf>
    <xf numFmtId="178" fontId="11" fillId="0" borderId="23" xfId="0" applyNumberFormat="1" applyFont="1" applyBorder="1" applyAlignment="1">
      <alignment horizontal="right" vertical="center"/>
    </xf>
    <xf numFmtId="178" fontId="11" fillId="0" borderId="23" xfId="0" applyNumberFormat="1" applyFont="1" applyBorder="1" applyAlignment="1">
      <alignment horizontal="left" vertical="center"/>
    </xf>
    <xf numFmtId="0" fontId="8" fillId="0" borderId="26" xfId="0" applyFont="1" applyBorder="1" applyAlignment="1">
      <alignment vertical="center"/>
    </xf>
    <xf numFmtId="0" fontId="8" fillId="0" borderId="0" xfId="0" applyFont="1" applyBorder="1" applyAlignment="1">
      <alignment horizontal="right" vertical="center"/>
    </xf>
    <xf numFmtId="181" fontId="58" fillId="0" borderId="27" xfId="0" applyNumberFormat="1" applyFont="1" applyBorder="1" applyAlignment="1">
      <alignment vertical="center"/>
    </xf>
    <xf numFmtId="0" fontId="11" fillId="0" borderId="25" xfId="0" applyNumberFormat="1" applyFont="1" applyBorder="1" applyAlignment="1">
      <alignment horizontal="left" vertical="center" shrinkToFit="1"/>
    </xf>
    <xf numFmtId="0" fontId="11" fillId="0" borderId="23" xfId="0" applyFont="1" applyFill="1" applyBorder="1" applyAlignment="1">
      <alignment horizontal="center" vertical="center"/>
    </xf>
    <xf numFmtId="4" fontId="58" fillId="0" borderId="12" xfId="0" applyNumberFormat="1" applyFont="1" applyBorder="1" applyAlignment="1">
      <alignment vertical="center"/>
    </xf>
    <xf numFmtId="0" fontId="70" fillId="0" borderId="28" xfId="0" applyFont="1" applyBorder="1" applyAlignment="1">
      <alignment horizontal="center" vertical="center"/>
    </xf>
    <xf numFmtId="0" fontId="70" fillId="0" borderId="29" xfId="0" applyFont="1" applyBorder="1" applyAlignment="1">
      <alignment horizontal="center" vertical="center"/>
    </xf>
    <xf numFmtId="20" fontId="11" fillId="4" borderId="23" xfId="0" applyNumberFormat="1" applyFont="1" applyFill="1" applyBorder="1" applyAlignment="1">
      <alignment horizontal="left" vertical="center" shrinkToFit="1"/>
    </xf>
    <xf numFmtId="3" fontId="11" fillId="0" borderId="23" xfId="0" applyNumberFormat="1" applyFont="1" applyFill="1" applyBorder="1" applyAlignment="1">
      <alignment horizontal="center" vertical="center"/>
    </xf>
    <xf numFmtId="3" fontId="11" fillId="0" borderId="23" xfId="0" applyNumberFormat="1" applyFont="1" applyFill="1" applyBorder="1" applyAlignment="1">
      <alignment vertical="center"/>
    </xf>
    <xf numFmtId="3" fontId="41" fillId="0" borderId="23" xfId="0" applyNumberFormat="1" applyFont="1" applyBorder="1" applyAlignment="1">
      <alignment vertical="center"/>
    </xf>
    <xf numFmtId="3" fontId="11" fillId="0" borderId="24" xfId="0" applyNumberFormat="1" applyFont="1" applyFill="1" applyBorder="1" applyAlignment="1">
      <alignment horizontal="left" vertical="center" indent="1"/>
    </xf>
    <xf numFmtId="0" fontId="11" fillId="0" borderId="24" xfId="0" applyFont="1" applyBorder="1" applyAlignment="1">
      <alignment horizontal="left" vertical="center"/>
    </xf>
    <xf numFmtId="0" fontId="72" fillId="0" borderId="0" xfId="0" applyFont="1" applyAlignment="1">
      <alignment vertical="center"/>
    </xf>
    <xf numFmtId="0" fontId="73" fillId="0" borderId="0" xfId="0" applyFont="1" applyAlignment="1">
      <alignment horizontal="left" vertical="center" indent="19"/>
    </xf>
    <xf numFmtId="0" fontId="74" fillId="0" borderId="0" xfId="0" applyFont="1" applyAlignment="1">
      <alignment horizontal="left" vertical="center" indent="19"/>
    </xf>
    <xf numFmtId="0" fontId="0" fillId="0" borderId="0" xfId="0" applyAlignment="1">
      <alignment horizontal="left" indent="19"/>
    </xf>
    <xf numFmtId="0" fontId="72" fillId="0" borderId="0" xfId="0" applyFont="1" applyAlignment="1">
      <alignment horizontal="left" indent="15"/>
    </xf>
    <xf numFmtId="0" fontId="76" fillId="0" borderId="0" xfId="0" applyFont="1" applyAlignment="1">
      <alignment vertical="center"/>
    </xf>
    <xf numFmtId="0" fontId="72" fillId="0" borderId="0" xfId="0" applyFont="1"/>
    <xf numFmtId="0" fontId="72" fillId="0" borderId="0" xfId="0" applyFont="1" applyAlignment="1">
      <alignment vertical="center" shrinkToFit="1"/>
    </xf>
    <xf numFmtId="0" fontId="11" fillId="0" borderId="18" xfId="0" applyFont="1" applyFill="1" applyBorder="1" applyAlignment="1">
      <alignment horizontal="center" vertical="center"/>
    </xf>
    <xf numFmtId="0" fontId="11" fillId="0" borderId="27" xfId="0" applyFont="1" applyBorder="1"/>
    <xf numFmtId="0" fontId="40" fillId="0" borderId="30" xfId="0" applyFont="1" applyBorder="1" applyAlignment="1">
      <alignment horizontal="center" vertical="center"/>
    </xf>
    <xf numFmtId="0" fontId="61" fillId="0" borderId="11" xfId="145" applyFont="1" applyBorder="1" applyAlignment="1">
      <alignment horizontal="center" vertical="center"/>
    </xf>
    <xf numFmtId="178" fontId="61" fillId="0" borderId="11" xfId="145" applyNumberFormat="1" applyFont="1" applyBorder="1" applyAlignment="1">
      <alignment horizontal="right" vertical="center"/>
    </xf>
    <xf numFmtId="0" fontId="40" fillId="0" borderId="11" xfId="145" applyFont="1" applyBorder="1" applyAlignment="1">
      <alignment horizontal="center" vertical="center"/>
    </xf>
    <xf numFmtId="178" fontId="40" fillId="0" borderId="11" xfId="145" applyNumberFormat="1" applyFont="1" applyBorder="1" applyAlignment="1">
      <alignment horizontal="right" vertical="center"/>
    </xf>
    <xf numFmtId="178" fontId="40" fillId="0" borderId="3" xfId="145" applyNumberFormat="1" applyFont="1" applyBorder="1" applyAlignment="1">
      <alignment vertical="center"/>
    </xf>
    <xf numFmtId="178" fontId="40" fillId="0" borderId="11" xfId="145" applyNumberFormat="1" applyFont="1" applyBorder="1" applyAlignment="1">
      <alignment vertical="center"/>
    </xf>
    <xf numFmtId="0" fontId="42" fillId="0" borderId="0" xfId="0" applyFont="1"/>
    <xf numFmtId="178" fontId="42" fillId="0" borderId="0" xfId="0" applyNumberFormat="1" applyFont="1"/>
    <xf numFmtId="0" fontId="42" fillId="0" borderId="11" xfId="145" applyFont="1" applyBorder="1" applyAlignment="1">
      <alignment horizontal="center" vertical="center"/>
    </xf>
    <xf numFmtId="178" fontId="42" fillId="0" borderId="3" xfId="145" applyNumberFormat="1" applyFont="1" applyBorder="1" applyAlignment="1">
      <alignment vertical="center"/>
    </xf>
    <xf numFmtId="178" fontId="42" fillId="0" borderId="11" xfId="145" applyNumberFormat="1" applyFont="1" applyBorder="1" applyAlignment="1">
      <alignment vertical="center"/>
    </xf>
    <xf numFmtId="178" fontId="42" fillId="0" borderId="3" xfId="145" applyNumberFormat="1" applyFont="1" applyBorder="1" applyAlignment="1">
      <alignment horizontal="center" vertical="center"/>
    </xf>
    <xf numFmtId="41" fontId="42" fillId="0" borderId="3" xfId="139" applyFont="1" applyBorder="1" applyAlignment="1">
      <alignment vertical="center"/>
    </xf>
    <xf numFmtId="178" fontId="42" fillId="0" borderId="3" xfId="145" applyNumberFormat="1" applyFont="1" applyBorder="1" applyAlignment="1">
      <alignment horizontal="right" vertical="center"/>
    </xf>
    <xf numFmtId="3" fontId="40" fillId="7" borderId="31" xfId="0" applyNumberFormat="1" applyFont="1" applyFill="1" applyBorder="1" applyAlignment="1">
      <alignment horizontal="centerContinuous" vertical="center"/>
    </xf>
    <xf numFmtId="3" fontId="40" fillId="7" borderId="31" xfId="0" applyNumberFormat="1" applyFont="1" applyFill="1" applyBorder="1" applyAlignment="1">
      <alignment horizontal="center" vertical="center"/>
    </xf>
    <xf numFmtId="3" fontId="40" fillId="7" borderId="18" xfId="0" applyNumberFormat="1" applyFont="1" applyFill="1" applyBorder="1" applyAlignment="1">
      <alignment horizontal="centerContinuous" vertical="center"/>
    </xf>
    <xf numFmtId="3" fontId="40" fillId="7" borderId="32" xfId="0" applyNumberFormat="1" applyFont="1" applyFill="1" applyBorder="1" applyAlignment="1">
      <alignment horizontal="center" vertical="center"/>
    </xf>
    <xf numFmtId="3" fontId="40" fillId="7" borderId="23" xfId="0" applyNumberFormat="1" applyFont="1" applyFill="1" applyBorder="1" applyAlignment="1">
      <alignment horizontal="center" vertical="center"/>
    </xf>
    <xf numFmtId="0" fontId="40" fillId="7" borderId="23" xfId="0" applyFont="1" applyFill="1" applyBorder="1" applyAlignment="1">
      <alignment horizontal="center" vertical="center"/>
    </xf>
    <xf numFmtId="0" fontId="40" fillId="7" borderId="19" xfId="0" quotePrefix="1" applyFont="1" applyFill="1" applyBorder="1" applyAlignment="1">
      <alignment horizontal="center" vertical="center" wrapText="1"/>
    </xf>
    <xf numFmtId="0" fontId="40" fillId="7" borderId="24" xfId="0" applyFont="1" applyFill="1" applyBorder="1" applyAlignment="1">
      <alignment horizontal="center" vertical="center" wrapText="1"/>
    </xf>
    <xf numFmtId="0" fontId="40" fillId="7" borderId="18" xfId="0" applyFont="1" applyFill="1" applyBorder="1" applyAlignment="1">
      <alignment horizontal="centerContinuous" vertical="center"/>
    </xf>
    <xf numFmtId="0" fontId="40" fillId="5" borderId="21" xfId="0" quotePrefix="1" applyFont="1" applyFill="1" applyBorder="1" applyAlignment="1">
      <alignment horizontal="center" vertical="center"/>
    </xf>
    <xf numFmtId="0" fontId="79" fillId="0" borderId="0" xfId="0" applyFont="1" applyAlignment="1">
      <alignment horizontal="center" vertical="center"/>
    </xf>
    <xf numFmtId="0" fontId="80" fillId="0" borderId="0" xfId="0" applyFont="1" applyAlignment="1">
      <alignment horizontal="center" vertical="center"/>
    </xf>
    <xf numFmtId="0" fontId="81" fillId="0" borderId="0" xfId="0" applyFont="1" applyAlignment="1">
      <alignment horizontal="left" vertical="center" indent="19"/>
    </xf>
    <xf numFmtId="0" fontId="79" fillId="0" borderId="0" xfId="0" applyFont="1" applyAlignment="1">
      <alignment horizontal="left" vertical="center" indent="19"/>
    </xf>
    <xf numFmtId="0" fontId="82" fillId="0" borderId="0" xfId="0" applyFont="1" applyAlignment="1">
      <alignment horizontal="left" vertical="center" indent="19"/>
    </xf>
    <xf numFmtId="41" fontId="59" fillId="0" borderId="13" xfId="0" applyNumberFormat="1" applyFont="1" applyBorder="1"/>
    <xf numFmtId="0" fontId="59" fillId="0" borderId="33" xfId="0" applyFont="1" applyBorder="1"/>
    <xf numFmtId="10" fontId="59" fillId="0" borderId="5" xfId="0" applyNumberFormat="1" applyFont="1" applyBorder="1"/>
    <xf numFmtId="0" fontId="59" fillId="0" borderId="5" xfId="0" applyFont="1" applyBorder="1"/>
    <xf numFmtId="0" fontId="59" fillId="0" borderId="34" xfId="0" applyFont="1" applyBorder="1"/>
    <xf numFmtId="41" fontId="43" fillId="0" borderId="14" xfId="0" applyNumberFormat="1" applyFont="1" applyBorder="1"/>
    <xf numFmtId="41" fontId="43" fillId="0" borderId="4" xfId="0" applyNumberFormat="1" applyFont="1" applyBorder="1"/>
    <xf numFmtId="10" fontId="43" fillId="0" borderId="2" xfId="0" applyNumberFormat="1" applyFont="1" applyBorder="1"/>
    <xf numFmtId="0" fontId="43" fillId="0" borderId="2" xfId="0" applyFont="1" applyBorder="1"/>
    <xf numFmtId="0" fontId="43" fillId="0" borderId="35" xfId="0" applyFont="1" applyBorder="1"/>
    <xf numFmtId="0" fontId="84" fillId="0" borderId="15" xfId="0" applyFont="1" applyBorder="1" applyAlignment="1">
      <alignment vertical="center"/>
    </xf>
    <xf numFmtId="41" fontId="43" fillId="0" borderId="14" xfId="145" applyNumberFormat="1" applyFont="1" applyBorder="1">
      <alignment vertical="center"/>
    </xf>
    <xf numFmtId="41" fontId="43" fillId="0" borderId="4" xfId="145" applyNumberFormat="1" applyFont="1" applyBorder="1">
      <alignment vertical="center"/>
    </xf>
    <xf numFmtId="10" fontId="43" fillId="0" borderId="2" xfId="145" applyNumberFormat="1" applyFont="1" applyBorder="1" applyAlignment="1">
      <alignment horizontal="left" vertical="center"/>
    </xf>
    <xf numFmtId="10" fontId="43" fillId="0" borderId="2" xfId="145" applyNumberFormat="1" applyFont="1" applyBorder="1">
      <alignment vertical="center"/>
    </xf>
    <xf numFmtId="0" fontId="43" fillId="0" borderId="2" xfId="145" applyFont="1" applyBorder="1">
      <alignment vertical="center"/>
    </xf>
    <xf numFmtId="0" fontId="43" fillId="0" borderId="35" xfId="145" applyFont="1" applyBorder="1">
      <alignment vertical="center"/>
    </xf>
    <xf numFmtId="38" fontId="11" fillId="0" borderId="3" xfId="139" applyNumberFormat="1" applyFont="1" applyBorder="1" applyAlignment="1">
      <alignment vertical="center"/>
    </xf>
    <xf numFmtId="41" fontId="11" fillId="0" borderId="15" xfId="139" applyFont="1" applyBorder="1" applyAlignment="1">
      <alignment vertical="center"/>
    </xf>
    <xf numFmtId="41" fontId="59" fillId="0" borderId="14" xfId="0" applyNumberFormat="1" applyFont="1" applyBorder="1"/>
    <xf numFmtId="41" fontId="59" fillId="0" borderId="4" xfId="0" applyNumberFormat="1" applyFont="1" applyBorder="1"/>
    <xf numFmtId="10" fontId="59" fillId="0" borderId="2" xfId="0" applyNumberFormat="1" applyFont="1" applyBorder="1"/>
    <xf numFmtId="0" fontId="59" fillId="0" borderId="2" xfId="0" applyFont="1" applyBorder="1"/>
    <xf numFmtId="0" fontId="59" fillId="0" borderId="35" xfId="0" applyFont="1" applyBorder="1"/>
    <xf numFmtId="41" fontId="59" fillId="0" borderId="14" xfId="0" applyNumberFormat="1" applyFont="1" applyFill="1" applyBorder="1"/>
    <xf numFmtId="41" fontId="59" fillId="0" borderId="4" xfId="0" applyNumberFormat="1" applyFont="1" applyFill="1" applyBorder="1"/>
    <xf numFmtId="10" fontId="59" fillId="0" borderId="2" xfId="0" applyNumberFormat="1" applyFont="1" applyFill="1" applyBorder="1"/>
    <xf numFmtId="0" fontId="59" fillId="0" borderId="2" xfId="0" applyFont="1" applyFill="1" applyBorder="1"/>
    <xf numFmtId="0" fontId="59" fillId="0" borderId="35" xfId="0" applyFont="1" applyFill="1" applyBorder="1"/>
    <xf numFmtId="41" fontId="40" fillId="0" borderId="14" xfId="0" applyNumberFormat="1" applyFont="1" applyFill="1" applyBorder="1"/>
    <xf numFmtId="41" fontId="77" fillId="0" borderId="4" xfId="0" applyNumberFormat="1" applyFont="1" applyFill="1" applyBorder="1"/>
    <xf numFmtId="10" fontId="77" fillId="0" borderId="2" xfId="0" applyNumberFormat="1" applyFont="1" applyFill="1" applyBorder="1" applyAlignment="1">
      <alignment horizontal="left" vertical="center"/>
    </xf>
    <xf numFmtId="10" fontId="77" fillId="0" borderId="2" xfId="0" applyNumberFormat="1" applyFont="1" applyFill="1" applyBorder="1"/>
    <xf numFmtId="0" fontId="77" fillId="0" borderId="2" xfId="0" applyFont="1" applyFill="1" applyBorder="1"/>
    <xf numFmtId="0" fontId="77" fillId="0" borderId="35" xfId="0" applyFont="1" applyFill="1" applyBorder="1"/>
    <xf numFmtId="0" fontId="88" fillId="0" borderId="15" xfId="0" applyFont="1" applyFill="1" applyBorder="1" applyAlignment="1">
      <alignment vertical="center"/>
    </xf>
    <xf numFmtId="41" fontId="59" fillId="0" borderId="25" xfId="0" applyNumberFormat="1" applyFont="1" applyFill="1" applyBorder="1"/>
    <xf numFmtId="41" fontId="59" fillId="0" borderId="36" xfId="0" applyNumberFormat="1" applyFont="1" applyFill="1" applyBorder="1"/>
    <xf numFmtId="10" fontId="59" fillId="0" borderId="37" xfId="0" applyNumberFormat="1" applyFont="1" applyFill="1" applyBorder="1" applyAlignment="1">
      <alignment horizontal="left" vertical="center"/>
    </xf>
    <xf numFmtId="10" fontId="59" fillId="0" borderId="37" xfId="0" applyNumberFormat="1" applyFont="1" applyFill="1" applyBorder="1"/>
    <xf numFmtId="0" fontId="59" fillId="0" borderId="37" xfId="0" applyFont="1" applyFill="1" applyBorder="1"/>
    <xf numFmtId="0" fontId="59" fillId="0" borderId="38" xfId="0" applyFont="1" applyFill="1" applyBorder="1"/>
    <xf numFmtId="38" fontId="40" fillId="0" borderId="23" xfId="0" applyNumberFormat="1" applyFont="1" applyFill="1" applyBorder="1" applyAlignment="1">
      <alignment vertical="center"/>
    </xf>
    <xf numFmtId="0" fontId="60" fillId="0" borderId="24" xfId="0" applyFont="1" applyFill="1" applyBorder="1" applyAlignment="1">
      <alignment vertical="center"/>
    </xf>
    <xf numFmtId="0" fontId="89" fillId="0" borderId="0" xfId="0" applyFont="1" applyAlignment="1">
      <alignment horizontal="left" vertical="center" indent="19"/>
    </xf>
    <xf numFmtId="0" fontId="90" fillId="0" borderId="0" xfId="0" applyFont="1" applyAlignment="1">
      <alignment horizontal="left" vertical="center" indent="19"/>
    </xf>
    <xf numFmtId="0" fontId="91" fillId="0" borderId="0" xfId="0" applyFont="1" applyAlignment="1">
      <alignment horizontal="left" vertical="center" indent="19"/>
    </xf>
    <xf numFmtId="0" fontId="42" fillId="0" borderId="18" xfId="0" applyFont="1" applyBorder="1" applyAlignment="1">
      <alignment horizontal="center" vertical="center" shrinkToFit="1"/>
    </xf>
    <xf numFmtId="0" fontId="42" fillId="0" borderId="18" xfId="0" applyFont="1" applyBorder="1" applyAlignment="1">
      <alignment horizontal="center" vertical="center"/>
    </xf>
    <xf numFmtId="0" fontId="42" fillId="0" borderId="18" xfId="0" applyFont="1" applyBorder="1" applyAlignment="1">
      <alignment horizontal="center" vertical="center" wrapText="1"/>
    </xf>
    <xf numFmtId="0" fontId="42" fillId="0" borderId="19" xfId="0" quotePrefix="1" applyFont="1" applyBorder="1" applyAlignment="1">
      <alignment horizontal="center" vertical="center" wrapText="1"/>
    </xf>
    <xf numFmtId="3" fontId="11" fillId="0" borderId="39" xfId="0" applyNumberFormat="1" applyFont="1" applyBorder="1" applyAlignment="1">
      <alignment horizontal="center" vertical="center"/>
    </xf>
    <xf numFmtId="0" fontId="11" fillId="0" borderId="40" xfId="0" applyNumberFormat="1" applyFont="1" applyBorder="1" applyAlignment="1">
      <alignment horizontal="left" vertical="center" shrinkToFit="1"/>
    </xf>
    <xf numFmtId="0" fontId="11" fillId="0" borderId="40" xfId="0" applyFont="1" applyFill="1" applyBorder="1" applyAlignment="1">
      <alignment horizontal="left" vertical="center" shrinkToFit="1"/>
    </xf>
    <xf numFmtId="9" fontId="11" fillId="0" borderId="40" xfId="0" applyNumberFormat="1" applyFont="1" applyBorder="1" applyAlignment="1">
      <alignment horizontal="right" vertical="center"/>
    </xf>
    <xf numFmtId="0" fontId="11" fillId="0" borderId="40" xfId="0" applyFont="1" applyBorder="1" applyAlignment="1">
      <alignment horizontal="center" vertical="center"/>
    </xf>
    <xf numFmtId="38" fontId="11" fillId="0" borderId="40" xfId="0" applyNumberFormat="1" applyFont="1" applyBorder="1" applyAlignment="1">
      <alignment vertical="center"/>
    </xf>
    <xf numFmtId="38" fontId="11" fillId="0" borderId="40" xfId="0" applyNumberFormat="1" applyFont="1" applyBorder="1" applyAlignment="1">
      <alignment vertical="center" shrinkToFit="1"/>
    </xf>
    <xf numFmtId="38" fontId="11" fillId="0" borderId="40" xfId="0" applyNumberFormat="1" applyFont="1" applyFill="1" applyBorder="1" applyAlignment="1">
      <alignment vertical="center"/>
    </xf>
    <xf numFmtId="3" fontId="11" fillId="0" borderId="41" xfId="0" applyNumberFormat="1" applyFont="1" applyBorder="1" applyAlignment="1">
      <alignment horizontal="center" vertical="center"/>
    </xf>
    <xf numFmtId="0" fontId="40" fillId="0" borderId="17" xfId="0" applyFont="1" applyFill="1" applyBorder="1" applyAlignment="1">
      <alignment vertical="center"/>
    </xf>
    <xf numFmtId="0" fontId="11" fillId="0" borderId="18" xfId="0" applyFont="1" applyFill="1" applyBorder="1" applyAlignment="1">
      <alignment horizontal="left" vertical="center"/>
    </xf>
    <xf numFmtId="0" fontId="11" fillId="0" borderId="18" xfId="0" applyFont="1" applyFill="1" applyBorder="1" applyAlignment="1">
      <alignment horizontal="right" vertical="center"/>
    </xf>
    <xf numFmtId="178" fontId="11" fillId="0" borderId="18" xfId="0" applyNumberFormat="1" applyFont="1" applyFill="1" applyBorder="1" applyAlignment="1">
      <alignment vertical="center" shrinkToFit="1"/>
    </xf>
    <xf numFmtId="178" fontId="11" fillId="0" borderId="18" xfId="0" applyNumberFormat="1" applyFont="1" applyFill="1" applyBorder="1" applyAlignment="1">
      <alignment vertical="center"/>
    </xf>
    <xf numFmtId="178" fontId="11" fillId="0" borderId="19" xfId="0" applyNumberFormat="1" applyFont="1" applyFill="1" applyBorder="1" applyAlignment="1">
      <alignment horizontal="center" vertical="center"/>
    </xf>
    <xf numFmtId="178" fontId="11" fillId="0" borderId="40" xfId="0" applyNumberFormat="1" applyFont="1" applyBorder="1" applyAlignment="1">
      <alignment vertical="center" shrinkToFit="1"/>
    </xf>
    <xf numFmtId="178" fontId="11" fillId="0" borderId="41" xfId="0" applyNumberFormat="1" applyFont="1" applyBorder="1" applyAlignment="1">
      <alignment horizontal="center" vertical="center"/>
    </xf>
    <xf numFmtId="0" fontId="11" fillId="0" borderId="39" xfId="0" applyFont="1" applyBorder="1" applyAlignment="1">
      <alignment vertical="center" shrinkToFit="1"/>
    </xf>
    <xf numFmtId="0" fontId="11" fillId="0" borderId="40" xfId="0" applyFont="1" applyBorder="1" applyAlignment="1">
      <alignment vertical="center" shrinkToFit="1"/>
    </xf>
    <xf numFmtId="3" fontId="11" fillId="0" borderId="40" xfId="0" applyNumberFormat="1" applyFont="1" applyBorder="1" applyAlignment="1">
      <alignment horizontal="right" vertical="center" shrinkToFit="1"/>
    </xf>
    <xf numFmtId="178" fontId="11" fillId="0" borderId="40" xfId="0" applyNumberFormat="1" applyFont="1" applyBorder="1" applyAlignment="1">
      <alignment vertical="center"/>
    </xf>
    <xf numFmtId="0" fontId="40" fillId="0" borderId="13" xfId="145" applyFont="1" applyBorder="1" applyAlignment="1">
      <alignment horizontal="left" vertical="center" wrapText="1"/>
    </xf>
    <xf numFmtId="0" fontId="61" fillId="0" borderId="42" xfId="145" applyFont="1" applyBorder="1" applyAlignment="1">
      <alignment horizontal="center" vertical="center"/>
    </xf>
    <xf numFmtId="0" fontId="40" fillId="0" borderId="14" xfId="148" applyFont="1" applyFill="1" applyBorder="1" applyAlignment="1">
      <alignment horizontal="left" vertical="center"/>
    </xf>
    <xf numFmtId="178" fontId="42" fillId="0" borderId="15" xfId="145" applyNumberFormat="1" applyFont="1" applyBorder="1">
      <alignment vertical="center"/>
    </xf>
    <xf numFmtId="0" fontId="42" fillId="0" borderId="14" xfId="148" applyFont="1" applyFill="1" applyBorder="1" applyAlignment="1">
      <alignment horizontal="left" vertical="center" indent="1"/>
    </xf>
    <xf numFmtId="0" fontId="42" fillId="0" borderId="25" xfId="0" applyFont="1" applyBorder="1"/>
    <xf numFmtId="0" fontId="42" fillId="0" borderId="23" xfId="0" applyFont="1" applyBorder="1"/>
    <xf numFmtId="178" fontId="42" fillId="0" borderId="23" xfId="0" applyNumberFormat="1" applyFont="1" applyBorder="1" applyAlignment="1">
      <alignment horizontal="center" vertical="center"/>
    </xf>
    <xf numFmtId="178" fontId="42" fillId="0" borderId="23" xfId="0" applyNumberFormat="1" applyFont="1" applyBorder="1" applyAlignment="1">
      <alignment vertical="center"/>
    </xf>
    <xf numFmtId="178" fontId="42" fillId="0" borderId="24" xfId="0" applyNumberFormat="1" applyFont="1" applyBorder="1"/>
    <xf numFmtId="0" fontId="64" fillId="8" borderId="43" xfId="0" applyFont="1" applyFill="1" applyBorder="1" applyAlignment="1">
      <alignment horizontal="center" vertical="center"/>
    </xf>
    <xf numFmtId="0" fontId="64" fillId="8" borderId="44" xfId="0" applyFont="1" applyFill="1" applyBorder="1" applyAlignment="1">
      <alignment horizontal="center" vertical="center"/>
    </xf>
    <xf numFmtId="0" fontId="64" fillId="8" borderId="45" xfId="0" applyFont="1" applyFill="1" applyBorder="1" applyAlignment="1">
      <alignment horizontal="center" vertical="center"/>
    </xf>
    <xf numFmtId="187" fontId="92" fillId="0" borderId="27" xfId="0" applyNumberFormat="1" applyFont="1" applyBorder="1" applyAlignment="1">
      <alignment horizontal="left" vertical="center" wrapText="1"/>
    </xf>
    <xf numFmtId="38" fontId="93" fillId="0" borderId="11" xfId="0" applyNumberFormat="1" applyFont="1" applyFill="1" applyBorder="1" applyAlignment="1">
      <alignment vertical="center"/>
    </xf>
    <xf numFmtId="0" fontId="93" fillId="0" borderId="15" xfId="0" applyFont="1" applyFill="1" applyBorder="1" applyAlignment="1">
      <alignment vertical="center"/>
    </xf>
    <xf numFmtId="0" fontId="40" fillId="7" borderId="23" xfId="0" applyFont="1" applyFill="1" applyBorder="1" applyAlignment="1">
      <alignment horizontal="center" vertical="center" wrapText="1"/>
    </xf>
    <xf numFmtId="3" fontId="11" fillId="3" borderId="16" xfId="0" applyNumberFormat="1" applyFont="1" applyFill="1" applyBorder="1" applyAlignment="1">
      <alignment horizontal="center" vertical="center" wrapText="1"/>
    </xf>
    <xf numFmtId="38" fontId="11" fillId="3" borderId="11" xfId="0" applyNumberFormat="1" applyFont="1" applyFill="1" applyBorder="1" applyAlignment="1">
      <alignment vertical="center"/>
    </xf>
    <xf numFmtId="0" fontId="11" fillId="3" borderId="11" xfId="0" applyFont="1" applyFill="1" applyBorder="1" applyAlignment="1">
      <alignment horizontal="left" vertical="center" shrinkToFit="1"/>
    </xf>
    <xf numFmtId="3" fontId="11" fillId="3" borderId="11" xfId="0" applyNumberFormat="1" applyFont="1" applyFill="1" applyBorder="1" applyAlignment="1">
      <alignment horizontal="right" vertical="center"/>
    </xf>
    <xf numFmtId="3" fontId="11" fillId="3" borderId="11" xfId="0" applyNumberFormat="1" applyFont="1" applyFill="1" applyBorder="1" applyAlignment="1">
      <alignment horizontal="center" vertical="center"/>
    </xf>
    <xf numFmtId="178" fontId="8" fillId="0" borderId="0" xfId="0" applyNumberFormat="1" applyFont="1" applyBorder="1" applyAlignment="1"/>
    <xf numFmtId="0" fontId="11" fillId="4" borderId="3" xfId="0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left" vertical="center" shrinkToFit="1"/>
    </xf>
    <xf numFmtId="0" fontId="11" fillId="4" borderId="11" xfId="0" applyFont="1" applyFill="1" applyBorder="1" applyAlignment="1">
      <alignment horizontal="left" vertical="center" shrinkToFit="1"/>
    </xf>
    <xf numFmtId="0" fontId="11" fillId="0" borderId="11" xfId="0" applyFont="1" applyBorder="1" applyAlignment="1">
      <alignment horizontal="right" vertical="center"/>
    </xf>
    <xf numFmtId="0" fontId="11" fillId="0" borderId="11" xfId="0" applyFont="1" applyFill="1" applyBorder="1" applyAlignment="1">
      <alignment horizontal="right" vertical="center"/>
    </xf>
    <xf numFmtId="178" fontId="11" fillId="0" borderId="11" xfId="0" applyNumberFormat="1" applyFont="1" applyFill="1" applyBorder="1" applyAlignment="1">
      <alignment vertical="center" shrinkToFit="1"/>
    </xf>
    <xf numFmtId="178" fontId="11" fillId="0" borderId="11" xfId="0" applyNumberFormat="1" applyFont="1" applyFill="1" applyBorder="1" applyAlignment="1">
      <alignment vertical="center"/>
    </xf>
    <xf numFmtId="178" fontId="11" fillId="0" borderId="16" xfId="0" applyNumberFormat="1" applyFont="1" applyFill="1" applyBorder="1" applyAlignment="1">
      <alignment horizontal="center" vertical="center"/>
    </xf>
    <xf numFmtId="0" fontId="11" fillId="0" borderId="46" xfId="0" applyFont="1" applyBorder="1" applyAlignment="1">
      <alignment vertical="center" shrinkToFit="1"/>
    </xf>
    <xf numFmtId="0" fontId="11" fillId="0" borderId="47" xfId="0" applyFont="1" applyBorder="1" applyAlignment="1">
      <alignment vertical="center" shrinkToFit="1"/>
    </xf>
    <xf numFmtId="3" fontId="11" fillId="0" borderId="47" xfId="0" applyNumberFormat="1" applyFont="1" applyBorder="1" applyAlignment="1">
      <alignment horizontal="right" vertical="center" shrinkToFit="1"/>
    </xf>
    <xf numFmtId="0" fontId="11" fillId="0" borderId="47" xfId="0" applyFont="1" applyBorder="1" applyAlignment="1">
      <alignment horizontal="center" vertical="center"/>
    </xf>
    <xf numFmtId="178" fontId="11" fillId="0" borderId="47" xfId="0" applyNumberFormat="1" applyFont="1" applyBorder="1" applyAlignment="1">
      <alignment vertical="center" shrinkToFit="1"/>
    </xf>
    <xf numFmtId="178" fontId="11" fillId="0" borderId="47" xfId="0" applyNumberFormat="1" applyFont="1" applyBorder="1" applyAlignment="1">
      <alignment vertical="center"/>
    </xf>
    <xf numFmtId="178" fontId="11" fillId="0" borderId="48" xfId="0" applyNumberFormat="1" applyFont="1" applyBorder="1" applyAlignment="1">
      <alignment horizontal="center" vertical="center"/>
    </xf>
    <xf numFmtId="49" fontId="41" fillId="6" borderId="25" xfId="0" quotePrefix="1" applyNumberFormat="1" applyFont="1" applyFill="1" applyBorder="1" applyAlignment="1">
      <alignment horizontal="center" vertical="center" shrinkToFit="1"/>
    </xf>
    <xf numFmtId="0" fontId="11" fillId="0" borderId="25" xfId="0" applyFont="1" applyBorder="1" applyAlignment="1">
      <alignment vertical="center" shrinkToFit="1"/>
    </xf>
    <xf numFmtId="0" fontId="11" fillId="0" borderId="23" xfId="0" applyFont="1" applyBorder="1" applyAlignment="1">
      <alignment vertical="center" shrinkToFit="1"/>
    </xf>
    <xf numFmtId="3" fontId="11" fillId="0" borderId="23" xfId="0" applyNumberFormat="1" applyFont="1" applyBorder="1" applyAlignment="1">
      <alignment horizontal="right" vertical="center" shrinkToFit="1"/>
    </xf>
    <xf numFmtId="0" fontId="11" fillId="0" borderId="23" xfId="0" applyFont="1" applyBorder="1" applyAlignment="1">
      <alignment horizontal="center" vertical="center"/>
    </xf>
    <xf numFmtId="178" fontId="11" fillId="0" borderId="23" xfId="0" applyNumberFormat="1" applyFont="1" applyBorder="1" applyAlignment="1">
      <alignment vertical="center" shrinkToFit="1"/>
    </xf>
    <xf numFmtId="178" fontId="11" fillId="0" borderId="23" xfId="0" applyNumberFormat="1" applyFont="1" applyBorder="1" applyAlignment="1">
      <alignment vertical="center"/>
    </xf>
    <xf numFmtId="178" fontId="11" fillId="0" borderId="24" xfId="0" applyNumberFormat="1" applyFont="1" applyBorder="1" applyAlignment="1">
      <alignment horizontal="center" vertical="center"/>
    </xf>
    <xf numFmtId="9" fontId="11" fillId="0" borderId="3" xfId="0" applyNumberFormat="1" applyFont="1" applyBorder="1" applyAlignment="1">
      <alignment horizontal="right" vertical="center"/>
    </xf>
    <xf numFmtId="0" fontId="11" fillId="0" borderId="3" xfId="138" applyNumberFormat="1" applyFont="1" applyBorder="1" applyAlignment="1">
      <alignment horizontal="left" vertical="center" shrinkToFit="1"/>
    </xf>
    <xf numFmtId="0" fontId="11" fillId="0" borderId="3" xfId="147" applyFont="1" applyFill="1" applyBorder="1" applyAlignment="1">
      <alignment horizontal="left" vertical="center" shrinkToFit="1"/>
    </xf>
    <xf numFmtId="0" fontId="11" fillId="0" borderId="3" xfId="138" applyNumberFormat="1" applyFont="1" applyFill="1" applyBorder="1" applyAlignment="1">
      <alignment horizontal="left" vertical="center" shrinkToFit="1"/>
    </xf>
    <xf numFmtId="0" fontId="11" fillId="4" borderId="3" xfId="147" applyFont="1" applyFill="1" applyBorder="1" applyAlignment="1">
      <alignment horizontal="left" vertical="center" shrinkToFit="1"/>
    </xf>
    <xf numFmtId="3" fontId="11" fillId="0" borderId="3" xfId="0" applyNumberFormat="1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/>
    </xf>
    <xf numFmtId="0" fontId="40" fillId="7" borderId="12" xfId="0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vertical="center"/>
    </xf>
    <xf numFmtId="0" fontId="40" fillId="7" borderId="36" xfId="0" applyFont="1" applyFill="1" applyBorder="1" applyAlignment="1">
      <alignment horizontal="center" vertical="center" wrapText="1"/>
    </xf>
    <xf numFmtId="0" fontId="11" fillId="0" borderId="32" xfId="0" applyFont="1" applyBorder="1" applyAlignment="1">
      <alignment horizontal="left" vertical="center"/>
    </xf>
    <xf numFmtId="3" fontId="11" fillId="0" borderId="17" xfId="0" applyNumberFormat="1" applyFont="1" applyBorder="1" applyAlignment="1">
      <alignment horizontal="right" vertical="center"/>
    </xf>
    <xf numFmtId="178" fontId="11" fillId="0" borderId="4" xfId="0" applyNumberFormat="1" applyFont="1" applyBorder="1" applyAlignment="1">
      <alignment horizontal="right" vertical="center"/>
    </xf>
    <xf numFmtId="191" fontId="11" fillId="0" borderId="12" xfId="0" quotePrefix="1" applyNumberFormat="1" applyFont="1" applyBorder="1" applyAlignment="1">
      <alignment vertical="center"/>
    </xf>
    <xf numFmtId="181" fontId="43" fillId="0" borderId="2" xfId="0" applyNumberFormat="1" applyFont="1" applyBorder="1" applyAlignment="1">
      <alignment horizontal="left" vertical="center"/>
    </xf>
    <xf numFmtId="187" fontId="11" fillId="0" borderId="27" xfId="0" applyNumberFormat="1" applyFont="1" applyBorder="1" applyAlignment="1">
      <alignment horizontal="left" vertical="center" wrapText="1"/>
    </xf>
    <xf numFmtId="0" fontId="94" fillId="0" borderId="17" xfId="0" applyFont="1" applyBorder="1" applyAlignment="1">
      <alignment horizontal="left" vertical="center"/>
    </xf>
    <xf numFmtId="0" fontId="11" fillId="4" borderId="11" xfId="0" applyFont="1" applyFill="1" applyBorder="1" applyAlignment="1">
      <alignment horizontal="center" vertical="center" shrinkToFit="1"/>
    </xf>
    <xf numFmtId="3" fontId="11" fillId="0" borderId="46" xfId="0" applyNumberFormat="1" applyFont="1" applyBorder="1" applyAlignment="1">
      <alignment horizontal="center" vertical="center"/>
    </xf>
    <xf numFmtId="3" fontId="40" fillId="0" borderId="14" xfId="0" applyNumberFormat="1" applyFont="1" applyBorder="1" applyAlignment="1">
      <alignment horizontal="left" vertical="center"/>
    </xf>
    <xf numFmtId="0" fontId="11" fillId="0" borderId="49" xfId="0" applyFont="1" applyBorder="1" applyAlignment="1">
      <alignment horizontal="center" vertical="center" shrinkToFit="1"/>
    </xf>
    <xf numFmtId="0" fontId="11" fillId="0" borderId="50" xfId="0" applyFont="1" applyBorder="1" applyAlignment="1">
      <alignment horizontal="center" vertical="center" shrinkToFit="1"/>
    </xf>
    <xf numFmtId="0" fontId="11" fillId="0" borderId="26" xfId="0" applyFont="1" applyBorder="1" applyAlignment="1">
      <alignment vertical="center" shrinkToFit="1"/>
    </xf>
    <xf numFmtId="0" fontId="11" fillId="0" borderId="51" xfId="0" applyFont="1" applyBorder="1" applyAlignment="1">
      <alignment vertical="center" shrinkToFit="1"/>
    </xf>
    <xf numFmtId="3" fontId="11" fillId="0" borderId="52" xfId="0" applyNumberFormat="1" applyFont="1" applyBorder="1" applyAlignment="1">
      <alignment horizontal="right" vertical="center" shrinkToFit="1"/>
    </xf>
    <xf numFmtId="0" fontId="11" fillId="0" borderId="52" xfId="0" applyFont="1" applyBorder="1" applyAlignment="1">
      <alignment horizontal="center" vertical="center"/>
    </xf>
    <xf numFmtId="178" fontId="11" fillId="0" borderId="52" xfId="0" applyNumberFormat="1" applyFont="1" applyBorder="1" applyAlignment="1">
      <alignment vertical="center" shrinkToFit="1"/>
    </xf>
    <xf numFmtId="178" fontId="11" fillId="0" borderId="52" xfId="0" applyNumberFormat="1" applyFont="1" applyBorder="1" applyAlignment="1">
      <alignment vertical="center"/>
    </xf>
    <xf numFmtId="178" fontId="11" fillId="0" borderId="42" xfId="0" applyNumberFormat="1" applyFont="1" applyBorder="1" applyAlignment="1">
      <alignment horizontal="center" vertical="center"/>
    </xf>
    <xf numFmtId="38" fontId="43" fillId="0" borderId="0" xfId="0" applyNumberFormat="1" applyFont="1"/>
    <xf numFmtId="178" fontId="11" fillId="0" borderId="0" xfId="0" applyNumberFormat="1" applyFont="1" applyAlignment="1">
      <alignment horizontal="right" vertical="center"/>
    </xf>
    <xf numFmtId="0" fontId="92" fillId="0" borderId="12" xfId="0" applyFont="1" applyBorder="1" applyAlignment="1">
      <alignment vertical="center"/>
    </xf>
    <xf numFmtId="178" fontId="92" fillId="0" borderId="3" xfId="0" applyNumberFormat="1" applyFont="1" applyBorder="1" applyAlignment="1">
      <alignment horizontal="right" vertical="center"/>
    </xf>
    <xf numFmtId="0" fontId="68" fillId="0" borderId="6" xfId="0" applyFont="1" applyBorder="1" applyAlignment="1">
      <alignment horizontal="left" vertical="center" wrapText="1"/>
    </xf>
    <xf numFmtId="0" fontId="68" fillId="0" borderId="0" xfId="0" applyFont="1" applyBorder="1" applyAlignment="1">
      <alignment horizontal="left" vertical="center"/>
    </xf>
    <xf numFmtId="0" fontId="68" fillId="0" borderId="7" xfId="0" applyFont="1" applyBorder="1" applyAlignment="1">
      <alignment horizontal="left" vertical="center"/>
    </xf>
    <xf numFmtId="0" fontId="70" fillId="0" borderId="29" xfId="0" applyFont="1" applyBorder="1" applyAlignment="1">
      <alignment horizontal="center" vertical="center"/>
    </xf>
    <xf numFmtId="0" fontId="70" fillId="0" borderId="54" xfId="0" applyFont="1" applyBorder="1" applyAlignment="1">
      <alignment horizontal="center" vertical="center"/>
    </xf>
    <xf numFmtId="0" fontId="71" fillId="0" borderId="29" xfId="0" applyFont="1" applyBorder="1" applyAlignment="1">
      <alignment horizontal="center" vertical="center"/>
    </xf>
    <xf numFmtId="0" fontId="71" fillId="0" borderId="53" xfId="0" applyFont="1" applyBorder="1" applyAlignment="1">
      <alignment horizontal="center" vertical="center"/>
    </xf>
    <xf numFmtId="188" fontId="65" fillId="0" borderId="6" xfId="0" applyNumberFormat="1" applyFont="1" applyBorder="1" applyAlignment="1">
      <alignment horizontal="left" vertical="center"/>
    </xf>
    <xf numFmtId="188" fontId="65" fillId="0" borderId="0" xfId="0" applyNumberFormat="1" applyFont="1" applyBorder="1" applyAlignment="1">
      <alignment horizontal="left" vertical="center"/>
    </xf>
    <xf numFmtId="188" fontId="65" fillId="0" borderId="7" xfId="0" applyNumberFormat="1" applyFont="1" applyBorder="1" applyAlignment="1">
      <alignment horizontal="left" vertical="center"/>
    </xf>
    <xf numFmtId="0" fontId="63" fillId="0" borderId="0" xfId="0" applyFont="1" applyBorder="1" applyAlignment="1">
      <alignment horizontal="center" vertical="center"/>
    </xf>
    <xf numFmtId="0" fontId="56" fillId="0" borderId="6" xfId="0" applyFont="1" applyBorder="1" applyAlignment="1">
      <alignment horizontal="center" vertical="center"/>
    </xf>
    <xf numFmtId="0" fontId="56" fillId="0" borderId="0" xfId="0" applyFont="1" applyBorder="1" applyAlignment="1">
      <alignment horizontal="center" vertical="center"/>
    </xf>
    <xf numFmtId="0" fontId="56" fillId="0" borderId="7" xfId="0" applyFont="1" applyBorder="1" applyAlignment="1">
      <alignment horizontal="center" vertical="center"/>
    </xf>
    <xf numFmtId="0" fontId="67" fillId="0" borderId="6" xfId="0" applyFont="1" applyBorder="1" applyAlignment="1">
      <alignment horizontal="left" vertical="center"/>
    </xf>
    <xf numFmtId="0" fontId="67" fillId="0" borderId="0" xfId="0" applyFont="1" applyBorder="1" applyAlignment="1">
      <alignment horizontal="left" vertical="center"/>
    </xf>
    <xf numFmtId="0" fontId="67" fillId="0" borderId="7" xfId="0" applyFont="1" applyBorder="1" applyAlignment="1">
      <alignment horizontal="left" vertical="center"/>
    </xf>
    <xf numFmtId="0" fontId="68" fillId="0" borderId="6" xfId="0" applyFont="1" applyBorder="1" applyAlignment="1">
      <alignment vertical="center" wrapText="1"/>
    </xf>
    <xf numFmtId="0" fontId="68" fillId="0" borderId="0" xfId="0" applyFont="1" applyBorder="1" applyAlignment="1">
      <alignment vertical="center"/>
    </xf>
    <xf numFmtId="0" fontId="68" fillId="0" borderId="7" xfId="0" applyFont="1" applyBorder="1" applyAlignment="1">
      <alignment vertical="center"/>
    </xf>
    <xf numFmtId="0" fontId="83" fillId="0" borderId="0" xfId="0" applyFont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0" fontId="43" fillId="0" borderId="0" xfId="0" applyFont="1" applyBorder="1" applyAlignment="1">
      <alignment horizontal="right" vertical="center"/>
    </xf>
    <xf numFmtId="0" fontId="64" fillId="8" borderId="44" xfId="0" applyFont="1" applyFill="1" applyBorder="1" applyAlignment="1">
      <alignment horizontal="center" vertical="center"/>
    </xf>
    <xf numFmtId="41" fontId="43" fillId="0" borderId="4" xfId="0" applyNumberFormat="1" applyFont="1" applyBorder="1" applyAlignment="1">
      <alignment horizontal="left" vertical="center" wrapText="1"/>
    </xf>
    <xf numFmtId="41" fontId="43" fillId="0" borderId="2" xfId="0" applyNumberFormat="1" applyFont="1" applyBorder="1" applyAlignment="1">
      <alignment horizontal="left" vertical="center"/>
    </xf>
    <xf numFmtId="41" fontId="43" fillId="0" borderId="35" xfId="0" applyNumberFormat="1" applyFont="1" applyBorder="1" applyAlignment="1">
      <alignment horizontal="left" vertical="center"/>
    </xf>
    <xf numFmtId="0" fontId="91" fillId="0" borderId="0" xfId="0" applyFont="1" applyAlignment="1">
      <alignment horizontal="left" vertical="center" indent="19"/>
    </xf>
    <xf numFmtId="0" fontId="78" fillId="0" borderId="0" xfId="0" applyFont="1" applyAlignment="1">
      <alignment horizontal="center"/>
    </xf>
    <xf numFmtId="0" fontId="75" fillId="0" borderId="0" xfId="0" applyFont="1" applyAlignment="1">
      <alignment horizontal="center"/>
    </xf>
    <xf numFmtId="0" fontId="62" fillId="0" borderId="0" xfId="0" applyFont="1" applyAlignment="1">
      <alignment horizontal="center" vertical="center"/>
    </xf>
    <xf numFmtId="0" fontId="40" fillId="0" borderId="17" xfId="0" applyFont="1" applyBorder="1" applyAlignment="1">
      <alignment horizontal="center" vertical="center"/>
    </xf>
    <xf numFmtId="0" fontId="40" fillId="0" borderId="55" xfId="0" applyFont="1" applyBorder="1" applyAlignment="1">
      <alignment horizontal="center" vertical="center"/>
    </xf>
    <xf numFmtId="0" fontId="40" fillId="0" borderId="18" xfId="0" applyFont="1" applyBorder="1" applyAlignment="1">
      <alignment horizontal="center" vertical="center"/>
    </xf>
    <xf numFmtId="0" fontId="40" fillId="0" borderId="30" xfId="0" applyFont="1" applyBorder="1" applyAlignment="1">
      <alignment horizontal="center" vertical="center"/>
    </xf>
    <xf numFmtId="0" fontId="40" fillId="0" borderId="56" xfId="0" applyFont="1" applyBorder="1" applyAlignment="1">
      <alignment horizontal="center" vertical="center"/>
    </xf>
    <xf numFmtId="0" fontId="40" fillId="0" borderId="57" xfId="0" applyFont="1" applyBorder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40" fillId="7" borderId="60" xfId="0" applyFont="1" applyFill="1" applyBorder="1" applyAlignment="1">
      <alignment horizontal="center" vertical="center"/>
    </xf>
    <xf numFmtId="0" fontId="40" fillId="7" borderId="39" xfId="0" applyFont="1" applyFill="1" applyBorder="1" applyAlignment="1">
      <alignment horizontal="center" vertical="center"/>
    </xf>
    <xf numFmtId="0" fontId="40" fillId="7" borderId="61" xfId="0" applyFont="1" applyFill="1" applyBorder="1" applyAlignment="1">
      <alignment horizontal="center" vertical="center"/>
    </xf>
    <xf numFmtId="0" fontId="40" fillId="7" borderId="40" xfId="0" applyFont="1" applyFill="1" applyBorder="1" applyAlignment="1">
      <alignment horizontal="center" vertical="center"/>
    </xf>
    <xf numFmtId="0" fontId="40" fillId="7" borderId="61" xfId="0" applyFont="1" applyFill="1" applyBorder="1" applyAlignment="1">
      <alignment horizontal="center" vertical="center" wrapText="1"/>
    </xf>
    <xf numFmtId="0" fontId="40" fillId="7" borderId="40" xfId="0" applyFont="1" applyFill="1" applyBorder="1" applyAlignment="1">
      <alignment horizontal="center" vertical="center" wrapText="1"/>
    </xf>
    <xf numFmtId="0" fontId="40" fillId="7" borderId="56" xfId="0" quotePrefix="1" applyFont="1" applyFill="1" applyBorder="1" applyAlignment="1">
      <alignment horizontal="center" vertical="center" wrapText="1"/>
    </xf>
    <xf numFmtId="0" fontId="40" fillId="7" borderId="41" xfId="0" quotePrefix="1" applyFont="1" applyFill="1" applyBorder="1" applyAlignment="1">
      <alignment horizontal="center" vertical="center" wrapText="1"/>
    </xf>
    <xf numFmtId="0" fontId="40" fillId="0" borderId="58" xfId="0" quotePrefix="1" applyFont="1" applyFill="1" applyBorder="1" applyAlignment="1">
      <alignment horizontal="left" vertical="center"/>
    </xf>
    <xf numFmtId="0" fontId="40" fillId="0" borderId="34" xfId="0" quotePrefix="1" applyFont="1" applyFill="1" applyBorder="1" applyAlignment="1">
      <alignment horizontal="left" vertical="center"/>
    </xf>
    <xf numFmtId="0" fontId="40" fillId="0" borderId="59" xfId="0" quotePrefix="1" applyFont="1" applyFill="1" applyBorder="1" applyAlignment="1">
      <alignment horizontal="left" vertical="center"/>
    </xf>
    <xf numFmtId="0" fontId="40" fillId="0" borderId="35" xfId="0" quotePrefix="1" applyFont="1" applyFill="1" applyBorder="1" applyAlignment="1">
      <alignment horizontal="left" vertical="center"/>
    </xf>
    <xf numFmtId="0" fontId="40" fillId="7" borderId="18" xfId="0" quotePrefix="1" applyFont="1" applyFill="1" applyBorder="1" applyAlignment="1">
      <alignment horizontal="center" vertical="center"/>
    </xf>
    <xf numFmtId="0" fontId="40" fillId="7" borderId="18" xfId="0" applyFont="1" applyFill="1" applyBorder="1" applyAlignment="1">
      <alignment horizontal="center" vertical="center"/>
    </xf>
    <xf numFmtId="0" fontId="40" fillId="7" borderId="32" xfId="0" applyFont="1" applyFill="1" applyBorder="1" applyAlignment="1">
      <alignment horizontal="center" vertical="center" wrapText="1"/>
    </xf>
    <xf numFmtId="0" fontId="40" fillId="7" borderId="62" xfId="0" applyFont="1" applyFill="1" applyBorder="1" applyAlignment="1">
      <alignment horizontal="center" vertical="center" wrapText="1"/>
    </xf>
    <xf numFmtId="0" fontId="40" fillId="7" borderId="63" xfId="0" applyFont="1" applyFill="1" applyBorder="1" applyAlignment="1">
      <alignment horizontal="center" vertical="center" wrapText="1"/>
    </xf>
    <xf numFmtId="3" fontId="92" fillId="0" borderId="64" xfId="0" applyNumberFormat="1" applyFont="1" applyBorder="1" applyAlignment="1">
      <alignment horizontal="left" vertical="center"/>
    </xf>
    <xf numFmtId="3" fontId="92" fillId="0" borderId="37" xfId="0" applyNumberFormat="1" applyFont="1" applyBorder="1" applyAlignment="1">
      <alignment horizontal="left" vertical="center"/>
    </xf>
    <xf numFmtId="3" fontId="92" fillId="0" borderId="65" xfId="0" applyNumberFormat="1" applyFont="1" applyBorder="1" applyAlignment="1">
      <alignment horizontal="left" vertical="center"/>
    </xf>
    <xf numFmtId="0" fontId="40" fillId="7" borderId="60" xfId="0" applyFont="1" applyFill="1" applyBorder="1" applyAlignment="1">
      <alignment horizontal="center" vertical="center" wrapText="1"/>
    </xf>
    <xf numFmtId="0" fontId="40" fillId="7" borderId="39" xfId="0" applyFont="1" applyFill="1" applyBorder="1" applyAlignment="1">
      <alignment horizontal="center" vertical="center" wrapText="1"/>
    </xf>
    <xf numFmtId="0" fontId="69" fillId="0" borderId="0" xfId="0" applyFont="1" applyBorder="1" applyAlignment="1">
      <alignment horizontal="left" vertical="center"/>
    </xf>
    <xf numFmtId="0" fontId="95" fillId="0" borderId="0" xfId="0" applyFont="1" applyAlignment="1">
      <alignment horizontal="center" vertical="center"/>
    </xf>
    <xf numFmtId="0" fontId="40" fillId="7" borderId="32" xfId="0" quotePrefix="1" applyFont="1" applyFill="1" applyBorder="1" applyAlignment="1">
      <alignment horizontal="center" vertical="center"/>
    </xf>
    <xf numFmtId="0" fontId="40" fillId="7" borderId="63" xfId="0" quotePrefix="1" applyFont="1" applyFill="1" applyBorder="1" applyAlignment="1">
      <alignment horizontal="center" vertical="center"/>
    </xf>
    <xf numFmtId="0" fontId="40" fillId="7" borderId="32" xfId="0" applyFont="1" applyFill="1" applyBorder="1" applyAlignment="1">
      <alignment horizontal="center" vertical="center"/>
    </xf>
    <xf numFmtId="0" fontId="40" fillId="7" borderId="63" xfId="0" applyFont="1" applyFill="1" applyBorder="1" applyAlignment="1">
      <alignment horizontal="center" vertical="center"/>
    </xf>
    <xf numFmtId="0" fontId="40" fillId="7" borderId="61" xfId="0" applyFont="1" applyFill="1" applyBorder="1" applyAlignment="1">
      <alignment horizontal="center" vertical="center" shrinkToFit="1"/>
    </xf>
    <xf numFmtId="0" fontId="40" fillId="7" borderId="40" xfId="0" applyFont="1" applyFill="1" applyBorder="1" applyAlignment="1">
      <alignment horizontal="center" vertical="center" shrinkToFit="1"/>
    </xf>
    <xf numFmtId="0" fontId="11" fillId="0" borderId="4" xfId="138" applyNumberFormat="1" applyFont="1" applyBorder="1" applyAlignment="1">
      <alignment horizontal="center" vertical="center" shrinkToFit="1"/>
    </xf>
    <xf numFmtId="0" fontId="11" fillId="0" borderId="35" xfId="138" applyNumberFormat="1" applyFont="1" applyBorder="1" applyAlignment="1">
      <alignment horizontal="center" vertical="center" shrinkToFit="1"/>
    </xf>
    <xf numFmtId="3" fontId="40" fillId="7" borderId="18" xfId="0" applyNumberFormat="1" applyFont="1" applyFill="1" applyBorder="1" applyAlignment="1">
      <alignment horizontal="center" vertical="center"/>
    </xf>
    <xf numFmtId="3" fontId="40" fillId="7" borderId="60" xfId="0" quotePrefix="1" applyNumberFormat="1" applyFont="1" applyFill="1" applyBorder="1" applyAlignment="1">
      <alignment horizontal="center" vertical="center"/>
    </xf>
    <xf numFmtId="3" fontId="40" fillId="7" borderId="39" xfId="0" quotePrefix="1" applyNumberFormat="1" applyFont="1" applyFill="1" applyBorder="1" applyAlignment="1">
      <alignment horizontal="center" vertical="center"/>
    </xf>
    <xf numFmtId="3" fontId="40" fillId="7" borderId="61" xfId="0" applyNumberFormat="1" applyFont="1" applyFill="1" applyBorder="1" applyAlignment="1">
      <alignment horizontal="center" vertical="center"/>
    </xf>
    <xf numFmtId="3" fontId="40" fillId="7" borderId="40" xfId="0" applyNumberFormat="1" applyFont="1" applyFill="1" applyBorder="1" applyAlignment="1">
      <alignment horizontal="center" vertical="center"/>
    </xf>
    <xf numFmtId="3" fontId="40" fillId="7" borderId="56" xfId="0" quotePrefix="1" applyNumberFormat="1" applyFont="1" applyFill="1" applyBorder="1" applyAlignment="1">
      <alignment horizontal="center" vertical="center"/>
    </xf>
    <xf numFmtId="3" fontId="40" fillId="7" borderId="41" xfId="0" quotePrefix="1" applyNumberFormat="1" applyFont="1" applyFill="1" applyBorder="1" applyAlignment="1">
      <alignment horizontal="center" vertical="center"/>
    </xf>
    <xf numFmtId="3" fontId="40" fillId="0" borderId="35" xfId="0" applyNumberFormat="1" applyFont="1" applyBorder="1" applyAlignment="1">
      <alignment horizontal="center" vertical="center"/>
    </xf>
    <xf numFmtId="3" fontId="40" fillId="0" borderId="3" xfId="0" applyNumberFormat="1" applyFont="1" applyBorder="1" applyAlignment="1">
      <alignment horizontal="center" vertical="center"/>
    </xf>
  </cellXfs>
  <cellStyles count="149">
    <cellStyle name="          _x000d__x000a_386grabber=vga.3gr_x000d__x000a_" xfId="1" xr:uid="{1F9CCDC4-C551-4F0A-90F5-1FBE347657DB}"/>
    <cellStyle name="#_cost9702 (2)_계통도 (2)_계통도 " xfId="2" xr:uid="{BE11DFF9-2163-4569-B86E-5956F5E584B4}"/>
    <cellStyle name="#_cost9702 (2)_공사비예산서 (2)_계통도 " xfId="3" xr:uid="{F8545870-75E4-4C09-9FED-BF6F23441618}"/>
    <cellStyle name="#_cost9702 (2)_공사비예산서_계통도 " xfId="4" xr:uid="{D9A0E688-B0D6-4AF0-9E38-3F92158860B5}"/>
    <cellStyle name="#_cost9702 (2)_예정공정표 (2)_계통도 " xfId="5" xr:uid="{5D74C75D-2E10-4A8D-B970-6DA876CD7E18}"/>
    <cellStyle name="#_cost9702 (2)_주요자재_계통도 " xfId="6" xr:uid="{FB859670-D707-46B1-BA1F-9EF669D124D4}"/>
    <cellStyle name="#_목차 " xfId="7" xr:uid="{BC0702A1-4A5B-4CF3-BBA2-3935703C355A}"/>
    <cellStyle name="#_예정공정표_계통도 " xfId="8" xr:uid="{6C2E5994-3BE6-48F5-B72D-1A50E39BFA1A}"/>
    <cellStyle name="#_품셈 " xfId="9" xr:uid="{1147B57A-C3B3-45C4-8DD1-20D6FFB35128}"/>
    <cellStyle name="#_품셈_계통도 " xfId="10" xr:uid="{30B4681C-8BE9-4A9F-9CB8-F33E6241DFBD}"/>
    <cellStyle name="?? [0]_????? " xfId="11" xr:uid="{713A7D03-E224-47C0-BEEC-AC501DED0E86}"/>
    <cellStyle name="???Ø_??°???(2¿?) " xfId="12" xr:uid="{8E516BF3-9172-4554-A2FB-D95A6BF62068}"/>
    <cellStyle name="??_????? " xfId="13" xr:uid="{6E99B390-CA54-4184-BBCD-DB2A85CE79F9}"/>
    <cellStyle name="?珠??? " xfId="14" xr:uid="{2ABD3972-EC19-4C83-B426-572648E1CC7A}"/>
    <cellStyle name="_센터설비(장비) " xfId="15" xr:uid="{F83C0BD7-DBAB-4645-8161-4468C1209260}"/>
    <cellStyle name="_인원계획표 " xfId="16" xr:uid="{4A542BBF-F9DE-44AC-82F1-4CAE37CE7157}"/>
    <cellStyle name="_인원계획표 _적격 " xfId="17" xr:uid="{2A0753BB-3AC6-4004-8FB4-257BD3EE4C99}"/>
    <cellStyle name="_입찰표지 " xfId="18" xr:uid="{59671BBE-A3CB-4118-B02C-A2DDEA841EE0}"/>
    <cellStyle name="_적격 " xfId="19" xr:uid="{7670B1AB-0FDF-4004-9DF4-A71E023FDA74}"/>
    <cellStyle name="_적격(화산) " xfId="20" xr:uid="{E38EB565-2F96-4749-B0A4-F1EC3253081F}"/>
    <cellStyle name="¡E￠￥@?e_TEST-1 " xfId="21" xr:uid="{44593AFF-748D-4178-B573-67A301DD1BC3}"/>
    <cellStyle name="°ia¤¼o " xfId="22" xr:uid="{8F56ECE8-8086-4502-BADC-02014D5DC005}"/>
    <cellStyle name="°ia¤aa " xfId="23" xr:uid="{36169BB2-6DA8-4551-A455-1F1AF085413F}"/>
    <cellStyle name="A¡§¡©¡Ë¡þ¡ËO_AO¡§uRCN¢®¨úU " xfId="24" xr:uid="{34A56838-19B9-477D-B6D4-2B5771408A49}"/>
    <cellStyle name="A¡§¡ⓒ¡E¡þ¡EO [0]_¡§uc¡§oA " xfId="25" xr:uid="{B65B3F0F-301D-4B09-A26B-F07E9BB190C7}"/>
    <cellStyle name="A¡§¡ⓒ¡E¡þ¡EO_¡§uc¡§oA " xfId="26" xr:uid="{710B7EC5-E2D8-4E25-84DC-A2F7AD880DD8}"/>
    <cellStyle name="A¨­￠￢￠O [0]_ ¨￢n￠￢n¨￢¡Æ ￠?u¨￢¡Æ¡¾a¨uu " xfId="27" xr:uid="{E76D5AE7-E69D-4111-87FD-038ACE984A91}"/>
    <cellStyle name="A¨­¢¬¢Ò [0]_¨úc¨öA " xfId="28" xr:uid="{58FD611B-9C8F-43EE-A55E-CE230908B09C}"/>
    <cellStyle name="A¨­￠￢￠O [0]_3￠?u¨uoAⓒ÷ " xfId="29" xr:uid="{591028E2-8B01-4CA3-A979-DF317D767F4D}"/>
    <cellStyle name="A¨­¢¬¢Ò [0]_4PART " xfId="30" xr:uid="{919FDA77-7A5A-40D2-BF94-C36FA58E02CB}"/>
    <cellStyle name="A¨­￠￢￠O [0]_A|A￠O1¨￢I1¡Æu CoEⓒ÷ " xfId="31" xr:uid="{79EA79FC-C57B-4DFB-9CC0-F148AF2A13E9}"/>
    <cellStyle name="A¨­¢¬¢Ò [0]_C¡Æ¢¬n¨¬¡Æ " xfId="32" xr:uid="{7AFE3F80-4BEE-44DC-A9E2-50CA3AD285DB}"/>
    <cellStyle name="A¨­￠￢￠O [0]_ⓒoⓒ¡A¨o¨￢R " xfId="33" xr:uid="{F0CAB11D-8EED-44C6-AE01-1CBF1CDDB08D}"/>
    <cellStyle name="A¨­￠￢￠O_ ¨￢n￠￢n¨￢¡Æ ￠?u¨￢¡Æ¡¾a¨uu " xfId="34" xr:uid="{8E1A46DB-F3F6-4A7F-BE51-CDAB85D15543}"/>
    <cellStyle name="A¨­¢¬¢Ò_¨úc¨öA " xfId="35" xr:uid="{60A97532-F962-43E6-A341-8F62DC64D4CD}"/>
    <cellStyle name="A¨­￠￢￠O_3￠?u¨uoAⓒ÷ " xfId="36" xr:uid="{F10045E6-D028-43A4-885B-F8C0D8499FF1}"/>
    <cellStyle name="A¨­¢¬¢Ò_95©øaAN¡Æy¨ùo¡¤R " xfId="37" xr:uid="{5A53D3F6-5866-459C-BBF0-822DC5E53F63}"/>
    <cellStyle name="A¨­￠￢￠O_A|A￠O1¨￢I1¡Æu CoEⓒ÷ " xfId="38" xr:uid="{6BD23CC9-13AB-4B1A-809A-76CCA60D5F9E}"/>
    <cellStyle name="A¨­¢¬¢Ò_C¡Æ¢¬n¨¬¡Æ " xfId="39" xr:uid="{96A16213-80F0-42A4-A0A6-1C17888265D3}"/>
    <cellStyle name="A¨­￠￢￠O_ⓒoⓒ¡A¨o¨￢R " xfId="40" xr:uid="{808BC663-3127-4232-86B3-6FD99CF3FC7C}"/>
    <cellStyle name="A￠R¡×￠R¨I￠RE￠Rⓒ­￠REO [0]_INQUIRY ￠RE?￠RIi￠R¡×u¡ERAA¡§I￠Rⓒ­A¡§I¡§¡I " xfId="41" xr:uid="{9A834A97-1786-4F13-9367-1861EDB3AFFD}"/>
    <cellStyle name="A￠R¡×￠R¨I￠RE￠Rⓒ­￠REO_INQUIRY ￠RE?￠RIi￠R¡×u¡ERAA¡§I￠Rⓒ­A¡§I¡§¡I " xfId="42" xr:uid="{55DE70F6-27E2-4E97-92CE-6BA4FA5C29B3}"/>
    <cellStyle name="Aee­ " xfId="43" xr:uid="{9A44429A-12A3-4638-8367-13067E594CB7}"/>
    <cellStyle name="AeE­ [0]_  A¾  CO  " xfId="44" xr:uid="{69F25359-84C8-4DB6-A972-BAA5F9AC2783}"/>
    <cellStyle name="ÅëÈ­ [0]_°ü¸®Ç×¸ñ_¾÷Á¾º° " xfId="45" xr:uid="{0237DFD2-AA40-46F9-859F-2554527C70B2}"/>
    <cellStyle name="AeE­ [0]_¼oAI¼º " xfId="46" xr:uid="{925985FD-CDC1-4303-AD09-9591D17C0A69}"/>
    <cellStyle name="ÅëÈ­ [0]_¹æÀ½º® " xfId="47" xr:uid="{291C80C5-128A-453B-9485-AFA980B2AB34}"/>
    <cellStyle name="AeE­ [0]_A¾CO½A¼³ " xfId="48" xr:uid="{5DD8CA9A-4B1C-4EDA-8D6F-F61C8833C0D9}"/>
    <cellStyle name="ÅëÈ­ [0]_Á¾ÇÕ½Å¼³ " xfId="49" xr:uid="{F19CB234-D9DC-42AB-A66D-DEC893F354FE}"/>
    <cellStyle name="AeE­ [0]_AMT " xfId="50" xr:uid="{B7775C47-1B37-420B-B753-E4DDEB44C529}"/>
    <cellStyle name="ÅëÈ­ [0]_INQUIRY ¿µ¾÷ÃßÁø " xfId="51" xr:uid="{7A774A06-01FE-44DF-BD0B-8A23ADDB6EBA}"/>
    <cellStyle name="AeE­ [0]_INQUIRY ¿μ¾÷AßAø " xfId="52" xr:uid="{6C0D9BC6-107B-4CD5-9FCE-2BDC955A77B2}"/>
    <cellStyle name="ÅëÈ­ [0]_SP ¹°µ¿¹× ¿ÜÁÖ " xfId="53" xr:uid="{D16CB3A2-30F3-4FD3-A445-78149F3A3573}"/>
    <cellStyle name="AeE­_  A¾  CO  " xfId="54" xr:uid="{444B01CD-6BDD-447B-BE2F-B3F4576B4D6F}"/>
    <cellStyle name="ÅëÈ­_°ü¸®Ç×¸ñ_¾÷Á¾º° " xfId="55" xr:uid="{F06EECBA-48CA-47D0-840A-60719D5344C0}"/>
    <cellStyle name="AeE­_¼oAI¼º " xfId="56" xr:uid="{B54E7F5E-5743-4AA9-B452-B5209D13EA09}"/>
    <cellStyle name="ÅëÈ­_¹æÀ½º® " xfId="57" xr:uid="{6DFBCA5E-AAF0-4B7C-B09B-9715A8E37F7F}"/>
    <cellStyle name="AeE­_A¾CO½A¼³ " xfId="58" xr:uid="{DC502637-0B94-40BA-986E-2D5BADAA2423}"/>
    <cellStyle name="ÅëÈ­_Á¾ÇÕ½Å¼³ " xfId="59" xr:uid="{4F5D3781-19A0-4485-991E-9CCD8D91D76B}"/>
    <cellStyle name="AeE­_AMT " xfId="60" xr:uid="{1DF52FB6-BA82-4B2A-84C9-C874618EB45B}"/>
    <cellStyle name="ÅëÈ­_INQUIRY ¿µ¾÷ÃßÁø " xfId="61" xr:uid="{1D66140E-F4F7-4117-842D-D7A51E787B8E}"/>
    <cellStyle name="AeE­_INQUIRY ¿μ¾÷AßAø " xfId="62" xr:uid="{9DBABD93-572F-4F8B-BEEE-9F4157C091F1}"/>
    <cellStyle name="ÅëÈ­_SP ¹°µ¿¹× ¿ÜÁÖ " xfId="63" xr:uid="{CE8F8CA2-7E97-4533-A029-9649490B4218}"/>
    <cellStyle name="AeE¡© [0]_¨úc¨öA " xfId="64" xr:uid="{D66DF860-66CF-4DA6-99DE-331C410D636E}"/>
    <cellStyle name="AeE¡©_¨úc¨öA " xfId="65" xr:uid="{78180EE9-49EF-4DC0-B80E-7D66B39ADB72}"/>
    <cellStyle name="Aee¡ⓒ " xfId="66" xr:uid="{7243C27B-455A-4AC8-A0F5-D7791C70C194}"/>
    <cellStyle name="AeE¡ⓒ [0]_ ¨￢n￠￢n¨￢¡Æ ￠?u¨￢¡Æ¡¾a¨uu " xfId="67" xr:uid="{E5DB5B64-0A28-4F4E-9FCE-6A5AF98467DB}"/>
    <cellStyle name="AeE¡ⓒ_ ¨￢n￠￢n¨￢¡Æ ￠?u¨￢¡Æ¡¾a¨uu " xfId="68" xr:uid="{59C3263F-7819-488C-B22B-E72584615B24}"/>
    <cellStyle name="AeE¡ER¡§I [0]_INQUIRY ￠RE?￠RIi￠R¡×u¡ERAA¡§I￠Rⓒ­A¡§I¡§¡I " xfId="69" xr:uid="{1F8973FC-9C39-4821-BAC7-1527575BAA80}"/>
    <cellStyle name="AeE¡ER¡§I_INQUIRY ￠RE?￠RIi￠R¡×u¡ERAA¡§I￠Rⓒ­A¡§I¡§¡I " xfId="70" xr:uid="{53A4E391-FF09-4726-B503-3B1C8C9AA6F7}"/>
    <cellStyle name="AeE¢®¨Ï [0]_AO¡§uRCN¢®¨úU " xfId="71" xr:uid="{642CC9B7-74EB-430C-AD1B-3D35EA336C65}"/>
    <cellStyle name="AeE¢®¨Ï_AO¡§uRCN¢®¨úU " xfId="72" xr:uid="{B71B0F08-FB5A-42DD-BBC2-FDA0829A9B70}"/>
    <cellStyle name="AeE￠R¨I [0]_¡§uc¡§oA " xfId="73" xr:uid="{44A20D90-D172-4437-B500-6343652AA39A}"/>
    <cellStyle name="AeE￠R¨I_¡§uc¡§oA " xfId="74" xr:uid="{2C7566D8-D32E-4292-A719-5ACD19BE747C}"/>
    <cellStyle name="Æu¼ " xfId="75" xr:uid="{45039EA1-6231-4AE7-9567-89A76886987F}"/>
    <cellStyle name="AÞ¸¶ [0]_  A¾  CO  " xfId="76" xr:uid="{4E505F06-0546-4604-A84C-27FFFB8584F4}"/>
    <cellStyle name="ÄÞ¸¶ [0]_°ü¸®BS('98) " xfId="77" xr:uid="{0AB6D882-72B0-4932-BE4A-59407FB8B981}"/>
    <cellStyle name="AÞ¸¶ [0]_¼oAI¼º " xfId="78" xr:uid="{746F34C4-32EF-41FB-8F5F-022FE628FE6D}"/>
    <cellStyle name="ÄÞ¸¶ [0]_¹æÀ½º® " xfId="79" xr:uid="{980EB908-EDD6-462C-AEC7-1BD523AFE42B}"/>
    <cellStyle name="AÞ¸¶ [0]_A¾CO½A¼³ " xfId="80" xr:uid="{3D6A468A-1CF4-4C63-AEDD-EA0A5C7AA15A}"/>
    <cellStyle name="ÄÞ¸¶ [0]_Á¾ÇÕ½Å¼³ " xfId="81" xr:uid="{FCE6DC28-BFCC-49B9-AA99-9A0B97FE54D3}"/>
    <cellStyle name="AÞ¸¶ [0]_AN°y(1.25) " xfId="82" xr:uid="{2C35681B-D080-44D4-B34F-33656F403FA6}"/>
    <cellStyle name="ÄÞ¸¶ [0]_INQUIRY ¿µ¾÷ÃßÁø " xfId="83" xr:uid="{7448C37F-F640-428E-BA33-D619B66301B0}"/>
    <cellStyle name="AÞ¸¶ [0]_INQUIRY ¿μ¾÷AßAø " xfId="84" xr:uid="{56A820A7-7EC0-443A-A21D-E03AA1CD5A9A}"/>
    <cellStyle name="ÄÞ¸¶ [0]_SP ¹°µ¿¹× ¿ÜÁÖ " xfId="85" xr:uid="{654EB391-8B14-4CF3-8D46-2BFA38E756F1}"/>
    <cellStyle name="AÞ¸¶_  A¾  CO  " xfId="86" xr:uid="{A9081CFD-94F5-4EB0-BAEC-C86377E5B88A}"/>
    <cellStyle name="ÄÞ¸¶_°ü¸®Ç×¸ñ_¾÷Á¾º° " xfId="87" xr:uid="{887C5A9D-4E89-4489-9AD2-ACDFD337E7A9}"/>
    <cellStyle name="AÞ¸¶_¼oAI¼º " xfId="88" xr:uid="{9FA55CB4-E147-4299-A280-E83819EE1AFE}"/>
    <cellStyle name="ÄÞ¸¶_¹æÀ½º® " xfId="89" xr:uid="{0428DE28-D323-40DA-A4CD-138A98D24C5F}"/>
    <cellStyle name="AÞ¸¶_A¾CO½A¼³ " xfId="90" xr:uid="{2A465ADE-7244-4A79-938C-530495C588DA}"/>
    <cellStyle name="ÄÞ¸¶_Á¾ÇÕ½Å¼³ " xfId="91" xr:uid="{8AD24B8D-DD09-4818-8281-D3CA7E83DFCC}"/>
    <cellStyle name="AÞ¸¶_AN°y(1.25) " xfId="92" xr:uid="{CB3521E3-793E-4EE0-848D-01393F92EF7A}"/>
    <cellStyle name="ÄÞ¸¶_INQUIRY ¿µ¾÷ÃßÁø " xfId="93" xr:uid="{5CD39371-090D-4D0F-BB21-8847ED3D5AA0}"/>
    <cellStyle name="AÞ¸¶_INQUIRY ¿μ¾÷AßAø " xfId="94" xr:uid="{88AD2734-8959-47FA-BCA9-6ABE7EE3E1E7}"/>
    <cellStyle name="ÄÞ¸¶_SP ¹°µ¿¹× ¿ÜÁÖ " xfId="95" xr:uid="{A6D4C37F-3016-49A2-8D0B-445445A73CEC}"/>
    <cellStyle name="Au¸r " xfId="96" xr:uid="{EFC13F10-627B-45CF-8C70-CCBA143ABC9F}"/>
    <cellStyle name="C¡ERIA￠R¡×¡§¡I_¡ERic￠R¡×u¡ERA￠R¡×￠Rⓒ­I￠R¡×￠Rⓒ­¡ER¡§￠R AN¡ER¡§￠Re " xfId="97" xr:uid="{A7946137-87B5-4854-B92D-B517CE601DC3}"/>
    <cellStyle name="C¡ÍA¨ª_  FAB AIA¢´  " xfId="98" xr:uid="{D98CE4E6-0D1F-47C1-A94D-1F7CFBE4FD9E}"/>
    <cellStyle name="C¡IA¨ª_ 1-3 " xfId="99" xr:uid="{8D77FEE8-BB1B-4D24-B472-F6025BE7FCFE}"/>
    <cellStyle name="C¡ÍA¨ª_¡Æ©øAI OXIDE " xfId="100" xr:uid="{FAC4277F-67BC-49B4-AD92-59398F43B29D}"/>
    <cellStyle name="C¡IA¨ª_¡Æu￠￢RBS('98) " xfId="101" xr:uid="{B21EA7DD-FAA4-4527-8FE2-7606BC4C240F}"/>
    <cellStyle name="C¡ÍA¨ª_¡íoE©÷¡¾a¡¤IAo " xfId="102" xr:uid="{2C45239E-F5EF-4495-96FD-43E04C89673E}"/>
    <cellStyle name="C¡IA¨ª_¡ioEⓒ÷¡¾a¡¤IAo " xfId="103" xr:uid="{AA3AA517-343C-4821-A4BF-325FB3274E89}"/>
    <cellStyle name="C¡ÍA¨ª_03 " xfId="104" xr:uid="{9FEA2A87-58B5-40CE-BB37-5CBBA2BC426D}"/>
    <cellStyle name="C¡IA¨ª_12￠?u " xfId="105" xr:uid="{C75A2626-9F63-4340-AA88-724B5348E5CE}"/>
    <cellStyle name="C¡ÍA¨ª_12AO " xfId="106" xr:uid="{220CB091-BEA8-4F6A-8CE2-5A35100907F5}"/>
    <cellStyle name="C¡IA¨ª_Ac¡Æi¡Æu￠￢R " xfId="107" xr:uid="{3BF4C2DA-4C75-4C9B-9BB1-14917585E13F}"/>
    <cellStyle name="C¡ÍA¨ª_C¡ÍAo " xfId="108" xr:uid="{018AEA76-3AD9-4011-9660-BA68AD20ED26}"/>
    <cellStyle name="C¡IA¨ª_CD-ROM " xfId="109" xr:uid="{56D2739F-BBE0-4103-BAE7-41B7E9490B6B}"/>
    <cellStyle name="C¡ÍA¨ª_Sheet1_4PART " xfId="110" xr:uid="{8CEE1A3C-215F-4350-9270-CEC224367363}"/>
    <cellStyle name="C¢®IA¡§¨£_AO¡§uRCN¢®¨úU " xfId="111" xr:uid="{B6A463F7-BCBD-4CDE-B92E-E1F341058CE1}"/>
    <cellStyle name="C￠RIA¡§¨￡_  FAB AIA¡E￠￥  " xfId="112" xr:uid="{BE36D642-FE25-4D97-B115-3DA6B3791B5A}"/>
    <cellStyle name="C￥AØ_  A¾  CO  " xfId="113" xr:uid="{25021A50-4E27-4072-B82C-83AE66CD967C}"/>
    <cellStyle name="Ç¥ÁØ_»ç¾÷ºÎº° ÃÑ°è " xfId="114" xr:uid="{CE142EA7-7DF0-41E2-95B4-A46FF4934172}"/>
    <cellStyle name="C￥AØ_°³AI OXIDE " xfId="115" xr:uid="{036E2BEB-9D2C-4E32-8C31-D9B99176F655}"/>
    <cellStyle name="Ç¥ÁØ_°ø¹®5 " xfId="116" xr:uid="{7EED253F-06C3-4F99-9131-C175E8F4CD5B}"/>
    <cellStyle name="C￥AØ_¼oAI¼º " xfId="117" xr:uid="{329FAF30-1B50-4218-8BA1-718CB704B6D2}"/>
    <cellStyle name="Ç¥ÁØ_Á¾ÇÕ½Å¼³ " xfId="118" xr:uid="{65637269-B00D-47A4-A430-D5619DC74FC6}"/>
    <cellStyle name="C￥AØ_CoAo¹yAI °A¾×¿ⓒ½A " xfId="119" xr:uid="{80718B82-557A-4D3E-A6A8-FB38C34817D2}"/>
    <cellStyle name="Ç¥ÁØ_laroux_1_Á¾ÇÕÃ¶°ÅºÐ " xfId="120" xr:uid="{9403CE8B-F771-47C7-A5B6-C3C2D575FC8D}"/>
    <cellStyle name="C￥AØ_laroux_A¾CO½A¼³ " xfId="121" xr:uid="{BB86ECDD-0B51-45B9-B834-1C6DE00A3633}"/>
    <cellStyle name="Ç¥ÁØ_laroux_Á¾ÇÕ½Å¼³ " xfId="122" xr:uid="{165F2D25-DE20-4CBC-956B-2904A186E08D}"/>
    <cellStyle name="C￥AØ_laroux_A¾COA¶°AºÐ " xfId="123" xr:uid="{8112C1D8-B32D-4225-B315-7833848F00E3}"/>
    <cellStyle name="Ç¥ÁØ_laroux_Á¾ÇÕÃ¶°ÅºÐ " xfId="124" xr:uid="{58811261-08DA-4383-BADE-337CE789CF7C}"/>
    <cellStyle name="C￥AØ_Sheet1_4PART " xfId="125" xr:uid="{77D6A1B2-026E-4838-A0B6-CC0A94C61F88}"/>
    <cellStyle name="Comma" xfId="126" xr:uid="{0F16ACA2-ADF7-463B-8370-638F999F7C34}"/>
    <cellStyle name="Comma [0]" xfId="127" xr:uid="{FFEDE6D7-E4F6-4BC8-890A-A698FD041143}"/>
    <cellStyle name="Comma_ " xfId="128" xr:uid="{9382F2E5-E3AF-4536-8EDB-41CE37508713}"/>
    <cellStyle name="Currency" xfId="129" xr:uid="{752F076B-119A-488B-A55E-E818AB529B1C}"/>
    <cellStyle name="Currency [0]" xfId="130" xr:uid="{B7BBB8B4-1E90-4B0B-BACF-BA6F479C942F}"/>
    <cellStyle name="Currency_ " xfId="131" xr:uid="{F5671537-A177-4296-8008-3472B5104DFE}"/>
    <cellStyle name="Currency1" xfId="132" xr:uid="{CC32AA84-5000-4D36-AC2C-D7D5B754BB9C}"/>
    <cellStyle name="Followed Hyperlink" xfId="133" xr:uid="{26BA37FD-227D-42A4-95BA-0CE27F93C064}"/>
    <cellStyle name="Hyperlink" xfId="134" xr:uid="{6BD964CF-CCD6-4327-84E6-0BA72F4D9DE5}"/>
    <cellStyle name="Normal_ " xfId="135" xr:uid="{81E93E34-A8FB-4E57-A52C-5C0CCDA45984}"/>
    <cellStyle name="Percent" xfId="136" xr:uid="{A64788D5-D2CC-4629-BF6B-388350209EC0}"/>
    <cellStyle name="백 " xfId="137" xr:uid="{9BD207D9-D31D-4019-B508-080519683F93}"/>
    <cellStyle name="쉼표 [0]" xfId="138" builtinId="6"/>
    <cellStyle name="쉼표 [0] 10" xfId="139" xr:uid="{9DF34E59-919F-41ED-A557-840506C5E87A}"/>
    <cellStyle name="콤냡?&lt;_x000f_$??:_x0009_`1_1 " xfId="140" xr:uid="{6718A055-BA50-4E72-874B-A93D5DA48BC7}"/>
    <cellStyle name="콤마_  종  합  " xfId="141" xr:uid="{FC47724A-07A5-4115-8685-4DBC8BBA5AA2}"/>
    <cellStyle name="콤마宛 " xfId="142" xr:uid="{D3C096FD-DA8A-482A-B97E-9BB989671080}"/>
    <cellStyle name="콤마桓?琉?업종별 " xfId="143" xr:uid="{6EBEAA21-A85B-4CF2-B8AD-5BF761C98BDC}"/>
    <cellStyle name="콤마쇔[0]_대총괄표 " xfId="144" xr:uid="{51FCD8F3-2E71-4747-BFAE-996AD2A4F0B8}"/>
    <cellStyle name="표준" xfId="0" builtinId="0"/>
    <cellStyle name="표준 2" xfId="145" xr:uid="{4B2D800D-D372-493D-9C69-C77BB3983C92}"/>
    <cellStyle name="표준 3" xfId="146" xr:uid="{347ADEFE-B1B2-486A-847F-1440C82252F2}"/>
    <cellStyle name="표준_Ilis" xfId="147" xr:uid="{131A95AF-60FF-489F-ADA6-0AC8DE41DC7A}"/>
    <cellStyle name="표준_Yes-t" xfId="148" xr:uid="{0B35001C-23AE-4428-8E1F-4F146D320D59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1.xml"/><Relationship Id="rId21" Type="http://schemas.openxmlformats.org/officeDocument/2006/relationships/externalLink" Target="externalLinks/externalLink5.xml"/><Relationship Id="rId42" Type="http://schemas.openxmlformats.org/officeDocument/2006/relationships/externalLink" Target="externalLinks/externalLink26.xml"/><Relationship Id="rId63" Type="http://schemas.openxmlformats.org/officeDocument/2006/relationships/externalLink" Target="externalLinks/externalLink47.xml"/><Relationship Id="rId84" Type="http://schemas.openxmlformats.org/officeDocument/2006/relationships/externalLink" Target="externalLinks/externalLink68.xml"/><Relationship Id="rId138" Type="http://schemas.openxmlformats.org/officeDocument/2006/relationships/externalLink" Target="externalLinks/externalLink122.xml"/><Relationship Id="rId159" Type="http://schemas.openxmlformats.org/officeDocument/2006/relationships/externalLink" Target="externalLinks/externalLink143.xml"/><Relationship Id="rId170" Type="http://schemas.openxmlformats.org/officeDocument/2006/relationships/externalLink" Target="externalLinks/externalLink154.xml"/><Relationship Id="rId191" Type="http://schemas.openxmlformats.org/officeDocument/2006/relationships/externalLink" Target="externalLinks/externalLink175.xml"/><Relationship Id="rId107" Type="http://schemas.openxmlformats.org/officeDocument/2006/relationships/externalLink" Target="externalLinks/externalLink91.xml"/><Relationship Id="rId11" Type="http://schemas.openxmlformats.org/officeDocument/2006/relationships/worksheet" Target="worksheets/sheet11.xml"/><Relationship Id="rId32" Type="http://schemas.openxmlformats.org/officeDocument/2006/relationships/externalLink" Target="externalLinks/externalLink16.xml"/><Relationship Id="rId53" Type="http://schemas.openxmlformats.org/officeDocument/2006/relationships/externalLink" Target="externalLinks/externalLink37.xml"/><Relationship Id="rId74" Type="http://schemas.openxmlformats.org/officeDocument/2006/relationships/externalLink" Target="externalLinks/externalLink58.xml"/><Relationship Id="rId128" Type="http://schemas.openxmlformats.org/officeDocument/2006/relationships/externalLink" Target="externalLinks/externalLink112.xml"/><Relationship Id="rId149" Type="http://schemas.openxmlformats.org/officeDocument/2006/relationships/externalLink" Target="externalLinks/externalLink133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79.xml"/><Relationship Id="rId160" Type="http://schemas.openxmlformats.org/officeDocument/2006/relationships/externalLink" Target="externalLinks/externalLink144.xml"/><Relationship Id="rId181" Type="http://schemas.openxmlformats.org/officeDocument/2006/relationships/externalLink" Target="externalLinks/externalLink165.xml"/><Relationship Id="rId22" Type="http://schemas.openxmlformats.org/officeDocument/2006/relationships/externalLink" Target="externalLinks/externalLink6.xml"/><Relationship Id="rId43" Type="http://schemas.openxmlformats.org/officeDocument/2006/relationships/externalLink" Target="externalLinks/externalLink27.xml"/><Relationship Id="rId64" Type="http://schemas.openxmlformats.org/officeDocument/2006/relationships/externalLink" Target="externalLinks/externalLink48.xml"/><Relationship Id="rId118" Type="http://schemas.openxmlformats.org/officeDocument/2006/relationships/externalLink" Target="externalLinks/externalLink102.xml"/><Relationship Id="rId139" Type="http://schemas.openxmlformats.org/officeDocument/2006/relationships/externalLink" Target="externalLinks/externalLink123.xml"/><Relationship Id="rId85" Type="http://schemas.openxmlformats.org/officeDocument/2006/relationships/externalLink" Target="externalLinks/externalLink69.xml"/><Relationship Id="rId150" Type="http://schemas.openxmlformats.org/officeDocument/2006/relationships/externalLink" Target="externalLinks/externalLink134.xml"/><Relationship Id="rId171" Type="http://schemas.openxmlformats.org/officeDocument/2006/relationships/externalLink" Target="externalLinks/externalLink155.xml"/><Relationship Id="rId192" Type="http://schemas.openxmlformats.org/officeDocument/2006/relationships/externalLink" Target="externalLinks/externalLink176.xml"/><Relationship Id="rId12" Type="http://schemas.openxmlformats.org/officeDocument/2006/relationships/worksheet" Target="worksheets/sheet12.xml"/><Relationship Id="rId33" Type="http://schemas.openxmlformats.org/officeDocument/2006/relationships/externalLink" Target="externalLinks/externalLink17.xml"/><Relationship Id="rId108" Type="http://schemas.openxmlformats.org/officeDocument/2006/relationships/externalLink" Target="externalLinks/externalLink92.xml"/><Relationship Id="rId129" Type="http://schemas.openxmlformats.org/officeDocument/2006/relationships/externalLink" Target="externalLinks/externalLink113.xml"/><Relationship Id="rId54" Type="http://schemas.openxmlformats.org/officeDocument/2006/relationships/externalLink" Target="externalLinks/externalLink38.xml"/><Relationship Id="rId75" Type="http://schemas.openxmlformats.org/officeDocument/2006/relationships/externalLink" Target="externalLinks/externalLink59.xml"/><Relationship Id="rId96" Type="http://schemas.openxmlformats.org/officeDocument/2006/relationships/externalLink" Target="externalLinks/externalLink80.xml"/><Relationship Id="rId140" Type="http://schemas.openxmlformats.org/officeDocument/2006/relationships/externalLink" Target="externalLinks/externalLink124.xml"/><Relationship Id="rId161" Type="http://schemas.openxmlformats.org/officeDocument/2006/relationships/externalLink" Target="externalLinks/externalLink145.xml"/><Relationship Id="rId182" Type="http://schemas.openxmlformats.org/officeDocument/2006/relationships/externalLink" Target="externalLinks/externalLink166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7.xml"/><Relationship Id="rId119" Type="http://schemas.openxmlformats.org/officeDocument/2006/relationships/externalLink" Target="externalLinks/externalLink103.xml"/><Relationship Id="rId44" Type="http://schemas.openxmlformats.org/officeDocument/2006/relationships/externalLink" Target="externalLinks/externalLink28.xml"/><Relationship Id="rId65" Type="http://schemas.openxmlformats.org/officeDocument/2006/relationships/externalLink" Target="externalLinks/externalLink49.xml"/><Relationship Id="rId86" Type="http://schemas.openxmlformats.org/officeDocument/2006/relationships/externalLink" Target="externalLinks/externalLink70.xml"/><Relationship Id="rId130" Type="http://schemas.openxmlformats.org/officeDocument/2006/relationships/externalLink" Target="externalLinks/externalLink114.xml"/><Relationship Id="rId151" Type="http://schemas.openxmlformats.org/officeDocument/2006/relationships/externalLink" Target="externalLinks/externalLink135.xml"/><Relationship Id="rId172" Type="http://schemas.openxmlformats.org/officeDocument/2006/relationships/externalLink" Target="externalLinks/externalLink156.xml"/><Relationship Id="rId193" Type="http://schemas.openxmlformats.org/officeDocument/2006/relationships/externalLink" Target="externalLinks/externalLink177.xml"/><Relationship Id="rId13" Type="http://schemas.openxmlformats.org/officeDocument/2006/relationships/worksheet" Target="worksheets/sheet13.xml"/><Relationship Id="rId109" Type="http://schemas.openxmlformats.org/officeDocument/2006/relationships/externalLink" Target="externalLinks/externalLink93.xml"/><Relationship Id="rId34" Type="http://schemas.openxmlformats.org/officeDocument/2006/relationships/externalLink" Target="externalLinks/externalLink18.xml"/><Relationship Id="rId55" Type="http://schemas.openxmlformats.org/officeDocument/2006/relationships/externalLink" Target="externalLinks/externalLink39.xml"/><Relationship Id="rId76" Type="http://schemas.openxmlformats.org/officeDocument/2006/relationships/externalLink" Target="externalLinks/externalLink60.xml"/><Relationship Id="rId97" Type="http://schemas.openxmlformats.org/officeDocument/2006/relationships/externalLink" Target="externalLinks/externalLink81.xml"/><Relationship Id="rId120" Type="http://schemas.openxmlformats.org/officeDocument/2006/relationships/externalLink" Target="externalLinks/externalLink104.xml"/><Relationship Id="rId141" Type="http://schemas.openxmlformats.org/officeDocument/2006/relationships/externalLink" Target="externalLinks/externalLink125.xml"/><Relationship Id="rId7" Type="http://schemas.openxmlformats.org/officeDocument/2006/relationships/worksheet" Target="worksheets/sheet7.xml"/><Relationship Id="rId162" Type="http://schemas.openxmlformats.org/officeDocument/2006/relationships/externalLink" Target="externalLinks/externalLink146.xml"/><Relationship Id="rId183" Type="http://schemas.openxmlformats.org/officeDocument/2006/relationships/externalLink" Target="externalLinks/externalLink167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13.xml"/><Relationship Id="rId24" Type="http://schemas.openxmlformats.org/officeDocument/2006/relationships/externalLink" Target="externalLinks/externalLink8.xml"/><Relationship Id="rId40" Type="http://schemas.openxmlformats.org/officeDocument/2006/relationships/externalLink" Target="externalLinks/externalLink24.xml"/><Relationship Id="rId45" Type="http://schemas.openxmlformats.org/officeDocument/2006/relationships/externalLink" Target="externalLinks/externalLink29.xml"/><Relationship Id="rId66" Type="http://schemas.openxmlformats.org/officeDocument/2006/relationships/externalLink" Target="externalLinks/externalLink50.xml"/><Relationship Id="rId87" Type="http://schemas.openxmlformats.org/officeDocument/2006/relationships/externalLink" Target="externalLinks/externalLink71.xml"/><Relationship Id="rId110" Type="http://schemas.openxmlformats.org/officeDocument/2006/relationships/externalLink" Target="externalLinks/externalLink94.xml"/><Relationship Id="rId115" Type="http://schemas.openxmlformats.org/officeDocument/2006/relationships/externalLink" Target="externalLinks/externalLink99.xml"/><Relationship Id="rId131" Type="http://schemas.openxmlformats.org/officeDocument/2006/relationships/externalLink" Target="externalLinks/externalLink115.xml"/><Relationship Id="rId136" Type="http://schemas.openxmlformats.org/officeDocument/2006/relationships/externalLink" Target="externalLinks/externalLink120.xml"/><Relationship Id="rId157" Type="http://schemas.openxmlformats.org/officeDocument/2006/relationships/externalLink" Target="externalLinks/externalLink141.xml"/><Relationship Id="rId178" Type="http://schemas.openxmlformats.org/officeDocument/2006/relationships/externalLink" Target="externalLinks/externalLink162.xml"/><Relationship Id="rId61" Type="http://schemas.openxmlformats.org/officeDocument/2006/relationships/externalLink" Target="externalLinks/externalLink45.xml"/><Relationship Id="rId82" Type="http://schemas.openxmlformats.org/officeDocument/2006/relationships/externalLink" Target="externalLinks/externalLink66.xml"/><Relationship Id="rId152" Type="http://schemas.openxmlformats.org/officeDocument/2006/relationships/externalLink" Target="externalLinks/externalLink136.xml"/><Relationship Id="rId173" Type="http://schemas.openxmlformats.org/officeDocument/2006/relationships/externalLink" Target="externalLinks/externalLink157.xml"/><Relationship Id="rId194" Type="http://schemas.openxmlformats.org/officeDocument/2006/relationships/externalLink" Target="externalLinks/externalLink178.xml"/><Relationship Id="rId199" Type="http://schemas.openxmlformats.org/officeDocument/2006/relationships/externalLink" Target="externalLinks/externalLink183.xml"/><Relationship Id="rId203" Type="http://schemas.openxmlformats.org/officeDocument/2006/relationships/sharedStrings" Target="sharedStrings.xml"/><Relationship Id="rId19" Type="http://schemas.openxmlformats.org/officeDocument/2006/relationships/externalLink" Target="externalLinks/externalLink3.xml"/><Relationship Id="rId14" Type="http://schemas.openxmlformats.org/officeDocument/2006/relationships/worksheet" Target="worksheets/sheet14.xml"/><Relationship Id="rId30" Type="http://schemas.openxmlformats.org/officeDocument/2006/relationships/externalLink" Target="externalLinks/externalLink14.xml"/><Relationship Id="rId35" Type="http://schemas.openxmlformats.org/officeDocument/2006/relationships/externalLink" Target="externalLinks/externalLink19.xml"/><Relationship Id="rId56" Type="http://schemas.openxmlformats.org/officeDocument/2006/relationships/externalLink" Target="externalLinks/externalLink40.xml"/><Relationship Id="rId77" Type="http://schemas.openxmlformats.org/officeDocument/2006/relationships/externalLink" Target="externalLinks/externalLink61.xml"/><Relationship Id="rId100" Type="http://schemas.openxmlformats.org/officeDocument/2006/relationships/externalLink" Target="externalLinks/externalLink84.xml"/><Relationship Id="rId105" Type="http://schemas.openxmlformats.org/officeDocument/2006/relationships/externalLink" Target="externalLinks/externalLink89.xml"/><Relationship Id="rId126" Type="http://schemas.openxmlformats.org/officeDocument/2006/relationships/externalLink" Target="externalLinks/externalLink110.xml"/><Relationship Id="rId147" Type="http://schemas.openxmlformats.org/officeDocument/2006/relationships/externalLink" Target="externalLinks/externalLink131.xml"/><Relationship Id="rId168" Type="http://schemas.openxmlformats.org/officeDocument/2006/relationships/externalLink" Target="externalLinks/externalLink152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35.xml"/><Relationship Id="rId72" Type="http://schemas.openxmlformats.org/officeDocument/2006/relationships/externalLink" Target="externalLinks/externalLink56.xml"/><Relationship Id="rId93" Type="http://schemas.openxmlformats.org/officeDocument/2006/relationships/externalLink" Target="externalLinks/externalLink77.xml"/><Relationship Id="rId98" Type="http://schemas.openxmlformats.org/officeDocument/2006/relationships/externalLink" Target="externalLinks/externalLink82.xml"/><Relationship Id="rId121" Type="http://schemas.openxmlformats.org/officeDocument/2006/relationships/externalLink" Target="externalLinks/externalLink105.xml"/><Relationship Id="rId142" Type="http://schemas.openxmlformats.org/officeDocument/2006/relationships/externalLink" Target="externalLinks/externalLink126.xml"/><Relationship Id="rId163" Type="http://schemas.openxmlformats.org/officeDocument/2006/relationships/externalLink" Target="externalLinks/externalLink147.xml"/><Relationship Id="rId184" Type="http://schemas.openxmlformats.org/officeDocument/2006/relationships/externalLink" Target="externalLinks/externalLink168.xml"/><Relationship Id="rId189" Type="http://schemas.openxmlformats.org/officeDocument/2006/relationships/externalLink" Target="externalLinks/externalLink173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9.xml"/><Relationship Id="rId46" Type="http://schemas.openxmlformats.org/officeDocument/2006/relationships/externalLink" Target="externalLinks/externalLink30.xml"/><Relationship Id="rId67" Type="http://schemas.openxmlformats.org/officeDocument/2006/relationships/externalLink" Target="externalLinks/externalLink51.xml"/><Relationship Id="rId116" Type="http://schemas.openxmlformats.org/officeDocument/2006/relationships/externalLink" Target="externalLinks/externalLink100.xml"/><Relationship Id="rId137" Type="http://schemas.openxmlformats.org/officeDocument/2006/relationships/externalLink" Target="externalLinks/externalLink121.xml"/><Relationship Id="rId158" Type="http://schemas.openxmlformats.org/officeDocument/2006/relationships/externalLink" Target="externalLinks/externalLink142.xml"/><Relationship Id="rId20" Type="http://schemas.openxmlformats.org/officeDocument/2006/relationships/externalLink" Target="externalLinks/externalLink4.xml"/><Relationship Id="rId41" Type="http://schemas.openxmlformats.org/officeDocument/2006/relationships/externalLink" Target="externalLinks/externalLink25.xml"/><Relationship Id="rId62" Type="http://schemas.openxmlformats.org/officeDocument/2006/relationships/externalLink" Target="externalLinks/externalLink46.xml"/><Relationship Id="rId83" Type="http://schemas.openxmlformats.org/officeDocument/2006/relationships/externalLink" Target="externalLinks/externalLink67.xml"/><Relationship Id="rId88" Type="http://schemas.openxmlformats.org/officeDocument/2006/relationships/externalLink" Target="externalLinks/externalLink72.xml"/><Relationship Id="rId111" Type="http://schemas.openxmlformats.org/officeDocument/2006/relationships/externalLink" Target="externalLinks/externalLink95.xml"/><Relationship Id="rId132" Type="http://schemas.openxmlformats.org/officeDocument/2006/relationships/externalLink" Target="externalLinks/externalLink116.xml"/><Relationship Id="rId153" Type="http://schemas.openxmlformats.org/officeDocument/2006/relationships/externalLink" Target="externalLinks/externalLink137.xml"/><Relationship Id="rId174" Type="http://schemas.openxmlformats.org/officeDocument/2006/relationships/externalLink" Target="externalLinks/externalLink158.xml"/><Relationship Id="rId179" Type="http://schemas.openxmlformats.org/officeDocument/2006/relationships/externalLink" Target="externalLinks/externalLink163.xml"/><Relationship Id="rId195" Type="http://schemas.openxmlformats.org/officeDocument/2006/relationships/externalLink" Target="externalLinks/externalLink179.xml"/><Relationship Id="rId190" Type="http://schemas.openxmlformats.org/officeDocument/2006/relationships/externalLink" Target="externalLinks/externalLink174.xml"/><Relationship Id="rId204" Type="http://schemas.openxmlformats.org/officeDocument/2006/relationships/calcChain" Target="calcChain.xml"/><Relationship Id="rId15" Type="http://schemas.openxmlformats.org/officeDocument/2006/relationships/worksheet" Target="worksheets/sheet15.xml"/><Relationship Id="rId36" Type="http://schemas.openxmlformats.org/officeDocument/2006/relationships/externalLink" Target="externalLinks/externalLink20.xml"/><Relationship Id="rId57" Type="http://schemas.openxmlformats.org/officeDocument/2006/relationships/externalLink" Target="externalLinks/externalLink41.xml"/><Relationship Id="rId106" Type="http://schemas.openxmlformats.org/officeDocument/2006/relationships/externalLink" Target="externalLinks/externalLink90.xml"/><Relationship Id="rId127" Type="http://schemas.openxmlformats.org/officeDocument/2006/relationships/externalLink" Target="externalLinks/externalLink111.xml"/><Relationship Id="rId10" Type="http://schemas.openxmlformats.org/officeDocument/2006/relationships/worksheet" Target="worksheets/sheet10.xml"/><Relationship Id="rId31" Type="http://schemas.openxmlformats.org/officeDocument/2006/relationships/externalLink" Target="externalLinks/externalLink15.xml"/><Relationship Id="rId52" Type="http://schemas.openxmlformats.org/officeDocument/2006/relationships/externalLink" Target="externalLinks/externalLink36.xml"/><Relationship Id="rId73" Type="http://schemas.openxmlformats.org/officeDocument/2006/relationships/externalLink" Target="externalLinks/externalLink57.xml"/><Relationship Id="rId78" Type="http://schemas.openxmlformats.org/officeDocument/2006/relationships/externalLink" Target="externalLinks/externalLink62.xml"/><Relationship Id="rId94" Type="http://schemas.openxmlformats.org/officeDocument/2006/relationships/externalLink" Target="externalLinks/externalLink78.xml"/><Relationship Id="rId99" Type="http://schemas.openxmlformats.org/officeDocument/2006/relationships/externalLink" Target="externalLinks/externalLink83.xml"/><Relationship Id="rId101" Type="http://schemas.openxmlformats.org/officeDocument/2006/relationships/externalLink" Target="externalLinks/externalLink85.xml"/><Relationship Id="rId122" Type="http://schemas.openxmlformats.org/officeDocument/2006/relationships/externalLink" Target="externalLinks/externalLink106.xml"/><Relationship Id="rId143" Type="http://schemas.openxmlformats.org/officeDocument/2006/relationships/externalLink" Target="externalLinks/externalLink127.xml"/><Relationship Id="rId148" Type="http://schemas.openxmlformats.org/officeDocument/2006/relationships/externalLink" Target="externalLinks/externalLink132.xml"/><Relationship Id="rId164" Type="http://schemas.openxmlformats.org/officeDocument/2006/relationships/externalLink" Target="externalLinks/externalLink148.xml"/><Relationship Id="rId169" Type="http://schemas.openxmlformats.org/officeDocument/2006/relationships/externalLink" Target="externalLinks/externalLink153.xml"/><Relationship Id="rId185" Type="http://schemas.openxmlformats.org/officeDocument/2006/relationships/externalLink" Target="externalLinks/externalLink16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externalLink" Target="externalLinks/externalLink164.xml"/><Relationship Id="rId26" Type="http://schemas.openxmlformats.org/officeDocument/2006/relationships/externalLink" Target="externalLinks/externalLink10.xml"/><Relationship Id="rId47" Type="http://schemas.openxmlformats.org/officeDocument/2006/relationships/externalLink" Target="externalLinks/externalLink31.xml"/><Relationship Id="rId68" Type="http://schemas.openxmlformats.org/officeDocument/2006/relationships/externalLink" Target="externalLinks/externalLink52.xml"/><Relationship Id="rId89" Type="http://schemas.openxmlformats.org/officeDocument/2006/relationships/externalLink" Target="externalLinks/externalLink73.xml"/><Relationship Id="rId112" Type="http://schemas.openxmlformats.org/officeDocument/2006/relationships/externalLink" Target="externalLinks/externalLink96.xml"/><Relationship Id="rId133" Type="http://schemas.openxmlformats.org/officeDocument/2006/relationships/externalLink" Target="externalLinks/externalLink117.xml"/><Relationship Id="rId154" Type="http://schemas.openxmlformats.org/officeDocument/2006/relationships/externalLink" Target="externalLinks/externalLink138.xml"/><Relationship Id="rId175" Type="http://schemas.openxmlformats.org/officeDocument/2006/relationships/externalLink" Target="externalLinks/externalLink159.xml"/><Relationship Id="rId196" Type="http://schemas.openxmlformats.org/officeDocument/2006/relationships/externalLink" Target="externalLinks/externalLink180.xml"/><Relationship Id="rId200" Type="http://schemas.openxmlformats.org/officeDocument/2006/relationships/externalLink" Target="externalLinks/externalLink184.xml"/><Relationship Id="rId16" Type="http://schemas.openxmlformats.org/officeDocument/2006/relationships/worksheet" Target="worksheets/sheet16.xml"/><Relationship Id="rId37" Type="http://schemas.openxmlformats.org/officeDocument/2006/relationships/externalLink" Target="externalLinks/externalLink21.xml"/><Relationship Id="rId58" Type="http://schemas.openxmlformats.org/officeDocument/2006/relationships/externalLink" Target="externalLinks/externalLink42.xml"/><Relationship Id="rId79" Type="http://schemas.openxmlformats.org/officeDocument/2006/relationships/externalLink" Target="externalLinks/externalLink63.xml"/><Relationship Id="rId102" Type="http://schemas.openxmlformats.org/officeDocument/2006/relationships/externalLink" Target="externalLinks/externalLink86.xml"/><Relationship Id="rId123" Type="http://schemas.openxmlformats.org/officeDocument/2006/relationships/externalLink" Target="externalLinks/externalLink107.xml"/><Relationship Id="rId144" Type="http://schemas.openxmlformats.org/officeDocument/2006/relationships/externalLink" Target="externalLinks/externalLink128.xml"/><Relationship Id="rId90" Type="http://schemas.openxmlformats.org/officeDocument/2006/relationships/externalLink" Target="externalLinks/externalLink74.xml"/><Relationship Id="rId165" Type="http://schemas.openxmlformats.org/officeDocument/2006/relationships/externalLink" Target="externalLinks/externalLink149.xml"/><Relationship Id="rId186" Type="http://schemas.openxmlformats.org/officeDocument/2006/relationships/externalLink" Target="externalLinks/externalLink170.xml"/><Relationship Id="rId27" Type="http://schemas.openxmlformats.org/officeDocument/2006/relationships/externalLink" Target="externalLinks/externalLink11.xml"/><Relationship Id="rId48" Type="http://schemas.openxmlformats.org/officeDocument/2006/relationships/externalLink" Target="externalLinks/externalLink32.xml"/><Relationship Id="rId69" Type="http://schemas.openxmlformats.org/officeDocument/2006/relationships/externalLink" Target="externalLinks/externalLink53.xml"/><Relationship Id="rId113" Type="http://schemas.openxmlformats.org/officeDocument/2006/relationships/externalLink" Target="externalLinks/externalLink97.xml"/><Relationship Id="rId134" Type="http://schemas.openxmlformats.org/officeDocument/2006/relationships/externalLink" Target="externalLinks/externalLink118.xml"/><Relationship Id="rId80" Type="http://schemas.openxmlformats.org/officeDocument/2006/relationships/externalLink" Target="externalLinks/externalLink64.xml"/><Relationship Id="rId155" Type="http://schemas.openxmlformats.org/officeDocument/2006/relationships/externalLink" Target="externalLinks/externalLink139.xml"/><Relationship Id="rId176" Type="http://schemas.openxmlformats.org/officeDocument/2006/relationships/externalLink" Target="externalLinks/externalLink160.xml"/><Relationship Id="rId197" Type="http://schemas.openxmlformats.org/officeDocument/2006/relationships/externalLink" Target="externalLinks/externalLink181.xml"/><Relationship Id="rId201" Type="http://schemas.openxmlformats.org/officeDocument/2006/relationships/theme" Target="theme/theme1.xml"/><Relationship Id="rId17" Type="http://schemas.openxmlformats.org/officeDocument/2006/relationships/externalLink" Target="externalLinks/externalLink1.xml"/><Relationship Id="rId38" Type="http://schemas.openxmlformats.org/officeDocument/2006/relationships/externalLink" Target="externalLinks/externalLink22.xml"/><Relationship Id="rId59" Type="http://schemas.openxmlformats.org/officeDocument/2006/relationships/externalLink" Target="externalLinks/externalLink43.xml"/><Relationship Id="rId103" Type="http://schemas.openxmlformats.org/officeDocument/2006/relationships/externalLink" Target="externalLinks/externalLink87.xml"/><Relationship Id="rId124" Type="http://schemas.openxmlformats.org/officeDocument/2006/relationships/externalLink" Target="externalLinks/externalLink108.xml"/><Relationship Id="rId70" Type="http://schemas.openxmlformats.org/officeDocument/2006/relationships/externalLink" Target="externalLinks/externalLink54.xml"/><Relationship Id="rId91" Type="http://schemas.openxmlformats.org/officeDocument/2006/relationships/externalLink" Target="externalLinks/externalLink75.xml"/><Relationship Id="rId145" Type="http://schemas.openxmlformats.org/officeDocument/2006/relationships/externalLink" Target="externalLinks/externalLink129.xml"/><Relationship Id="rId166" Type="http://schemas.openxmlformats.org/officeDocument/2006/relationships/externalLink" Target="externalLinks/externalLink150.xml"/><Relationship Id="rId187" Type="http://schemas.openxmlformats.org/officeDocument/2006/relationships/externalLink" Target="externalLinks/externalLink171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12.xml"/><Relationship Id="rId49" Type="http://schemas.openxmlformats.org/officeDocument/2006/relationships/externalLink" Target="externalLinks/externalLink33.xml"/><Relationship Id="rId114" Type="http://schemas.openxmlformats.org/officeDocument/2006/relationships/externalLink" Target="externalLinks/externalLink98.xml"/><Relationship Id="rId60" Type="http://schemas.openxmlformats.org/officeDocument/2006/relationships/externalLink" Target="externalLinks/externalLink44.xml"/><Relationship Id="rId81" Type="http://schemas.openxmlformats.org/officeDocument/2006/relationships/externalLink" Target="externalLinks/externalLink65.xml"/><Relationship Id="rId135" Type="http://schemas.openxmlformats.org/officeDocument/2006/relationships/externalLink" Target="externalLinks/externalLink119.xml"/><Relationship Id="rId156" Type="http://schemas.openxmlformats.org/officeDocument/2006/relationships/externalLink" Target="externalLinks/externalLink140.xml"/><Relationship Id="rId177" Type="http://schemas.openxmlformats.org/officeDocument/2006/relationships/externalLink" Target="externalLinks/externalLink161.xml"/><Relationship Id="rId198" Type="http://schemas.openxmlformats.org/officeDocument/2006/relationships/externalLink" Target="externalLinks/externalLink182.xml"/><Relationship Id="rId202" Type="http://schemas.openxmlformats.org/officeDocument/2006/relationships/styles" Target="styles.xml"/><Relationship Id="rId18" Type="http://schemas.openxmlformats.org/officeDocument/2006/relationships/externalLink" Target="externalLinks/externalLink2.xml"/><Relationship Id="rId39" Type="http://schemas.openxmlformats.org/officeDocument/2006/relationships/externalLink" Target="externalLinks/externalLink23.xml"/><Relationship Id="rId50" Type="http://schemas.openxmlformats.org/officeDocument/2006/relationships/externalLink" Target="externalLinks/externalLink34.xml"/><Relationship Id="rId104" Type="http://schemas.openxmlformats.org/officeDocument/2006/relationships/externalLink" Target="externalLinks/externalLink88.xml"/><Relationship Id="rId125" Type="http://schemas.openxmlformats.org/officeDocument/2006/relationships/externalLink" Target="externalLinks/externalLink109.xml"/><Relationship Id="rId146" Type="http://schemas.openxmlformats.org/officeDocument/2006/relationships/externalLink" Target="externalLinks/externalLink130.xml"/><Relationship Id="rId167" Type="http://schemas.openxmlformats.org/officeDocument/2006/relationships/externalLink" Target="externalLinks/externalLink151.xml"/><Relationship Id="rId188" Type="http://schemas.openxmlformats.org/officeDocument/2006/relationships/externalLink" Target="externalLinks/externalLink172.xml"/><Relationship Id="rId71" Type="http://schemas.openxmlformats.org/officeDocument/2006/relationships/externalLink" Target="externalLinks/externalLink55.xml"/><Relationship Id="rId92" Type="http://schemas.openxmlformats.org/officeDocument/2006/relationships/externalLink" Target="externalLinks/externalLink7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freechal.com/&#51088;&#47308;/&#49436;&#50872;/&#49436;&#50872;2003/&#50896;&#51064;&#51088;/&#49436;&#50872;&#44592;&#54925;20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ng\ouk~&#48708;&#48128;&#44277;&#44036;\&#51088;&#47308;\&#49436;&#50872;\&#49436;&#50872;2003\&#50896;&#51064;&#51088;\&#49436;&#50872;&#44592;&#54925;2003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4633;&#52380;&#45236;&#50669;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51109;&#45784;1-pc\&#44277;&#50976;\My%20Documents\&#51204;&#44592;&#51088;&#473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51109;&#45784;1-pc\&#44277;&#50976;\1.KCS&#51221;&#48372;\1.2009&#45380;&#50689;&#50629;\&#50896;&#52380;&#51648;&#54616;&#52264;&#46020;\&#47700;&#52628;&#46972;&#44592;\&#50896;&#52380;&#51648;&#54616;&#52264;&#46020;CCTV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51109;&#45784;1-pc\&#44277;&#50976;\Wree\Data-&#44288;&#44553;\2007.07%20&#49345;&#49688;&#46020;&#49324;&#50629;&#49548;\&#45236;&#50669;\&#49888;&#49688;&#52384;\Download\&#52572;&#48337;&#55148;\&#48516;&#45817;&#44288;&#47144;&#51088;&#47308;\&#44277;&#53685;\09&#48176;&#44288;-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51109;&#45784;1-pc\&#44277;&#50976;\1.KCS&#51221;&#48372;\1.2009&#45380;&#50689;&#50629;\&#50896;&#52380;&#51648;&#54616;&#52264;&#46020;\&#47700;&#52628;&#46972;&#44592;\&#50896;&#52380;&#51648;&#54616;&#52264;&#46020;%20&#51068;&#50948;&#45824;&#44032;-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456;&#55148;\&#44049;&#51228;&#48156;&#51452;\PROJECT\&#44049;&#51228;~&#51312;&#50689;\&#44049;&#51228;~&#51312;&#50689;&#44036;&#46020;&#47196;&#54869;&#54252;&#51109;&#44277;&#49324;\&#49688;&#47049;&#49328;&#52636;&#49436;\1&#44277;&#44396;\&#51088;&#51116;&#51665;&#44228;&#5436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456;&#55148;\E\&#50896;&#47532;-&#50836;&#50896;&#44036;&#46020;&#47196;&#54869;&#54252;&#51109;&#44277;&#49324;\&#49688;&#47049;&#49328;&#52636;\&#48512;&#45824;\&#51088;&#51116;&#51665;&#44228;&#5436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1\&#51089;&#50629;&#48169;\&#51089;&#50629;&#48169;\10_&#44592;&#53440;\MD\&#46041;&#44396;&#51452;&#52264;&#51109;(&#52572;&#51333;&#50500;&#45784;)\030929&#45236;&#50669;&#49436;\&#52572;&#51333;\&#46041;&#44396;&#51452;&#52264;&#51109;&#53685;&#49888;&#45236;&#50669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2" Type="http://schemas.microsoft.com/office/2019/04/relationships/externalLinkLongPath" Target="file:///\\&#49548;&#51109;&#45784;1-pc\&#44277;&#50976;\Wree\Data-&#44288;&#44553;\2007.07%20&#49345;&#49688;&#46020;&#49324;&#50629;&#49548;\&#45236;&#50669;\H_Project\&#50696;&#48708;&#49444;&#44228;&#49436;\_&#51228;&#52636;&#52572;&#51333;&#48376;\si&#48376;&#48512;&#44204;&#51201;&#51228;&#52636;&#51088;&#47308;\(2006.03.28&#23383;)_KT&#51228;&#52636;&#51088;&#47308;(&#53664;&#44277;&#49569;&#48512;&#29992;)\(2006.03.28&#23383;)_KT%20&#51228;&#52636;&#51088;&#47308;(&#53664;&#44277;&#49569;&#48512;&#29992;)\3.%20&#44277;&#44277;&#51221;&#48372;&#49436;&#48708;&#49828;%20&#49345;&#49464;&#45236;&#50669;\Documents%20and%20Settings\ee\Local%20Settings\Temp\_AZTMP0_\Documents%20and%20Settings\ee\Local%20Settings\Temp?2B775478" TargetMode="External"/><Relationship Id="rId1" Type="http://schemas.openxmlformats.org/officeDocument/2006/relationships/externalLinkPath" Target="file:///\\2B775478\Temp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51109;&#45784;1-pc\&#44277;&#50976;\&#51204;&#44592;&#51088;&#47308;\&#51204;&#44592;&#51088;&#47308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51109;&#45784;1-pc\&#44277;&#50976;\2002project\&#48120;&#50500;&#47532;&#49345;&#44032;(&#51060;&#52268;&#48373;)\&#48120;&#50500;&#47532;\&#51204;&#44592;&#51088;&#47308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.&#51089;&#50629;&#48169;\1.CAD\2006pro\&#47560;&#48148;&#49324;&#50500;\&#48520;&#48277;&#51452;&#51221;&#52264;\&#44592;&#55141;&#44396;&#52397;\061010\&#45236;&#50669;&#49436;(&#44592;&#55141;&#44396;&#52397;)_1009.xls" TargetMode="External"/></Relationships>
</file>

<file path=xl/externalLinks/_rels/externalLink17.xml.rels><?xml version="1.0" encoding="UTF-8" standalone="yes"?>
<Relationships xmlns="http://schemas.openxmlformats.org/package/2006/relationships"><Relationship Id="rId2" Type="http://schemas.microsoft.com/office/2019/04/relationships/externalLinkLongPath" Target="file:///\\&#49548;&#51109;&#45784;1-pc\&#44277;&#50976;\Wree\Data-&#44288;&#44553;\2007.07%20&#49345;&#49688;&#46020;&#49324;&#50629;&#49548;\&#45236;&#50669;\H_Project\&#50696;&#48708;&#49444;&#44228;&#49436;\_&#51228;&#52636;&#52572;&#51333;&#48376;\si&#48376;&#48512;&#44204;&#51201;&#51228;&#52636;&#51088;&#47308;\(2006.03.28&#23383;)_KT&#51228;&#52636;&#51088;&#47308;(&#53664;&#44277;&#49569;&#48512;&#29992;)\(2006.03.28&#23383;)_KT%20&#51228;&#52636;&#51088;&#47308;(&#53664;&#44277;&#49569;&#48512;&#29992;)\3.%20&#44277;&#44277;&#51221;&#48372;&#49436;&#48708;&#49828;%20&#49345;&#49464;&#45236;&#50669;\Documents%20and%20Settings\ee\Local%20Settings\Temp\_AZTMP0_\CHG\&#54260;&#45908;\chg\2004&#45380;&#46020;\&#51473;&#48512;&#45236;&#47449;&#49440;(TTMS)\&#51228;&#52636;&#49436;&#47448;\&#50668;&#44148;&#48372;&#44256;.xls?7C5C6FD9" TargetMode="External"/><Relationship Id="rId1" Type="http://schemas.openxmlformats.org/officeDocument/2006/relationships/externalLinkPath" Target="file:///\\7C5C6FD9\&#50668;&#44148;&#48372;&#4425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305;&#48124;\&#51032;&#51221;&#48512;&#44397;&#46020;&#50976;\PROJET\&#44221;&#52272;&#49436;~&#48260;&#49828;&#53552;&#48120;&#45328;\&#49444;&#44228;&#46020;&#52572;&#51333;\&#51221;&#51116;&#50865;\&#44221;&#52272;&#49436;~&#48260;&#49828;&#53552;&#48120;&#45328;\&#49688;&#47049;-&#48512;&#45824;&#44277;\&#51088;&#51116;&#51665;&#44228;&#54364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45768;&#44732;&#51076;&#45796;\PROJET\PROJET\&#44221;&#52272;&#49436;~&#48260;&#49828;&#53552;&#48120;&#45328;\&#49444;&#44228;&#46020;&#52572;&#51333;\&#51221;&#51116;&#50865;\&#44221;&#52272;&#49436;~&#48260;&#49828;&#53552;&#48120;&#45328;\&#49688;&#47049;-&#48512;&#45824;&#44277;\&#51088;&#51116;&#51665;&#44228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&#51089;&#50629;&#51652;&#54665;&#51473;%20(e)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345;&#48124;\&#50864;&#48373;&#44368;&#52264;&#47196;\PROJECT\&#47785;&#54252;\&#52572;&#51333;\&#44221;&#52272;&#49436;~&#48260;&#49828;&#53552;&#48120;&#45328;\&#49688;&#47049;-&#48512;&#45824;&#44277;\&#51088;&#51116;&#51665;&#44228;&#54364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688;&#50689;\(&#51452;)&#50976;&#54872;\&#45236;&#50669;&#49436;\2001-&#54616;&#48152;&#44592;\&#51228;&#51452;-&#51068;&#50948;&#47785;&#47197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&#51089;&#50629;&#51652;&#54665;&#51473;%20(e)\pjt-2002\&#54217;&#54868;&#51032;&#45840;\&#50696;&#49328;&#49436;(&#51068;&#50948;&#45824;&#44032;,&#45840;)\&#44048;&#47532;&#51089;&#50629;\&#49884;&#44277;&#44228;&#54925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S\&#50672;&#46041;\&#45453;&#54801;&#51473;&#50521;&#54924;&#52649;&#45224;&#50672;&#49688;&#50896;&#51312;&#44221;&#44277;&#49324;(98.8kjs)\&#51473;&#44592;&#49324;&#50857;&#4730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89;&#46973;1\&#54532;&#47196;&#51229;&#53944;\DATA\EXCEL\HEXCEL\95WORK\HEXCEL\95_1&#45236;&#50669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40;&#50672;\D\c\My%20Documents\&#48513;&#48512;&#51648;&#49548;\&#45432;&#50672;&#49688;&#47049;(2&#44277;&#44396;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JEC99\SONGB\new\&#49457;&#48513;&#45236;&#50669;&#49436;(&#51333;&#54633;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CHG\&#54260;&#45908;\chg\2004&#45380;&#46020;\&#51473;&#48512;&#45236;&#47449;&#49440;(TTMS)\&#51228;&#52636;&#49436;&#47448;\&#50668;&#44148;&#48372;&#44256;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&#44608;&#50857;&#54732;\&#45936;&#51060;&#53092;\3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54788;&#51652;\&#51088;&#47308;&#49892;\FAX\&#51648;&#50669;&#45212;&#48169;\&#54868;&#51068;&#51333;&#54633;\JAJAE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89;&#50864;\&#50689;\&#45824;&#50864;&#50644;~1\&#50689;\&#47749;&#49888;&#44148;&#49444;\My%20Documents\MSOffice\Excel\&#45236;&#49440;\&#49569;&#53444;&#44256;\&#54620;&#51652;&#44204;&#51201;&#44049;&#51648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w\local\office-file\97file\&#53664;&#51648;&#51665;&#44592;&#47448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LOTUS\9605P\BB_C-BD\OUT\Y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44277;&#50976;\WINDOWS\Application%20Data\Microsoft\Templates\2000&#44221;&#51452;EXPO\07&#49437;&#51116;&#51312;&#54633;-&#49437;&#51228;&#54408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44277;&#50976;\2002file\&#49569;&#51204;&#49440;&#48372;&#54840;&#48152;(&#50976;&#54840;,&#49440;&#46020;)\OFFICE%20&#50577;&#49885;\N&#36035;&#63963;-&#32887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532;&#47536;&#53552;\&#46020;&#47732;%20&#48177;&#50629;\Documents%20and%20Settings\&#44053;&#49457;&#44600;\My%20Documents\&#54620;&#44397;&#49328;&#50629;&#44221;&#51228;&#44060;&#48156;&#50896;\ESC\&#49888;&#54868;&#44148;&#49444;(&#50896;&#51452;)\&#45824;&#44288;&#45824;&#44368;_&#54408;&#47785;&#51312;&#51221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ERVER\hdd4\My%20Documents\PERSONAL\Q-ty-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849;&#50896;-pc\&#44277;&#50976;\Documents%20and%20Settings\plus\My%20Documents\&#44277;&#50689;&#51452;&#52264;&#51109;&#44277;&#49324;&#44288;&#47144;\&#49436;&#54788;\&#49436;&#54788;%20&#54156;&#54532;2&#44368;&#52404;\&#44032;&#45208;\2005&#45380;\&#44553;&#49688;&#49884;&#49444;&#44277;&#49324;\&#52572;&#49457;&#54840;%20&#51089;&#50629;&#54868;&#51068;\&#49444;&#48708;&#50629;&#47924;\&#49457;&#45224;&#44277;&#44256;(&#49444;&#44228;&#49436;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32;&#45208;2\&#49444;&#48708;&#50629;&#47924;\&#44228;&#50557;&#49436;&#47448;\&#49457;&#45224;&#44277;&#44256;-&#54868;&#51109;&#49892;&#44277;&#49324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&#51060;&#49849;&#50896;\Desktop\&#51068;&#50948;&#45824;&#44032;(100429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204;&#51201;&#49436;\2012\6&#50900;\Ucity\&#52280;&#44256;\&#47588;&#51077;\&#54609;&#50640;&#51060;&#53944;\&#53945;&#54728;&#51221;&#48372;&#50896;%20&#51060;&#51204;(&#45348;&#53944;&#50892;&#53356;)%2010%25up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WTWORK\&#54532;&#47196;&#51229;&#53944;\&#51333;&#54633;&#54868;&#54617;\2000&#45380;&#54532;&#47196;&#51229;&#53944;\&#49436;&#49328;&#44277;&#51109;\6509&#50896;&#44032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204;&#51201;&#49436;\2012\6&#50900;\Ucity\&#52280;&#44256;\&#47588;&#51077;\&#53945;&#54728;&#51221;&#48372;&#50896;%20&#51060;&#51204;&#44277;&#49324;110620_10%25UP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51648;\C\MSOFFICE\EXCEL\EXAMPLES\TEST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8120;&#51648;\C\DATA\XLS\DONGAEST\MSOFFICE\EXCEL\EXAMPLES\CUSTOMER.XLS" TargetMode="External"/></Relationships>
</file>

<file path=xl/externalLinks/_rels/externalLink53.xml.rels><?xml version="1.0" encoding="UTF-8" standalone="yes"?>
<Relationships xmlns="http://schemas.openxmlformats.org/package/2006/relationships"><Relationship Id="rId2" Type="http://schemas.microsoft.com/office/2019/04/relationships/externalLinkLongPath" Target="/Documents%20and%20Settings/ee/Local%20Settings/Temp/_AZTMP0_/WINDOWS/Local%20Settings/Temporary%20Internet%20Files/Content.IE5/GBSVSL4R/My%20Documents/2002&#45380;&#44277;&#53685;&#50629;&#47924;/&#47932;&#47049;&#44288;&#47144;(&#51060;&#46041;&#54032;&#47588;,&#45225;&#54408;&#49892;&#51201;,&#53685;&#44228;&#46321;)/WINDOWS/Local%20Settings/Temporary%20Internet%20Files/Content.IE5/G?0F7153F9" TargetMode="External"/><Relationship Id="rId1" Type="http://schemas.openxmlformats.org/officeDocument/2006/relationships/externalLinkPath" Target="file:///\\0F7153F9\G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&#49444;&#44228;&#51089;&#50629;\&#51064;&#52380;&#44397;&#51228;&#44277;&#54637;\&#44288;&#49464;&#51088;&#50976;&#51648;&#50669;\&#45225;&#54408;&#50857;\&#49688;&#47049;&#49328;&#52636;&#49436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204;&#51201;&#49436;\2012\6&#50900;\Ucity\&#52280;&#44256;\&#49688;&#49888;\BNO%20&#44204;&#51201;&#49436;,%20&#49884;&#48169;&#49436;\2012_5_8%20&#50857;&#51064;&#49884;&#52397;%20&#49345;&#54889;&#49892;%20&#51060;&#51204;%20&#49444;&#44228;&#45236;&#50669;(&#51060;&#51204;&#49444;&#52824;&#47564;)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B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49569;&#55148;\&#49569;&#51060;%5e%5e&#12672;\&#52572;&#52397;&#47548;\&#50977;&#44400;(01&#45380;)\&#53664;&#51201;(&#49328;&#52636;&#44540;&#44144;)\7801-&#53664;&#51201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54840;&#44049;&#44284;&#51109;\c\Documents%20and%20Settings\&#50896;&#44221;\My%20Documents\ITS&#51088;&#47308;\&#51204;&#51452;ITS\00&#48155;&#51008;&#54028;&#51068;\35%201&#52264;&#44228;&#50557;(40&#50613;)&#49328;&#52636;&#45236;&#50669;\&#49884;&#52397;&#51228;&#52636;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51060;&#48337;&#51452;\&#53552;&#45328;&#44368;&#53685;&#44288;&#47532;&#49884;&#49444;\&#44397;&#46020;\&#44221;&#52272;&#52397;\work-form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44277;&#50976;\2002file\&#49569;&#51204;&#49440;&#48372;&#54840;&#48152;(&#50976;&#54840;,&#49440;&#46020;)\&#51076;&#49884;&#54028;&#51068;\KNK\file\&#49436;&#50872;&#49884;&#49888;&#54840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project2002\04&#44592;&#51204;&#48512;\02&#44288;&#49464;&#51088;&#50976;\04&#44288;&#49464;&#51088;&#50976;&#51204;&#44592;_Rev_c&#49688;&#51221;&#54980;\02&#53685;&#49888;\02&#53685;&#49888;&#45236;&#50669;&#49436;\r2-&#49688;&#51221;&#48516;18E1C30700102-&#53685;&#49888;&#45236;&#50669;&#49436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016.%20TTMS\003.%20&#53552;&#45328;,ftms\&#49688;&#47049;&#49328;&#52636;&#49436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3468;&#49437;\C\My%20Documents\97\&#44228;&#50557;&#49436;\&#52292;&#47924;\KTM\&#44228;&#50557;&#49436;\6&#50613;4&#52380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MSOffice\99file\&#49436;&#50872;&#49884;&#49888;&#54840;-2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44277;&#50976;\2002file\&#49569;&#51204;&#49440;&#48372;&#54840;&#48152;(&#50976;&#54840;,&#49440;&#46020;)\&#51649;&#51217;&#51116;&#47308;&#48708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51060;&#48337;&#51452;\&#53552;&#45328;&#44368;&#53685;&#44288;&#47532;&#49884;&#49444;\&#44397;&#46020;\XLS_DATA\&#48516;&#45817;&#44036;&#48512;&#54924;&#51032;&#49892;\&#54788;&#45824;&#50672;&#49688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44277;&#50976;\2002file\&#49569;&#51204;&#49440;&#48372;&#54840;&#48152;(&#50976;&#54840;,&#49440;&#46020;)\&#51076;&#49884;&#54028;&#51068;\&#45347;&#50612;&#51452;&#49464;&#50836;\&#49436;&#50872;&#49884;&#49888;&#54840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44277;&#50976;\2002file\&#49569;&#51204;&#49440;&#48372;&#54840;&#48152;(&#50976;&#54840;,&#49440;&#46020;)\&#51076;&#49884;&#54028;&#51068;\KNK\2001&#45380;\&#52572;&#47928;&#44592;%20&#44284;&#51109;\0002&#46020;&#44277;&#51312;&#47749;&#53457;(knk)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44277;&#50976;\2002file\&#49569;&#51204;&#49440;&#48372;&#54840;&#48152;(&#50976;&#54840;,&#49440;&#46020;)\&#51076;&#49884;&#54028;&#51068;\KNK\2001&#45380;\&#52572;&#47928;&#44592;%20&#44284;&#51109;\work-form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k\c\&#51221;&#47749;&#54868;\96\ddm-plu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44277;&#50976;\2002file\&#49569;&#51204;&#49440;&#48372;&#54840;&#48152;(&#50976;&#54840;,&#49440;&#46020;)\&#51076;&#49884;&#54028;&#51068;\KNK\file\0002&#46020;&#44277;&#51312;&#47749;&#53457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51060;&#48337;&#51452;\&#53552;&#45328;&#44368;&#53685;&#44288;&#47532;&#49884;&#49444;\&#44397;&#46020;\HEXCEL\XLS\XL_DATA\&#44204;&#51201;\&#50629;&#52404;\HIT\&#50500;&#49328;&#44277;&#51109;\&#50500;&#49328;&#51032;&#51204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51221;&#53685;&#48512;&#51068;&#50948;&#45824;&#44032;&#54364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51060;&#48337;&#51452;\&#53552;&#45328;&#44368;&#53685;&#44288;&#47532;&#49884;&#49444;\&#44397;&#46020;\&#51089;&#50629;&#54028;&#51068;\&#54620;&#44397;&#53685;&#49888;\&#51312;&#45180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457;&#50864;\&#50504;&#50577;&#49884;\&#50976;&#51652;&#44277;&#50689;\&#52280;&#44256;&#51088;&#47308;\&#50672;&#46041;&#51068;&#5094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324;&#49457;\&#51064;&#52380;&#44277;&#54637;%20&#44288;\PJT-97\R-SUWONJ\REP\P7-5-31\LX-CAL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8%20&#48169;&#48276;&#49444;&#44228;&#50857;&#50669;\&#51060;&#52380;&#49884;\KKY\JUNJU\ILWIPOH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&#48177;&#50629;\&#46020;&#44277;\&#46020;&#44277;(02)\'02&#44256;&#52285;-&#51109;&#49457;\02&#49436;&#50872;&#50808;&#44285;(&#44305;&#50516;T)\KIM\SK-SUL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51060;&#48337;&#51452;\&#53552;&#45328;&#44368;&#53685;&#44288;&#47532;&#49884;&#49444;\&#44397;&#46020;\(3)%20&#54224;&#47561;&#51228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51060;&#48337;&#51452;\&#53552;&#45328;&#44368;&#53685;&#44288;&#47532;&#49884;&#49444;\&#44397;&#46020;\WINDOWS\&#48148;&#53461;%20&#54868;&#47732;\&#51089;&#50629;&#49892;\&#44036;&#54032;&#47448;\&#44592;&#53440;\&#51089;&#50629;&#54028;&#51068;\&#51648;&#51656;&#54364;&#48376;&#44288;&#51204;&#49884;&#47932;\&#50577;&#49885;\&#51068;&#5094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c\My%20Documents\2001&#45380;&#48372;&#49688;&#45236;&#50669;\11&#50900;%20&#44596;&#44553;&#48372;&#49688;&#44277;&#49324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324;&#49457;\&#51064;&#52380;&#44277;&#54637;%20&#44288;\kjs\&#50669;&#44257;%20SOC%20&#49324;&#50629;\&#50669;&#44257;(&#51204;&#44592;&#45236;&#50669;&#49436;)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ong\SONG\&#49324;&#49345;&#44396;&#52397;\&#52572;&#51333;&#45236;~1\&#49328;&#52636;&#51312;&#49436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on2\&#48376;&#45348;&#53944;%20&#49436;&#48260;\My%20Documents\&#44368;&#48372;&#51613;&#44428;\LOTUS\&#44144;&#51228;&#46020;\&#44144;&#51228;&#46020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&#49444;&#44228;&#51089;&#50629;\&#51064;&#52380;&#44397;&#51228;&#44277;&#54637;\&#44288;&#49464;&#51088;&#50976;&#51648;&#50669;\&#45225;&#54408;&#50857;\IC\&#45800;&#44032;&#49328;&#52636;&#49436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&#49436;&#48260;\&#50976;&#51068;&#49436;&#48260;_C\&#47568;&#44256;&#44060;&#53552;&#45328;&#44277;&#49324;\&#47568;&#44256;&#44060;&#45236;&#50669;&#49436;\&#44032;&#54364;&#51648;&#50896;&#44032;\&#44396;&#47168;&#49884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3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mh\d\My%20Documents\&#52280;&#44256;&#50857;&#48512;&#54364;&#45824;&#44032;\4GONG\2&#44277;&#44396;(&#50504;&#50689;)&#45800;&#44032;&#49328;&#52636;-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9ORDER\WB99\WB990503\&#53685;&#54633;&#45800;&#44032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44277;&#50976;\2002file\&#49569;&#51204;&#49440;&#48372;&#54840;&#48152;(&#50976;&#54840;,&#49440;&#46020;)\&#51076;&#49884;&#54028;&#51068;\KNK\file\&#49436;&#50872;&#49884;CCTV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yk\&#49892;&#49884;&#45236;&#50669;_&#51312;&#45804;&#52397;\My%20Documents\&#44204;&#51201;\&#50684;&#54252;&#47196;%20&#49457;&#50896;&#50500;&#54028;&#53944;%20&#49888;&#54840;&#44592;%20&#49444;&#52824;\&#49328;&#52636;&#44540;&#44144;&#48143;&#46020;&#47732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QUEENX\&#48708;&#46168;&#44592;&#51665;\&#47700;&#51068;\interlecom\interlecom_2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51452;\C\SK,Seong\xls\DACOM\&#50696;&#49328;&#45236;&#50669;&#49436;(&#50504;)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Kud\2002&#45380;\52&#49324;&#45800;\&#49328;&#52636;&#49436;(52&#49324;&#45800;)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324;&#49457;\&#51064;&#52380;&#44277;&#54637;%20&#44288;\P-Iso\Calc-St2\LX-JU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&#44221;&#52272;&#52397;\OFFICE%20&#50577;&#49885;\J&#30452;&#26448;4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5;&#54840;&#44049;\d\&#50872;&#49328;ITS\&#45236;&#50669;&#49436;\09.09\My%20Documents\&#44221;&#48513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51452;\C\SK,Seong\DACOM\&#50689;&#50900;\SK,Seong\DACOM\&#48513;&#49688;&#50896;&#48373;&#44396;\WINDOWS\&#48148;&#53461;%20&#54868;&#47732;\GNG\9&#44277;&#44396;\&#50868;&#48152;9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824;&#51652;&#44148;&#49444;\&#49688;&#50896;&#49884;\My%20Documents\2001&#45380;&#44036;&#45800;&#44032;\2001&#45800;&#44032;&#44228;&#50557;(&#44148;&#49444;&#44277;&#49324;)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_&#50612;&#47536;&#51060;&#48372;&#54840;&#44396;&#50669;(&#49437;&#50516;&#45224;&#46041;)\&#52572;&#51333;\&#49437;&#50516;\&#49437;&#50516;&#45236;&#50669;&#49688;&#51221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44277;&#50976;\2002file\&#49569;&#51204;&#49440;&#48372;&#54840;&#48152;(&#50976;&#54840;,&#49440;&#46020;)\office-file\99file\&#44221;&#52272;&#52397;\work-form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04\d\&#54644;&#50724;&#46972;&#44592;\&#49444;&#44228;&#48143;&#44204;&#51201;\&#51068;&#50948;&#45824;&#44032;\2001&#45380;&#48372;&#49688;&#45236;&#50669;\2001&#45380;&#48372;&#49688;&#45236;&#50669;\&#48156;&#50504;C.C&#49888;&#54840;&#46321;&#51060;&#49444;&#44277;&#49324;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WINDOWS\&#48148;&#53461;%20&#54868;&#47732;\GNG\2&#45800;&#44228;10\10&#45800;&#44032;~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0696;&#49328;&#45236;~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-jung\c\&#50977;&#44400;\&#50977;&#44400;&#44148;&#48324;&#49444;&#44228;&#49436;&#48731;&#48512;&#45824;&#51088;&#47308;\'00&#51648;&#55064;\78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A\&#53664;&#51201;(&#49328;&#52636;&#44540;&#44144;)\&#49328;&#52636;&#44540;&#44144;(&#51064;&#49688;&#44277;,&#44288;&#47196;)\&#44288;&#47196;\&#48324;&#46020;\28&#49324;-&#44288;&#47196;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7\Yegn\Yegn99-1\Book2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4037;&#49328;&#51116;&#50984;1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456;&#47784;\D\WORK2000\&#50980;&#53468;&#49453;&#48512;&#51109;&#45784;\&#49436;&#52488;&#44396;&#52397;\&#49436;&#52488;&#44396;&#52397;&#45236;&#50669;.xls" TargetMode="External"/></Relationships>
</file>

<file path=xl/externalLinks/_rels/externalLink113.xml.rels><?xml version="1.0" encoding="UTF-8" standalone="yes"?>
<Relationships xmlns="http://schemas.openxmlformats.org/package/2006/relationships"><Relationship Id="rId2" Type="http://schemas.microsoft.com/office/2019/04/relationships/externalLinkLongPath" Target="file:///F:\Documents%20and%20Settings\ee\Local%20Settings\Temp\_AZTMP0_\Documents%20and%20Settings\ee\Local%20Settings\Temporary%20Internet%20Files\Content.IE5\OB2HG7SN\&#44277;&#50976;\2002file\&#49569;&#51204;&#49440;&#48372;&#54840;&#48152;(&#50976;&#54840;,&#49440;&#46020;)\&#51076;&#49884;&#54028;&#51068;\KNK\2001&#45380;\&#52572;&#47928;&#44592;%20&#44284;&#51109;\2000file\&#49436;&#49885;file\2000&#44221;&#51452;EXPO\7&#50900;file\&#46020;&#47196;&#44277;&#49324;?1C5C1CE9" TargetMode="External"/><Relationship Id="rId1" Type="http://schemas.openxmlformats.org/officeDocument/2006/relationships/externalLinkPath" Target="file:///\\1C5C1CE9\&#46020;&#47196;&#44277;&#49324;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&#49436;&#50872;&#49884;&#49888;&#54840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LSANITS\ftp\ftp\70%20&#45236;&#50669;&#49436;&#51089;&#50629;(&#50641;&#49472;)\2.%20CCTV\My%20Documents\&#44221;&#48513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04\c\My%20Documents\&#52380;&#48393;\&#52264;&#49440;&#46020;&#49353;\&#50689;&#53685;&#52264;&#49440;&#46020;&#49353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on2\&#48376;&#45348;&#53944;%20&#49436;&#48260;\work\&#50724;&#49464;&#54785;\&#49556;&#47788;\&#54532;&#47196;&#51229;&#53944;\&#44053;&#45224;&#51452;&#51221;&#52264;\&#51060;&#50896;&#53580;&#53356;\&#48155;&#51008;&#44144;\&#45236;&#50669;&#49436;(&#47196;&#52972;)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&#44221;&#52272;&#52397;\work-form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JY\1&#49892;&#44277;&#50976;\&#50672;&#44396;&#50896;file\office-file\DATA\&#49707;&#51088;&#48537;&#51076;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692;\&#45936;&#51060;&#53440;\&#45936;&#51060;&#53440;\&#52572;&#52264;&#51109;&#45784;\3\7828-&#49688;-3\&#51665;&#44228;&#54364;-7828-(3)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40;&#48393;\&#53552;&#45328;\&#48277;&#44592;(&#50577;&#49328;&#46041;&#47732;)\&#50629;&#52404;&#51088;&#47308;\&#51088;&#46041;&#51228;&#50612;\&#45236;&#50669;&#49436;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692;\&#45936;&#51060;&#53440;\&#45936;&#51060;&#53440;\&#51076;&#48120;&#51652;\&#44608;&#50857;&#54732;\&#49688;&#47049;&#49328;&#52636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08%20&#48169;&#48276;&#49444;&#44228;&#50857;&#50669;\&#51060;&#52380;&#49884;\&#48149;&#51221;&#49688;\&#48128;&#50577;\&#48156;&#51452;&#49444;&#44228;\&#44228;&#52769;&#51228;&#50612;\&#51068;&#49345;&#44048;&#49324;&#54980;\&#48128;&#50577;&#45236;&#50669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51060;&#48337;&#51452;\&#53552;&#45328;&#44368;&#53685;&#44288;&#47532;&#49884;&#49444;\&#44397;&#46020;\My%20Documents\&#51089;&#50629;&#49892;\&#45824;&#44396;&#44284;&#54617;&#44368;&#50977;&#50896;\&#51089;&#50629;&#49892;\&#51228;&#51452;&#44284;&#54617;&#44368;&#50977;&#50672;&#44396;&#50896;\&#51089;&#50629;&#54028;&#51068;\&#54620;&#44397;&#53685;&#49888;\&#51312;&#45180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692;\&#45936;&#51060;&#53440;\&#45936;&#51060;&#53440;\&#51648;&#50532;&#51648;\1,2,3,4&#54840;&#49440;\&#44036;&#51648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51060;&#48337;&#51452;\&#53552;&#45328;&#44368;&#53685;&#44288;&#47532;&#49884;&#49444;\&#44397;&#46020;\&#45224;&#54644;&#54868;&#54617;\2&#52264;&#45380;&#46020;%20&#49324;&#50629;&#48372;&#44256;&#49436;\&#53804;&#51088;&#48708;&#50857;%20&#52264;&#51060;&#48516;&#49437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dacom\&#50896;&#51452;~&#51228;&#52380;\&#50896;&#51452;&#52572;&#51333;\&#53685;&#51068;&#51068;&#50948;1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51060;&#48337;&#51452;\&#53552;&#45328;&#44368;&#53685;&#44288;&#47532;&#49884;&#49444;\&#44397;&#46020;\KKK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LEEYONG\PUSAN154\&#44305;&#50577;&#51204;&#44592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1008;&#49440;\C\WINDOWS\&#48148;&#53461;%20&#54868;&#47732;\GNG\2&#45800;&#44228;10\10&#45800;&#44032;~1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44277;&#50976;\2002file\&#49569;&#51204;&#49440;&#48372;&#54840;&#48152;(&#50976;&#54840;,&#49440;&#46020;)\work-form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01&#45380;&#49324;&#50629;\2001TCS2&#52264;(&#54616;&#48152;&#44592;)\&#50896;&#44032;&#51312;&#49324;\01&#45380;&#50896;&#44032;\&#51116;&#47308;&#48708;22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44277;&#50976;\2002file\&#49569;&#51204;&#49440;&#48372;&#54840;&#48152;(&#50976;&#54840;,&#49440;&#46020;)\&#51076;&#49884;&#54028;&#51068;\KNK\&#50896;&#44032;&#44228;&#49328;\0002&#46020;&#44277;&#51312;&#47749;&#53457;(knk)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J\&#44032;&#51256;&#44032;&#49464;&#50836;\office%20&#50577;&#49885;\I&#19968;&#33324;&#27604;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857;&#49688;\&#54620;&#51032;&#49692;\&#51221;&#49437;&#51456;\&#49437;&#51456;\&#44592;&#53440;&#49324;&#50629;&#51088;\&#46020;&#47196;&#44277;&#49324;\Sjoh\Book1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&#50980;&#49457;&#50857;\&#50629;&#47924;\2004\&#51064;&#52380;&#49884;\&#52280;&#44256;&#51088;&#47308;\&#49436;&#50872;&#51648;&#48169;&#44221;&#52272;&#52397;\&#44204;&#51201;-2\&#44221;&#51032;&#49440;%20&#53685;&#49888;&#49444;&#48708;&#44277;&#49324;\&#51077;&#52272;&#44552;&#50529;-(&#52572;&#51333;)\&#49688;&#47049;&#49328;&#52636;&#49436;(&#52509;&#52404;)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457;&#50864;\&#50504;&#50577;&#49884;\Documents%20and%20Settings\Administrator\Local%20Settings\Temporary%20Internet%20Files\Content.IE5\PW2DG40A\&#50976;&#51652;&#44277;&#50689;\&#52280;&#44256;&#51088;&#47308;\&#50672;&#46041;&#51068;&#50948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849;&#44396;\&#51076;&#49884;&#48169;\&#49888;&#45909;&#50577;1&#44277;&#44396;\WINDOWS\&#48148;&#53461;%20&#54868;&#47732;\GNG\9&#44277;&#44396;\&#50868;&#48152;9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849;&#44396;\&#51076;&#49884;&#48169;\My%20Documents\Book1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WINDOWS\&#48148;&#53461;%20&#54868;&#47732;\dacom\&#51652;&#52380;~&#51613;&#54217;\&#51652;&#52380;,&#51613;&#54217;(9.3)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04\d\&#54644;&#50724;&#46972;&#44592;\&#49444;&#44228;&#48143;&#44204;&#51201;\&#51068;&#50948;&#45824;&#44032;\2001&#45380;&#48372;&#49688;&#45236;&#50669;\2001&#45380;&#48372;&#49688;&#45236;&#50669;\11&#50900;%20&#44596;&#44553;&#48372;&#49688;&#44277;&#49324;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54616;&#45208;&#47196;\&#51064;&#52380;\WINDOWS\&#48148;&#53461;%20&#54868;&#47732;\GNG\9&#44277;&#44396;\&#50868;&#48152;9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SG\&#47001;&#52384;&#44144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&#50980;&#49457;&#50857;1\My%20Documents\&#48155;&#51008;%20&#54028;&#51068;\&#50500;&#48708;\price&#9314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2285;&#51452;\C\SK,Seong\DACOM\&#50689;&#50900;\WINDOWS\&#48148;&#53461;%20&#54868;&#47732;\GNG\2&#45800;&#44228;10\10&#45800;&#44032;~1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&#48177;&#50629;\&#46020;&#44277;\&#46020;&#44277;(02)\'02&#44256;&#52285;-&#51109;&#49457;\02&#49436;&#50872;&#50808;&#44285;(&#44305;&#50516;T)\WINDOWS\&#48148;&#53461;%20&#54868;&#47732;\GNG\9&#44277;&#44396;\&#50868;&#48152;9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68;&#50516;&#46041;\&#52992;&#51060;&#48660;-&#50577;&#49885;,&#51204;&#49569;&#50857;.xls" TargetMode="External"/></Relationships>
</file>

<file path=xl/externalLinks/_rels/externalLink154.xml.rels><?xml version="1.0" encoding="UTF-8" standalone="yes"?>
<Relationships xmlns="http://schemas.openxmlformats.org/package/2006/relationships"><Relationship Id="rId2" Type="http://schemas.microsoft.com/office/2019/04/relationships/externalLinkLongPath" Target="file:///F:\Documents%20and%20Settings\ee\Local%20Settings\Temp\_AZTMP0_\Documents%20and%20Settings\ee\Local%20Settings\Temporary%20Internet%20Files\Content.IE5\OB2HG7SN\&#51060;&#48337;&#51452;\&#53552;&#45328;&#44368;&#53685;&#44288;&#47532;&#49884;&#49444;\&#44397;&#46020;\My%20Documents\&#51089;&#50629;&#49892;\&#45824;&#44396;&#44284;&#54617;&#44368;&#50977;&#50896;\&#51089;&#50629;&#54028;&#51068;\&#46020;&#47196;&#54364;&#51648;&#54032;\&#51089;&#50629;&#54028;&#51068;\&#51228;&#51452;&#44284;&#54617;&#44368;&#50977;&#50672;&#44396;&#50896;\&#51089;&#50629;&#54028;&#51068;\&#54620;&#44397;&#53685;&#49888;\&#51312;&#45180;.xls?3A4EAA67" TargetMode="External"/><Relationship Id="rId1" Type="http://schemas.openxmlformats.org/officeDocument/2006/relationships/externalLinkPath" Target="file:///\\3A4EAA67\&#51312;&#45180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H\&#44032;&#51256;&#44032;&#49464;&#50836;\OFFICE%20&#50577;&#49885;\J&#30452;&#26448;4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-jung\c\&#50977;&#44400;\&#50977;&#44400;&#44148;&#48324;&#49444;&#44228;&#49436;&#48731;&#48512;&#45824;&#51088;&#47308;\'00&#51648;&#55064;\11\&#44400;%20&#52992;&#51060;&#48660;&#48512;&#47928;%20&#51333;&#54633;\106\&#52992;&#51060;&#48660;-&#50577;&#49885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868;&#50516;&#46041;\&#49324;&#48376;%20-%20&#51204;&#49569;&#54532;&#47196;&#44536;&#47016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NIA\UpDown\project2001\jeju_ITS\default\6%20&#49444;&#44228;%20&#50696;&#49328;&#49436;\99&#49892;&#49884;&#49444;&#44228;\&#50696;&#49328;&#49436;\&#50696;&#49328;&#49436;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lgekrkmms04.lge.com/Works/Access%20Node/&#47932;&#51088;%20&#44288;&#47532;/&#51060;&#46041;&#54032;&#47588;&#44228;&#54925;/01&#54032;&#47588;&#44228;&#54925;V4.0(0504)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&#50980;&#49457;&#50857;\&#50629;&#47924;\2004\&#51064;&#52380;&#49884;\&#52280;&#44256;&#51088;&#47308;\&#49436;&#50872;&#51648;&#48169;&#44221;&#52272;&#52397;\&#44204;&#51201;-2\&#44221;&#51032;&#49440;%20&#53685;&#49888;&#49444;&#48708;&#44277;&#49324;\&#51077;&#52272;&#44552;&#50529;-(&#52572;&#51333;)\&#51068;&#50948;&#49328;&#52636;&#45824;&#44032;2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457;&#50864;\&#49688;&#50896;&#49884;\&#47928;&#50976;&#49457;\2001&#45800;&#44032;&#44228;&#50557;(&#44148;&#49444;&#44277;&#49324;)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849;&#44396;\&#44608;&#50857;&#45909;\KIM\&#49548;&#50868;&#48152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849;&#44396;\&#44608;&#50857;&#45909;\SK99\KIM\&#49548;&#50868;&#48152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221;\C\My%20Documents\&#54620;&#49556;&#44397;&#49324;\&#45800;&#44032;&#49328;&#52636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8120;&#51652;\&#51076;&#48120;&#51652;\&#51076;&#48120;&#51652;\&#51060;&#49688;&#47749;\99&#44305;&#44288;&#47196;\&#51068;&#50948;&#45824;&#44032;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lsanits\its\A7\Yegn\Yegn99-1\Book2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4620;&#48120;&#53685;&#49888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work-form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&#49444;&#44228;&#51089;&#50629;\&#51064;&#52380;&#44397;&#51228;&#44277;&#54637;\&#44288;&#49464;&#51088;&#50976;&#51648;&#50669;\&#45225;&#54408;&#50857;\IC\dlatl\&#45824;&#51204;-1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DATA\CHOI\&#52572;&#52397;&#47548;\02'5%20&#49444;&#44228;(&#44288;&#47196;)\GNG\&#49436;&#50872;&#44288;&#47196;\dlatl\&#45824;&#51204;-1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ee\Local%20Settings\Temp\_AZTMP0_\Documents%20and%20Settings\ee\Local%20Settings\Temporary%20Internet%20Files\Content.IE5\OB2HG7SN\&#51060;&#48337;&#51452;\&#53552;&#45328;&#44368;&#53685;&#44288;&#47532;&#49884;&#49444;\&#44397;&#46020;\work-form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DJ-2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&#48177;&#50629;\&#46020;&#44277;\&#46020;&#44277;(02)\'02&#44256;&#52285;-&#51109;&#49457;\02&#49436;&#50872;&#50808;&#44285;(&#44305;&#50516;T)\&#54616;&#45208;&#47196;2&#44277;&#44396;&#51221;&#49328;\2&#44277;&#44396;&#51221;&#49328;\&#44277;&#51221;&#51116;&#47308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Y\&#44032;&#51256;&#44032;&#49492;&#50668;~\office%20&#50577;&#49885;\I&#19968;&#33324;&#27604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72;&#46980;&#46972;&#46497;\&#51096;&#50024;&#50556;&#46076;\&#46497;\dacom\&#50896;&#51452;~&#51228;&#52380;\&#50896;&#51452;&#52572;&#51333;\&#44277;&#53685;&#51088;&#47308;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-00(&#44053;&#48124;&#50896;)\D\NETWORK00\&#49345;&#47924;&#45784;\CCTV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457;&#50857;\C\SK,Seong\DACOM\&#50689;&#50900;\WINDOWS\&#48148;&#53461;%20&#54868;&#47732;\GNG\2&#45800;&#44228;10\10&#45800;&#44032;~1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1652;&#49692;1\&#44596;&#44553;&#51204;&#54868;\&#48177;&#50629;\&#46020;&#44277;\&#46020;&#44277;(02)\'02&#44256;&#52285;-&#51109;&#49457;\02&#49436;&#50872;&#50808;&#44285;(&#44305;&#50516;T)\&#49888;&#45909;&#50577;1&#44277;&#44396;\&#44285;&#44285;&#51060;\WINDOWS\&#48148;&#53461;%20&#54868;&#47732;\GNG\9&#44277;&#44396;\&#50868;&#48152;9.xls" TargetMode="External"/></Relationships>
</file>

<file path=xl/externalLinks/_rels/externalLink181.xml.rels><?xml version="1.0" encoding="UTF-8" standalone="yes"?>
<Relationships xmlns="http://schemas.openxmlformats.org/package/2006/relationships"><Relationship Id="rId2" Type="http://schemas.microsoft.com/office/2019/04/relationships/externalLinkLongPath" Target="file:///F:\Documents%20and%20Settings\ee\Local%20Settings\Temp\_AZTMP0_\Documents%20and%20Settings\ee\Local%20Settings\Temporary%20Internet%20Files\Content.IE5\OB2HG7SN\&#51060;&#48337;&#51452;\&#53552;&#45328;&#44368;&#53685;&#44288;&#47532;&#49884;&#49444;\&#44397;&#46020;\My%20Documents\&#51089;&#50629;&#49892;\&#45824;&#44396;&#44284;&#54617;&#44368;&#50977;&#50896;\&#51089;&#50629;&#49892;2\&#45812;&#48176;&#51064;&#49340;&#44277;&#49324;&#44032;&#44396;&#47448;\&#51089;&#50629;&#54028;&#51068;\&#54620;&#44397;&#53685;&#49888;&#44592;&#49696;-&#47785;&#46041;IDC\&#51089;&#50629;&#54028;&#51068;\&#51648;&#51656;&#54364;&#48376;&#44288;&#51204;&#49884;?303D473E" TargetMode="External"/><Relationship Id="rId1" Type="http://schemas.openxmlformats.org/officeDocument/2006/relationships/externalLinkPath" Target="file:///\\303D473E\&#51648;&#51656;&#54364;&#48376;&#44288;&#51204;&#49884;" TargetMode="External"/></Relationships>
</file>

<file path=xl/externalLinks/_rels/externalLink182.xml.rels><?xml version="1.0" encoding="UTF-8" standalone="yes"?>
<Relationships xmlns="http://schemas.openxmlformats.org/package/2006/relationships"><Relationship Id="rId2" Type="http://schemas.microsoft.com/office/2019/04/relationships/externalLinkLongPath" Target="file:///F:\Documents%20and%20Settings\ee\Local%20Settings\Temp\_AZTMP0_\Documents%20and%20Settings\ee\Local%20Settings\Temporary%20Internet%20Files\Content.IE5\OB2HG7SN\&#44277;&#50976;\2002file\&#49569;&#51204;&#49440;&#48372;&#54840;&#48152;(&#50976;&#54840;,&#49440;&#46020;)\&#51076;&#49884;&#54028;&#51068;\KNK\2001&#45380;\&#52572;&#47928;&#44592;%20&#44284;&#51109;\MSOffice\99file\&#49436;&#50872;&#49884;&#49888;&#54840;-2.xls?F3AD6F8C" TargetMode="External"/><Relationship Id="rId1" Type="http://schemas.openxmlformats.org/officeDocument/2006/relationships/externalLinkPath" Target="file:///\\F3AD6F8C\&#49436;&#50872;&#49884;&#49888;&#54840;-2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204;&#51201;&#49436;\2015&#45380;\&#50696;&#49328;\&#49688;&#51648;\&#49688;&#51648;UPS&#47700;&#51064;\&#49444;&#44228;&#45236;&#50669;&#49436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4204;&#51201;&#49436;\2022&#45380;\11&#50900;\&#49884;&#52397;_&#51012;&#51648;&#51076;&#49884;\&#49444;&#44228;&#49436;&#45236;&#50669;&#49436;_&#49688;&#51221;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(공사)-1"/>
      <sheetName val="총괄표"/>
      <sheetName val="내역서"/>
      <sheetName val="잔토량"/>
      <sheetName val="단위내역목록"/>
      <sheetName val="단위내역서"/>
      <sheetName val="단가비교표"/>
      <sheetName val="원가계산서(폐기물처리)"/>
      <sheetName val="폐기물내역"/>
      <sheetName val="폐기물처리비 "/>
      <sheetName val="#REF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(공사)-1"/>
      <sheetName val="총괄표"/>
      <sheetName val="내역서"/>
      <sheetName val="잔토량"/>
      <sheetName val="단위내역목록"/>
      <sheetName val="단위내역서"/>
      <sheetName val="단가비교표"/>
      <sheetName val="원가계산서(폐기물처리)"/>
      <sheetName val="폐기물내역"/>
      <sheetName val="폐기물처리비 "/>
      <sheetName val="N賃率-職"/>
      <sheetName val="PAD TR보호대기초"/>
      <sheetName val="가로등기초"/>
      <sheetName val="HANDHOLE(2)"/>
      <sheetName val="내역"/>
      <sheetName val="목차"/>
      <sheetName val="일위대가(긴급전화)"/>
      <sheetName val="자재단가표"/>
      <sheetName val="일위대가표"/>
      <sheetName val="서울기획2003"/>
      <sheetName val="Sheet1"/>
      <sheetName val="노임"/>
      <sheetName val="합천내역"/>
      <sheetName val="인건비"/>
      <sheetName val="#REF"/>
      <sheetName val="자재목록표"/>
      <sheetName val="DATA"/>
      <sheetName val="조도계산서 (도서)"/>
      <sheetName val="MOTOR"/>
      <sheetName val="가시설(TYPE-A)"/>
      <sheetName val="1호맨홀가감수량"/>
      <sheetName val="1-1평균터파기고(1)"/>
      <sheetName val="1호맨홀수량산출"/>
      <sheetName val="SORCE1"/>
      <sheetName val="가시설단위수량"/>
      <sheetName val="단위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합천내역"/>
      <sheetName val="일위"/>
      <sheetName val="일위(PN)"/>
      <sheetName val="설직재-1"/>
      <sheetName val="금액내역서"/>
      <sheetName val="집계표(OPTION)"/>
      <sheetName val="갑지(추정)"/>
      <sheetName val="Total"/>
      <sheetName val="N賃率-職"/>
      <sheetName val="수량산출"/>
      <sheetName val="Sheet2"/>
      <sheetName val="일위대가"/>
      <sheetName val="데이타"/>
      <sheetName val="I一般比"/>
      <sheetName val="6호기"/>
      <sheetName val="설계명세서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일위대가 "/>
      <sheetName val="FB25JN"/>
      <sheetName val="준공정산"/>
      <sheetName val="마건사1"/>
      <sheetName val="마검수1"/>
      <sheetName val="마공기1"/>
      <sheetName val="마변전소1"/>
      <sheetName val="마승무1"/>
      <sheetName val="마쓰레기1"/>
      <sheetName val="마운전1"/>
      <sheetName val="마전삭고1"/>
      <sheetName val="마정문1"/>
      <sheetName val="마중앙1"/>
      <sheetName val="마차륜1"/>
      <sheetName val="마차체1"/>
      <sheetName val="마폐수1"/>
      <sheetName val="마환경정비1"/>
      <sheetName val="마후문1"/>
      <sheetName val="Sheet13"/>
      <sheetName val="Sheet14"/>
      <sheetName val="D-경비1"/>
      <sheetName val="시행후면적"/>
      <sheetName val="수지예산"/>
      <sheetName val="CTEMCOST"/>
      <sheetName val="(참고)계정"/>
      <sheetName val="(참고)재무코드"/>
      <sheetName val="재료율"/>
      <sheetName val="일위목록"/>
      <sheetName val="dt0301"/>
      <sheetName val="dtt0301"/>
      <sheetName val="직재"/>
      <sheetName val="아파트 "/>
      <sheetName val="연돌일위집계"/>
      <sheetName val="프랜트면허"/>
      <sheetName val="토목주소"/>
      <sheetName val="갑지"/>
      <sheetName val="내역서"/>
      <sheetName val="집계표"/>
      <sheetName val="TYPE-A"/>
      <sheetName val="TYPE-B"/>
      <sheetName val="단가표"/>
      <sheetName val="조명시설"/>
      <sheetName val="#REF"/>
      <sheetName val="인건비 "/>
      <sheetName val="잡비"/>
      <sheetName val="거래처"/>
      <sheetName val="J直材4"/>
      <sheetName val="9GNG운반"/>
      <sheetName val="위치"/>
      <sheetName val="40총괄"/>
      <sheetName val="40집계"/>
      <sheetName val="SAM"/>
      <sheetName val="총괄내역서"/>
      <sheetName val="고유코드_설계"/>
      <sheetName val="노임단가표"/>
      <sheetName val="품목구분"/>
      <sheetName val="표지"/>
      <sheetName val="정산리스트(서브탭)"/>
      <sheetName val="차액보증"/>
      <sheetName val="단"/>
      <sheetName val="결과조달"/>
      <sheetName val="통합배선반내역서"/>
      <sheetName val="정산리스트"/>
      <sheetName val="항목"/>
      <sheetName val="항목명"/>
      <sheetName val="2.26"/>
      <sheetName val="견적대비"/>
      <sheetName val="LOB"/>
      <sheetName val="설계명세"/>
      <sheetName val="산거각호표"/>
      <sheetName val="증감대비"/>
      <sheetName val="내역서1999.8최종"/>
      <sheetName val="심사계산"/>
      <sheetName val="심사물량"/>
      <sheetName val="기초자료입력"/>
      <sheetName val="xSeries255"/>
      <sheetName val="Edit"/>
      <sheetName val="Master Data"/>
      <sheetName val="Edit(01)"/>
      <sheetName val="손익분석"/>
      <sheetName val="공사개요"/>
      <sheetName val="기초단가"/>
      <sheetName val="실행철강하도"/>
      <sheetName val="경영상태"/>
      <sheetName val="Sheet4"/>
      <sheetName val="역T형"/>
      <sheetName val="6PILE  (돌출)"/>
      <sheetName val="DATE"/>
      <sheetName val="구성비"/>
      <sheetName val="남양내역"/>
      <sheetName val="wall"/>
      <sheetName val="출입자명단"/>
      <sheetName val="식재인부"/>
      <sheetName val="관접합및부설"/>
      <sheetName val="단가"/>
      <sheetName val="철골공사"/>
      <sheetName val="DNT OSBL"/>
      <sheetName val="노임단가"/>
      <sheetName val="실행내역"/>
      <sheetName val="Sheet1 (2)"/>
      <sheetName val="인건비"/>
      <sheetName val="data"/>
      <sheetName val="BID"/>
      <sheetName val="덕전리"/>
      <sheetName val="일위산출"/>
      <sheetName val="노임"/>
      <sheetName val="시화점실행"/>
      <sheetName val="건축내역"/>
      <sheetName val="값목록(Do not touch)"/>
      <sheetName val="일위대가목차"/>
      <sheetName val="날개벽수량표"/>
      <sheetName val="입찰안"/>
      <sheetName val="고객사 관리 코드"/>
      <sheetName val="8.식재일위"/>
      <sheetName val="B시설가격"/>
      <sheetName val="Supplement2"/>
      <sheetName val="파이프류"/>
      <sheetName val="도급b_balju"/>
      <sheetName val="재고list"/>
      <sheetName val="아수배전(1회)"/>
      <sheetName val="내역서적용"/>
      <sheetName val="XXXXXX"/>
      <sheetName val="조도"/>
      <sheetName val="부하"/>
      <sheetName val="동력"/>
      <sheetName val="0.6-1kV 케이블 (전동기)"/>
      <sheetName val="변압기"/>
      <sheetName val="발전기"/>
      <sheetName val="간선"/>
      <sheetName val="APT"/>
      <sheetName val="도체상수"/>
      <sheetName val="Sheet8"/>
      <sheetName val="Sheet9"/>
      <sheetName val="Sheet10"/>
      <sheetName val="Sheet11"/>
      <sheetName val="Sheet12"/>
      <sheetName val="Sheet15"/>
      <sheetName val="Sheet16"/>
      <sheetName val="도체종-상수표"/>
      <sheetName val="전기자료"/>
      <sheetName val="GEN"/>
      <sheetName val="DUT-BAT1"/>
      <sheetName val="동부하-L"/>
      <sheetName val="비상용"/>
      <sheetName val="상가"/>
      <sheetName val="병원동"/>
      <sheetName val="수변전설비용량계산서"/>
      <sheetName val="변압기E"/>
      <sheetName val="LE"/>
      <sheetName val="지하주차장"/>
      <sheetName val="부속동"/>
      <sheetName val="부속동 (1)"/>
      <sheetName val="동력1"/>
      <sheetName val="접지"/>
      <sheetName val="전화"/>
      <sheetName val="방송"/>
      <sheetName val="Sheet1"/>
      <sheetName val="세대부하"/>
      <sheetName val="동간선"/>
      <sheetName val="코아별부하"/>
      <sheetName val="변압기 "/>
      <sheetName val="P"/>
      <sheetName val="UTILITY"/>
      <sheetName val="환경및유틸리티"/>
      <sheetName val="밧,충전기"/>
      <sheetName val="변압기 용량 계산"/>
      <sheetName val="부하집계"/>
      <sheetName val="변압기별부하집계"/>
      <sheetName val="지하층비상"/>
      <sheetName val="물량표S"/>
      <sheetName val="XL4Poppy"/>
      <sheetName val="용수량(생활용수)"/>
      <sheetName val="건축원가계산서"/>
      <sheetName val="대비"/>
      <sheetName val="전기"/>
      <sheetName val="유림골조"/>
      <sheetName val="제품별"/>
      <sheetName val="전기단가조사서"/>
      <sheetName val="공문"/>
      <sheetName val="소요자재"/>
      <sheetName val="(A)내역서"/>
      <sheetName val="일위대가(1)"/>
      <sheetName val="기초입력 DATA"/>
      <sheetName val="설계내역서"/>
      <sheetName val="연결임시"/>
      <sheetName val="점수계산1-2"/>
      <sheetName val="제-노임"/>
      <sheetName val="제직재"/>
      <sheetName val="개요"/>
      <sheetName val="예정(3)"/>
      <sheetName val="동원(3)"/>
      <sheetName val="예총"/>
      <sheetName val="내역"/>
      <sheetName val="돈암사업"/>
      <sheetName val="단가(마감)"/>
      <sheetName val="콘크리트타설집계표"/>
      <sheetName val="Status REF"/>
      <sheetName val="LR1 Input"/>
      <sheetName val="LR2 Master Data"/>
      <sheetName val="LR2 Input"/>
      <sheetName val="금융비용"/>
      <sheetName val="견적대비표"/>
      <sheetName val="견적율"/>
      <sheetName val="증감내역서"/>
      <sheetName val="O＆P"/>
      <sheetName val="원가서"/>
      <sheetName val="간지"/>
      <sheetName val="양식"/>
      <sheetName val="DETAIL"/>
      <sheetName val="진행 DATA (2)"/>
      <sheetName val="N+"/>
      <sheetName val="전기일위대가"/>
      <sheetName val="eq_data"/>
      <sheetName val="변경내역대비표(2)"/>
      <sheetName val="FACT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 refreshError="1"/>
      <sheetData sheetId="148" refreshError="1"/>
      <sheetData sheetId="149" refreshError="1"/>
      <sheetData sheetId="150"/>
      <sheetData sheetId="151" refreshError="1"/>
      <sheetData sheetId="152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상수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GEN"/>
      <sheetName val="전기자료"/>
      <sheetName val="동부하-L"/>
      <sheetName val="도체종-상수표"/>
      <sheetName val="변압기 "/>
      <sheetName val="L-A"/>
      <sheetName val="DUT-BAT1"/>
      <sheetName val="부속동"/>
      <sheetName val="동-LE"/>
      <sheetName val="MCC"/>
      <sheetName val="주차장"/>
      <sheetName val="data"/>
      <sheetName val="504전기실 동부하-L"/>
      <sheetName val="세대부하"/>
      <sheetName val="부속동부하"/>
      <sheetName val="부속동동력"/>
      <sheetName val="laroux"/>
      <sheetName val="VXXXXX"/>
      <sheetName val="ELP-27"/>
      <sheetName val="MCC-B6C"/>
      <sheetName val="ELP-B6"/>
      <sheetName val="ELP-3"/>
      <sheetName val="ELP-15"/>
      <sheetName val="ELP-21"/>
      <sheetName val="ELP-9"/>
      <sheetName val="EMCC-B6A"/>
      <sheetName val="EMCC-PH1"/>
      <sheetName val="P-FAN-PNL "/>
      <sheetName val="MCC-B6B"/>
      <sheetName val="SMP-1,ELEV"/>
      <sheetName val="압출공정"/>
      <sheetName val="재단공정"/>
      <sheetName val="성형공정"/>
      <sheetName val="가류공정"/>
      <sheetName val="사상공정"/>
      <sheetName val="출하및창고"/>
      <sheetName val="0.6-1kV 케이블 (전동기)"/>
      <sheetName val="임피던스-1"/>
      <sheetName val="임피던스"/>
      <sheetName val="CABLE SIZE"/>
      <sheetName val="접지"/>
      <sheetName val="수변전"/>
      <sheetName val="허용전류"/>
      <sheetName val="차단기"/>
      <sheetName val="주차장동력-1"/>
      <sheetName val="아파트동L-E"/>
      <sheetName val="주차장동력"/>
      <sheetName val="변압기(일반L-PNL)"/>
      <sheetName val="주차장동력-2"/>
      <sheetName val="전압강하"/>
      <sheetName val="일반전등부하 (LP-C-PNL)"/>
      <sheetName val="TR"/>
      <sheetName val="주차장PK-B"/>
      <sheetName val="동지붕"/>
      <sheetName val="변압기  (2)"/>
      <sheetName val="P-J"/>
      <sheetName val="코아별부하"/>
      <sheetName val="기계실동력"/>
      <sheetName val="LE-PNL"/>
      <sheetName val="LE-B1"/>
      <sheetName val="P"/>
      <sheetName val="주(지2)"/>
      <sheetName val="세대"/>
      <sheetName val="LE"/>
      <sheetName val="변압기E"/>
      <sheetName val="TR(E)"/>
      <sheetName val="합천내역"/>
      <sheetName val="견적대비"/>
      <sheetName val="여과지동"/>
      <sheetName val="기초자료"/>
      <sheetName val="6.1&amp;2 CCTV일위대가"/>
      <sheetName val="표지 (2)"/>
      <sheetName val="내역(도급)"/>
      <sheetName val="공종별자재"/>
    </sheetNames>
    <sheetDataSet>
      <sheetData sheetId="0"/>
      <sheetData sheetId="1"/>
      <sheetData sheetId="2" refreshError="1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4.1총괄표"/>
      <sheetName val="4.2내역서"/>
      <sheetName val="5.1일위목록"/>
      <sheetName val="5.1일위대가"/>
      <sheetName val="6.1단가표"/>
      <sheetName val="견적서-cnt"/>
      <sheetName val="영국전자"/>
      <sheetName val="KCS"/>
      <sheetName val="KCS-2"/>
      <sheetName val="8.노임(2009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">
    <sheetNames>
      <sheetName val="laroux"/>
      <sheetName val="9회로"/>
      <sheetName val="9회로-1"/>
      <sheetName val="8회로 전기"/>
      <sheetName val="8회로-1"/>
      <sheetName val="7회로"/>
      <sheetName val="6회로"/>
      <sheetName val="6회로-1"/>
      <sheetName val="5회로"/>
      <sheetName val="3회로"/>
      <sheetName val="2회로"/>
      <sheetName val="조명3전기2"/>
      <sheetName val="#REF"/>
      <sheetName val="견적990322"/>
      <sheetName val="7회로 15DIM 3RD"/>
      <sheetName val="35DIM 3D (2)"/>
      <sheetName val="18회로"/>
      <sheetName val="9회로 (2)"/>
      <sheetName val="10회로 조명"/>
      <sheetName val="7회로 조명"/>
      <sheetName val="조명3전기4 신형 (2)"/>
      <sheetName val="4회로"/>
      <sheetName val="조명3전기2 신형"/>
      <sheetName val="11CH50DIM6RD5"/>
      <sheetName val="14CH32DIM6RD5 (2)"/>
      <sheetName val="28회로"/>
      <sheetName val="8회로신형"/>
      <sheetName val="부산시사상구청"/>
      <sheetName val="18DIM5CH3D"/>
      <sheetName val="18DIM4CH3D (2)"/>
      <sheetName val="14DIM3DIR"/>
      <sheetName val="전기3회로dim8"/>
      <sheetName val="전기2회로dim9 (3)"/>
      <sheetName val="전기2회로dim8 (4)"/>
      <sheetName val="5CH8DIM3D"/>
      <sheetName val="5CH10DIM3D (2)"/>
      <sheetName val="18DIM6CH3D (2)"/>
      <sheetName val="지급자재"/>
      <sheetName val="내역서"/>
      <sheetName val="일위(설)"/>
      <sheetName val="전기산출근거"/>
      <sheetName val="품목"/>
      <sheetName val="일위대가(계측기설치)"/>
      <sheetName val="간선계산"/>
      <sheetName val="8회로 25DIM 4RD (2)"/>
      <sheetName val="9회로 22DIM 3D "/>
      <sheetName val="조명5전기1(2)"/>
      <sheetName val="6DIM12CH2D (3)"/>
      <sheetName val="일위대가"/>
      <sheetName val="GEN"/>
      <sheetName val="과천MAIN"/>
      <sheetName val="단가산출-기,교"/>
      <sheetName val="일위목록-기"/>
      <sheetName val="요율"/>
      <sheetName val="__"/>
      <sheetName val="신우"/>
      <sheetName val="9811"/>
      <sheetName val="일위목록"/>
      <sheetName val="설직재-1"/>
      <sheetName val="건축내역"/>
      <sheetName val="DATA"/>
      <sheetName val="내역서1"/>
      <sheetName val="데이타"/>
      <sheetName val="부하계산서"/>
      <sheetName val="부하(성남)"/>
      <sheetName val="부서현황"/>
      <sheetName val="일위대가목록"/>
      <sheetName val="단가비교표"/>
      <sheetName val="Sheet1"/>
      <sheetName val="집계표"/>
      <sheetName val="청천내"/>
      <sheetName val="물가시세"/>
      <sheetName val="노임단가"/>
      <sheetName val="손익분석"/>
      <sheetName val="I一般比"/>
      <sheetName val="LEGEND"/>
      <sheetName val="Sheet5"/>
      <sheetName val="N賃率-職"/>
      <sheetName val="직재"/>
      <sheetName val="내역표지"/>
      <sheetName val="VXXXXXXX"/>
      <sheetName val="Y-WORK"/>
      <sheetName val="PROJECT BRIEF(EX.NEW)"/>
      <sheetName val="원가"/>
      <sheetName val="수로교총재료집계"/>
      <sheetName val="보온자재단가표"/>
      <sheetName val="TOTAL"/>
      <sheetName val="EQUIP-H"/>
      <sheetName val="BM"/>
      <sheetName val="LOPCALC"/>
      <sheetName val="1. 통합배선설비"/>
      <sheetName val="갑지"/>
      <sheetName val="일위대가(가설)"/>
      <sheetName val="수량산출"/>
      <sheetName val="sw1"/>
      <sheetName val="NOMUBI"/>
      <sheetName val="별표 "/>
      <sheetName val="A갑지"/>
      <sheetName val="좌측"/>
      <sheetName val="guard(mac)"/>
      <sheetName val="단가"/>
      <sheetName val="입찰안"/>
      <sheetName val="기성금내역서"/>
      <sheetName val="관급"/>
      <sheetName val="중량산출"/>
      <sheetName val="집계"/>
      <sheetName val="기본일위"/>
      <sheetName val="내역서2안"/>
      <sheetName val="직노"/>
      <sheetName val="실행내역"/>
      <sheetName val="말뚝지지력산정"/>
      <sheetName val="2F 회의실견적(5_14 일대)"/>
      <sheetName val="공통(20-91)"/>
      <sheetName val="#3E1_GCR"/>
      <sheetName val="제직재"/>
      <sheetName val="제-노임"/>
      <sheetName val="양천현"/>
      <sheetName val="6호기"/>
      <sheetName val="전신환매도율"/>
      <sheetName val="MOTOR"/>
      <sheetName val="내역"/>
      <sheetName val="날개벽(시점좌측)"/>
      <sheetName val="환율"/>
      <sheetName val="수량이동"/>
      <sheetName val="단가조사서"/>
      <sheetName val="노임"/>
      <sheetName val="JUCK"/>
      <sheetName val=" HIT-&gt;HMC 견적(3900)"/>
      <sheetName val="20관리비율"/>
      <sheetName val="공사비예산서(토목분)"/>
      <sheetName val="조건표"/>
      <sheetName val="보할공정"/>
      <sheetName val="견"/>
      <sheetName val="JUCKEYK"/>
      <sheetName val="실행대비"/>
      <sheetName val="무시"/>
      <sheetName val="차선도색현황"/>
      <sheetName val="설계조건"/>
      <sheetName val="단면 (2)"/>
      <sheetName val="현대물량"/>
      <sheetName val="조명시설"/>
      <sheetName val="2.대외공문"/>
      <sheetName val="BID"/>
      <sheetName val="Care"/>
      <sheetName val="OPT7"/>
      <sheetName val="SV7"/>
      <sheetName val="NM2"/>
      <sheetName val="NW1"/>
      <sheetName val="NW2"/>
      <sheetName val="PW3"/>
      <sheetName val="PW4"/>
      <sheetName val="SC1"/>
      <sheetName val="DNW"/>
      <sheetName val="NE"/>
      <sheetName val="PE"/>
      <sheetName val="PM"/>
      <sheetName val="대공종"/>
      <sheetName val="총괄표"/>
      <sheetName val="총괄집계표"/>
      <sheetName val="차액보증"/>
      <sheetName val="단가표"/>
      <sheetName val="가설공사"/>
      <sheetName val="토 적 표"/>
      <sheetName val="전기공사 산출집계"/>
      <sheetName val="전기공사 산출"/>
      <sheetName val="전선 및 전선관"/>
      <sheetName val="성곽내역서"/>
      <sheetName val="DB"/>
      <sheetName val="물가"/>
      <sheetName val="9509"/>
      <sheetName val="EQUIPMENT -2"/>
      <sheetName val="Sheet14"/>
      <sheetName val="Sheet13"/>
      <sheetName val="PAN"/>
      <sheetName val="기성총"/>
      <sheetName val="노임조서"/>
      <sheetName val="표지"/>
      <sheetName val="정부노임단가"/>
      <sheetName val="실행예산서"/>
      <sheetName val="일위_파일"/>
      <sheetName val="하중"/>
      <sheetName val="주방환기"/>
      <sheetName val="을"/>
      <sheetName val="J直材4"/>
      <sheetName val="관급_File"/>
      <sheetName val="목차"/>
      <sheetName val="점수계산1-2"/>
      <sheetName val="IMPEADENCE MAP 취수장"/>
      <sheetName val="적용률"/>
      <sheetName val="터널조도"/>
      <sheetName val="인건-측정"/>
      <sheetName val="처리단락"/>
      <sheetName val="교각1"/>
      <sheetName val="기준자료"/>
      <sheetName val="부표총괄"/>
      <sheetName val="공사내역"/>
      <sheetName val="노임이"/>
      <sheetName val="연결임시"/>
      <sheetName val="INPUT"/>
      <sheetName val="계화배수"/>
      <sheetName val="양수장(기계)"/>
      <sheetName val="1.설계조건"/>
      <sheetName val="간접재료비산출표-27-30"/>
      <sheetName val="전차선로 물량표"/>
      <sheetName val="Summary Sheets"/>
      <sheetName val="참조"/>
      <sheetName val="사전공사"/>
      <sheetName val="단중표"/>
      <sheetName val="수량산출서"/>
      <sheetName val="전기일위대가"/>
      <sheetName val="DATE"/>
      <sheetName val="기계내역"/>
      <sheetName val="포장직선구간"/>
      <sheetName val="별표집계"/>
      <sheetName val="산출"/>
      <sheetName val="김포IO"/>
      <sheetName val="FD"/>
      <sheetName val="약전닥트"/>
      <sheetName val="건축부하"/>
      <sheetName val="99관저"/>
      <sheetName val="일지-H"/>
      <sheetName val="LD"/>
      <sheetName val="FA설치명세"/>
      <sheetName val="인부임"/>
      <sheetName val="전체"/>
      <sheetName val="설 계"/>
      <sheetName val="수입"/>
      <sheetName val="AP1"/>
      <sheetName val="OPT"/>
      <sheetName val="SV"/>
      <sheetName val="Sheet1 (2)"/>
      <sheetName val="낙찰표"/>
      <sheetName val="계측"/>
      <sheetName val="합천내역"/>
      <sheetName val="T1"/>
      <sheetName val="율촌법률사무소2내역"/>
      <sheetName val="Sheet2"/>
      <sheetName val="포장절단"/>
      <sheetName val="연습"/>
      <sheetName val="작성기준"/>
      <sheetName val="일위"/>
      <sheetName val="EACT10"/>
      <sheetName val="1007공사세부내역서"/>
      <sheetName val="1007전기내역서(리빙)"/>
      <sheetName val="컨텍리포트"/>
      <sheetName val="금액내역서"/>
      <sheetName val="송중자재"/>
      <sheetName val="UNIT"/>
      <sheetName val="옥외"/>
      <sheetName val="가도공"/>
      <sheetName val="전화TV"/>
      <sheetName val="맨홀"/>
      <sheetName val="노무비"/>
      <sheetName val="cable-data"/>
      <sheetName val="발전계획"/>
      <sheetName val="P.M 별"/>
      <sheetName val="삼성전기"/>
      <sheetName val="주식"/>
      <sheetName val="제2~7호표"/>
      <sheetName val="말뚝물량"/>
      <sheetName val="발신정보"/>
      <sheetName val="견적대비 견적서"/>
      <sheetName val="SPEC"/>
      <sheetName val="Oper Amount"/>
      <sheetName val="1안"/>
      <sheetName val="대비"/>
      <sheetName val="기초대가"/>
      <sheetName val="관급단가"/>
      <sheetName val="F5"/>
      <sheetName val="도"/>
      <sheetName val="POL설치공정"/>
      <sheetName val="전선"/>
      <sheetName val="공사원가계산서"/>
      <sheetName val="예비품"/>
      <sheetName val="부서별비교표_1"/>
      <sheetName val="041125(분야별)"/>
      <sheetName val="041203(분야별))"/>
      <sheetName val="표지 (2)"/>
      <sheetName val="슬래브(유곡)"/>
      <sheetName val="보활"/>
      <sheetName val="샘플표지"/>
      <sheetName val="토사(PE)"/>
      <sheetName val="프랜트면허"/>
      <sheetName val="조명율"/>
      <sheetName val="IW-LIST"/>
      <sheetName val="내역서(부대공사)"/>
      <sheetName val="Sheet3"/>
      <sheetName val="품목코드"/>
      <sheetName val="982월원안"/>
      <sheetName val="예산대비"/>
      <sheetName val="재료집계"/>
      <sheetName val="LANGUAGE"/>
      <sheetName val="설치공사"/>
      <sheetName val="환산"/>
      <sheetName val="견적"/>
      <sheetName val="21301동"/>
      <sheetName val="진주방향"/>
      <sheetName val="찍기"/>
      <sheetName val="CABLE SIZE-3"/>
      <sheetName val="을지"/>
      <sheetName val="산출근거"/>
      <sheetName val="실행철강하도"/>
      <sheetName val="물량표"/>
      <sheetName val="CABLE"/>
      <sheetName val="변압94"/>
      <sheetName val="부하LOAD"/>
      <sheetName val="CA지입"/>
      <sheetName val="6.Base"/>
      <sheetName val="UR2-Calculation"/>
      <sheetName val="Macro(전선)"/>
      <sheetName val="YS_A"/>
      <sheetName val="분석"/>
      <sheetName val="자재"/>
      <sheetName val="노무"/>
      <sheetName val="정산내역"/>
      <sheetName val="품셈기준"/>
      <sheetName val="현장관리비"/>
      <sheetName val="CABLE SIZE-1"/>
      <sheetName val="DATA1"/>
      <sheetName val="DATA2"/>
      <sheetName val="단면적"/>
      <sheetName val="대치판정"/>
      <sheetName val="당진1,2호기전선관설치및접지4차공사내역서-을지"/>
      <sheetName val="몰탈콘크리트"/>
      <sheetName val="철근집계"/>
      <sheetName val="MEXICO-C"/>
      <sheetName val="PBS"/>
      <sheetName val="위치조서"/>
      <sheetName val="SRC-B3U2"/>
      <sheetName val="danga"/>
      <sheetName val="4-3 보온 기본물량집계"/>
      <sheetName val="BSD (2)"/>
      <sheetName val="선로정수계산"/>
      <sheetName val="예산내역서"/>
      <sheetName val="설계예산서"/>
      <sheetName val="MCC"/>
      <sheetName val="기계경비(시간당)"/>
      <sheetName val="램머"/>
      <sheetName val="choose"/>
      <sheetName val="터파기및재료"/>
      <sheetName val="BASIC (2)"/>
      <sheetName val="WORK"/>
      <sheetName val="현장관리비집계표"/>
      <sheetName val="Carepaq"/>
      <sheetName val="민속촌메뉴"/>
      <sheetName val="도급예산내역서봉투"/>
      <sheetName val="설계산출기초"/>
      <sheetName val="설계산출표지"/>
      <sheetName val="도급예산내역서총괄표"/>
      <sheetName val="단가조사"/>
      <sheetName val="Baby일위대가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ITEM"/>
      <sheetName val="Macro(차단기)"/>
      <sheetName val="광혁기성"/>
      <sheetName val="COPING-1"/>
      <sheetName val="역T형교대-2수량"/>
      <sheetName val="인건비 "/>
      <sheetName val="한일양산"/>
      <sheetName val="제품별 MC"/>
      <sheetName val="설비"/>
      <sheetName val="보수공사일정표"/>
      <sheetName val="한전공사"/>
      <sheetName val="공사비내역서"/>
      <sheetName val="일위대가목록표"/>
      <sheetName val="일위대가표"/>
      <sheetName val="공량산출근거"/>
      <sheetName val="단가조사서 (2)"/>
      <sheetName val="Galaxy 소비자가격표"/>
      <sheetName val="식재인부"/>
      <sheetName val="건축2"/>
      <sheetName val="산출근거목록"/>
      <sheetName val="일대목록"/>
      <sheetName val="교각별수량"/>
      <sheetName val="2-4.총괄관급재비내역집계표"/>
      <sheetName val="2-3.공사비내역서"/>
      <sheetName val="9GNG운반"/>
      <sheetName val="시행후면적"/>
      <sheetName val="수지예산"/>
      <sheetName val="도체종-상수표"/>
      <sheetName val="type-F"/>
      <sheetName val="3련 BOX"/>
      <sheetName val="7.1유효폭"/>
      <sheetName val="U-TYPE(1)"/>
      <sheetName val="노원열병합  건축공사기성내역서"/>
      <sheetName val="CTEMCOST"/>
      <sheetName val="8.PILE  (돌출)"/>
      <sheetName val="장비명"/>
      <sheetName val="버스운행안내"/>
      <sheetName val="예방접종계획"/>
      <sheetName val="근태계획서"/>
      <sheetName val="품셈"/>
      <sheetName val="CATV"/>
      <sheetName val="검수고1-1층"/>
      <sheetName val="A-4"/>
      <sheetName val="원본(갑지)"/>
      <sheetName val="자재집계표"/>
      <sheetName val="3BL공동구 수량"/>
      <sheetName val="Macro1"/>
      <sheetName val="Macro2"/>
      <sheetName val="Sheet17"/>
      <sheetName val="CIVIL4"/>
      <sheetName val="토공(우물통,기타) "/>
      <sheetName val="조내역"/>
      <sheetName val="허용전류-IEC DATA"/>
      <sheetName val="MCC제원"/>
      <sheetName val="기초"/>
      <sheetName val="재집"/>
      <sheetName val="방송일위대가"/>
      <sheetName val="단가조사표"/>
      <sheetName val="부안일위"/>
      <sheetName val="STORAGE"/>
      <sheetName val="취수탑"/>
      <sheetName val="토목주소"/>
      <sheetName val="방음벽기초"/>
      <sheetName val="2000년1차"/>
      <sheetName val="설계변경원가계산총괄표"/>
      <sheetName val="부속동"/>
      <sheetName val="갑지(추정)"/>
      <sheetName val="법면"/>
      <sheetName val="부대공"/>
      <sheetName val="구조물공"/>
      <sheetName val="중기일위대가"/>
      <sheetName val="포장공"/>
      <sheetName val="토공"/>
      <sheetName val="배수공1"/>
      <sheetName val="서울산업대(토)"/>
      <sheetName val="노임단가(0.3)"/>
      <sheetName val="예정(3)"/>
      <sheetName val="BALIK201"/>
      <sheetName val="XL4Poppy"/>
      <sheetName val="일위대가-1"/>
      <sheetName val="배수공"/>
      <sheetName val="뚝토공"/>
      <sheetName val="토목-물가"/>
      <sheetName val="TEL"/>
      <sheetName val="관로토공집계표"/>
      <sheetName val="경비_원본"/>
      <sheetName val="VENT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/>
      <sheetData sheetId="371" refreshError="1"/>
      <sheetData sheetId="372"/>
      <sheetData sheetId="373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/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기총괄표"/>
      <sheetName val="전기중총괄"/>
      <sheetName val="통신총괄표"/>
      <sheetName val="원가계산서(통신)"/>
      <sheetName val="통신중총괄"/>
      <sheetName val="통신소총괄"/>
      <sheetName val="통신총괄내역서"/>
      <sheetName val="통신지급자재내역서(세로)"/>
      <sheetName val="일위총괄"/>
      <sheetName val="일위대가"/>
      <sheetName val="감독차량비"/>
      <sheetName val="5.1일위대가"/>
      <sheetName val="노임"/>
      <sheetName val="단가"/>
      <sheetName val="견적서-cnt"/>
      <sheetName val="견적서-영국전자"/>
      <sheetName val="KCS"/>
      <sheetName val="INFO"/>
      <sheetName val="공총"/>
      <sheetName val="HH및MH"/>
      <sheetName val="기초"/>
      <sheetName val="관로터파기"/>
      <sheetName val="가설"/>
      <sheetName val="중기"/>
      <sheetName val="터널등기구지지금구노무비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자재집계표"/>
      <sheetName val="사급자재집계"/>
      <sheetName val="부하계산서"/>
      <sheetName val="부하(성남)"/>
      <sheetName val="2,3차견적제출(NS)"/>
      <sheetName val="GM 3차 대우견적(NS)"/>
      <sheetName val="노임단가"/>
      <sheetName val="구조물철거타공정이월"/>
      <sheetName val="금액내역서"/>
      <sheetName val="Sheet1"/>
      <sheetName val="cctv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자재집계표"/>
      <sheetName val="사급자재집계"/>
      <sheetName val="견적대비 견적서"/>
      <sheetName val="Y-WORK"/>
      <sheetName val="ITEM"/>
      <sheetName val="1.우편집중내역서"/>
      <sheetName val="교각1"/>
      <sheetName val="단면가정"/>
      <sheetName val="danga"/>
      <sheetName val="ilch"/>
      <sheetName val="을"/>
      <sheetName val="자재집계표"/>
      <sheetName val="내역(전체)"/>
      <sheetName val="기둥(원형)"/>
      <sheetName val="2.가정단면"/>
      <sheetName val="인6월"/>
      <sheetName val="3.하중산정4.지지력"/>
      <sheetName val="WORK"/>
      <sheetName val="DATA"/>
      <sheetName val="총괄"/>
      <sheetName val="Sheet3"/>
      <sheetName val="DATA 입력란"/>
      <sheetName val="1.설계조건"/>
      <sheetName val="GM 3차 대우견적(NS)"/>
      <sheetName val="2,3차견적제출(NS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"/>
      <sheetName val="표지1"/>
      <sheetName val="원가계산서"/>
      <sheetName val="내역집계표"/>
      <sheetName val="내역서"/>
      <sheetName val="표지2"/>
      <sheetName val="일위대가표"/>
      <sheetName val="접지일위대가공량"/>
      <sheetName val="표지3"/>
      <sheetName val="공량"/>
      <sheetName val="산출기초"/>
      <sheetName val="표지4"/>
      <sheetName val="단가대비표"/>
      <sheetName val="N賃率-職"/>
      <sheetName val="#REF"/>
      <sheetName val="단가 "/>
      <sheetName val="일위대가 (PM)"/>
      <sheetName val="노임"/>
      <sheetName val="Sheet1"/>
      <sheetName val="수량산출"/>
      <sheetName val="9509"/>
      <sheetName val="9811"/>
      <sheetName val="합천내역"/>
      <sheetName val="집계표"/>
      <sheetName val="8.PILE  (돌출)"/>
      <sheetName val="단가 및 재료비"/>
      <sheetName val="gvl"/>
      <sheetName val="일위대가"/>
      <sheetName val="토목"/>
      <sheetName val="P-J"/>
      <sheetName val="Sheet13"/>
      <sheetName val="Sheet14"/>
      <sheetName val="Sheet9"/>
      <sheetName val="내역서1999.8최종"/>
      <sheetName val="검수고1-1층"/>
      <sheetName val="품셈TABLE"/>
      <sheetName val="노임단가"/>
      <sheetName val="단가조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  <sheetName val="N賃率-職"/>
      <sheetName val="A製總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임금"/>
      <sheetName val="공수"/>
      <sheetName val="경비배부율"/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목차"/>
      <sheetName val="간지"/>
      <sheetName val="결과"/>
      <sheetName val="총괄"/>
      <sheetName val="재료계"/>
      <sheetName val="직재비"/>
      <sheetName val="소요량"/>
      <sheetName val="소요량 (2)"/>
      <sheetName val="소요량 (3)"/>
      <sheetName val="곡면산"/>
      <sheetName val="제품도면"/>
      <sheetName val="간재"/>
      <sheetName val="소모품배부액"/>
      <sheetName val="작업설"/>
      <sheetName val="수율"/>
      <sheetName val="노무집"/>
      <sheetName val="직간노"/>
      <sheetName val="공수-경계석"/>
      <sheetName val="공수-판재"/>
      <sheetName val="공정별시간 (1)"/>
      <sheetName val="공정별시간(2)"/>
      <sheetName val="작업인원"/>
      <sheetName val="생산량"/>
      <sheetName val="99생산량"/>
      <sheetName val="99생산량 (2)"/>
      <sheetName val="곡면산 (2)"/>
      <sheetName val="노임단가"/>
      <sheetName val="간노율"/>
      <sheetName val="경비집"/>
      <sheetName val="경비"/>
      <sheetName val="천-경배부"/>
      <sheetName val="천-경조정"/>
      <sheetName val="운반비"/>
      <sheetName val="일반관리비율"/>
      <sheetName val="99자료요청"/>
      <sheetName val="2000자료요청"/>
      <sheetName val="천연임금"/>
      <sheetName val="천-소모"/>
      <sheetName val="직재"/>
      <sheetName val="노무"/>
      <sheetName val="일위"/>
      <sheetName val="2F 회의실견적(5_14 일대)"/>
      <sheetName val="공수투입과금액"/>
      <sheetName val="공수투입과금액 (실행)"/>
      <sheetName val="인건비증감표(1차년도)"/>
      <sheetName val="인건비증감표(2차년도) "/>
      <sheetName val="차이분석(MAIN ; total base)"/>
      <sheetName val="HW,DB,PKG"/>
      <sheetName val="1차년 계약서 인력투입근거"/>
      <sheetName val="11.24보고서 제출근거"/>
      <sheetName val="Sheet3"/>
      <sheetName val="工총괄"/>
      <sheetName val="노무비"/>
      <sheetName val="설치공수"/>
      <sheetName val="工노임단가"/>
      <sheetName val="99간노율"/>
      <sheetName val="20간노율"/>
      <sheetName val="공사외주비"/>
      <sheetName val="경비율"/>
      <sheetName val="99완성율(1)"/>
      <sheetName val="99완성율(2)"/>
      <sheetName val="20완성율(1)"/>
      <sheetName val="20완성율(2)"/>
      <sheetName val="99산재율"/>
      <sheetName val="20산재율"/>
      <sheetName val="99안전율"/>
      <sheetName val="20안전율"/>
      <sheetName val="99관리비율"/>
      <sheetName val="20관리비율"/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2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원가표"/>
      <sheetName val="집계표"/>
      <sheetName val="내역-1"/>
      <sheetName val="내역-2"/>
      <sheetName val="일위2"/>
      <sheetName val="일위3"/>
      <sheetName val="적용단가"/>
      <sheetName val="단가표"/>
      <sheetName val="분전단가"/>
      <sheetName val="원가집계"/>
      <sheetName val="총괄표"/>
      <sheetName val="재집계"/>
      <sheetName val="간재비"/>
      <sheetName val="TON용접재"/>
      <sheetName val="도장면적"/>
      <sheetName val="도장원단"/>
      <sheetName val="제간노율"/>
      <sheetName val="제임금"/>
      <sheetName val="제조운반"/>
      <sheetName val="소모품비"/>
      <sheetName val="경비배부액"/>
      <sheetName val="경비조정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설재료"/>
      <sheetName val="설노집"/>
      <sheetName val="설노임"/>
      <sheetName val="설간노"/>
      <sheetName val="工경비"/>
      <sheetName val="20경비율"/>
      <sheetName val="20완성공사율 (1)"/>
      <sheetName val="20완성공사율(2)"/>
      <sheetName val="평균거리"/>
      <sheetName val="장비"/>
      <sheetName val="20안전관리율"/>
      <sheetName val="2-3-9-10물"/>
      <sheetName val="노무계산"/>
      <sheetName val="초침공수"/>
      <sheetName val="단위공수"/>
      <sheetName val="직재4"/>
      <sheetName val="운반"/>
      <sheetName val="수리수선"/>
      <sheetName val="수선비견적"/>
      <sheetName val="제-재료계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  <sheetName val="제임금(A)"/>
      <sheetName val="제임금(B)"/>
      <sheetName val="경비비교표"/>
      <sheetName val="A(손)"/>
      <sheetName val="B사(손)"/>
      <sheetName val="A사(제조)"/>
      <sheetName val="B(제조)"/>
      <sheetName val="A4-結果 "/>
    </sheetNames>
    <sheetDataSet>
      <sheetData sheetId="0" refreshError="1"/>
      <sheetData sheetId="1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조도"/>
      <sheetName val="부하"/>
      <sheetName val="동력"/>
      <sheetName val="0.6-1kV 케이블 (전동기)"/>
      <sheetName val="변압기"/>
      <sheetName val="발전기"/>
      <sheetName val="간선"/>
      <sheetName val="APT"/>
      <sheetName val="도체상수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도체종-상수표"/>
      <sheetName val="전기자료"/>
      <sheetName val="#REF"/>
      <sheetName val="GEN"/>
      <sheetName val="DUT-BAT1"/>
      <sheetName val="동부하-L"/>
      <sheetName val="비상용"/>
      <sheetName val="상가"/>
      <sheetName val="병원동"/>
      <sheetName val="수변전설비용량계산서"/>
      <sheetName val="표지"/>
      <sheetName val="변압기E"/>
      <sheetName val="LE"/>
      <sheetName val="지하주차장"/>
      <sheetName val="부속동"/>
      <sheetName val="부속동 (1)"/>
      <sheetName val="동력1"/>
      <sheetName val="접지"/>
      <sheetName val="전화"/>
      <sheetName val="방송"/>
      <sheetName val="Sheet1"/>
      <sheetName val="세대부하"/>
      <sheetName val="동간선"/>
      <sheetName val="코아별부하"/>
      <sheetName val="변압기 "/>
      <sheetName val="P"/>
      <sheetName val="UTILITY"/>
      <sheetName val="환경및유틸리티"/>
      <sheetName val="밧,충전기"/>
      <sheetName val="변압기 용량 계산"/>
      <sheetName val="부하집계"/>
      <sheetName val="변압기별부하집계"/>
      <sheetName val="지하층비상"/>
      <sheetName val="약전TRAY"/>
      <sheetName val="동부하합계"/>
      <sheetName val="공용부하합계"/>
      <sheetName val="아파트공용"/>
      <sheetName val="아파트지붕"/>
      <sheetName val="강전TRAY"/>
      <sheetName val="8.PILE  (돌출)"/>
      <sheetName val="품목"/>
      <sheetName val="참조자료"/>
      <sheetName val="N賃率-職"/>
      <sheetName val="노임"/>
      <sheetName val="FB25JN"/>
      <sheetName val="수량산출"/>
      <sheetName val="을지"/>
      <sheetName val="배수공"/>
      <sheetName val="예산내역서"/>
      <sheetName val="설계예산서"/>
      <sheetName val="말뚝지지력산정"/>
      <sheetName val="직노"/>
      <sheetName val="2F 회의실견적(5_14 일대)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조도"/>
      <sheetName val="부하"/>
      <sheetName val="동력"/>
      <sheetName val="변압기"/>
      <sheetName val="발전기"/>
      <sheetName val="간선"/>
      <sheetName val="APT"/>
      <sheetName val="도체종-상수표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#REF"/>
      <sheetName val="전기자료"/>
      <sheetName val="DUT-BAT1"/>
      <sheetName val="GEN"/>
      <sheetName val="N賃率-職"/>
      <sheetName val="1.수인터널"/>
      <sheetName val="dte"/>
      <sheetName val="전기일위대가"/>
      <sheetName val="수량산출"/>
      <sheetName val="I.설계조건"/>
      <sheetName val="노임"/>
      <sheetName val="가로등기초"/>
      <sheetName val="합천내역"/>
      <sheetName val="내역1"/>
      <sheetName val="1.원가계산서"/>
      <sheetName val="노무비 근거"/>
      <sheetName val="4-1.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TEL"/>
      <sheetName val="일위대가"/>
      <sheetName val="I一般比"/>
      <sheetName val="과천MAIN"/>
      <sheetName val="대비"/>
      <sheetName val="내역서(총)"/>
      <sheetName val="부대대비"/>
      <sheetName val="냉연집계"/>
      <sheetName val="견적서"/>
      <sheetName val="N賃率-職"/>
      <sheetName val="Sheet3"/>
      <sheetName val="직노"/>
      <sheetName val="설계조건"/>
      <sheetName val="plan&amp;section of foundation"/>
      <sheetName val="노원열병합  건축공사기성내역서"/>
      <sheetName val="민속촌메뉴"/>
      <sheetName val="수량산출서"/>
      <sheetName val="신우"/>
      <sheetName val="교각계산"/>
      <sheetName val="code"/>
      <sheetName val="직재"/>
      <sheetName val="DATE"/>
      <sheetName val="sheets"/>
      <sheetName val="예산M12A"/>
      <sheetName val="일위대가목차"/>
      <sheetName val="노임단가"/>
      <sheetName val="경비_원본"/>
      <sheetName val="감가상각"/>
      <sheetName val="J直材4"/>
      <sheetName val="업무"/>
      <sheetName val="을지"/>
      <sheetName val="DB"/>
      <sheetName val="입찰안"/>
      <sheetName val="전기일위대가"/>
      <sheetName val="도체종-상수표"/>
      <sheetName val="건축내역"/>
      <sheetName val="sw1"/>
      <sheetName val="도"/>
      <sheetName val="공사현황"/>
      <sheetName val="20관리비율"/>
      <sheetName val="경산"/>
      <sheetName val="Sheet2"/>
      <sheetName val="C-노임단가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Sheet14"/>
      <sheetName val="Sheet13"/>
      <sheetName val="danga"/>
      <sheetName val="ilch"/>
      <sheetName val="유림골조"/>
      <sheetName val="소비자가"/>
      <sheetName val="6호기"/>
      <sheetName val="공사원가계산서"/>
      <sheetName val="재집"/>
      <sheetName val="FANDBS"/>
      <sheetName val="GRDATA"/>
      <sheetName val="SHAFTDBSE"/>
      <sheetName val="자재단가비교표"/>
      <sheetName val="사통"/>
      <sheetName val="화재 탐지 설비"/>
      <sheetName val="工완성공사율"/>
      <sheetName val="Sheet1"/>
      <sheetName val="내역서1999.8최종"/>
      <sheetName val="DATA"/>
      <sheetName val="주소록"/>
      <sheetName val="Y-WORK"/>
      <sheetName val="내역"/>
      <sheetName val="설직재-1"/>
      <sheetName val="합천내역"/>
      <sheetName val="을"/>
      <sheetName val="DB단가"/>
      <sheetName val="단가조사"/>
      <sheetName val="TABLE"/>
      <sheetName val="유기공정"/>
      <sheetName val="96물가 CODE"/>
      <sheetName val="연부97-1"/>
      <sheetName val="갑지1"/>
      <sheetName val="단가산출2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노임이"/>
      <sheetName val="개요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BID"/>
      <sheetName val="공사내역"/>
      <sheetName val="LEGEND"/>
      <sheetName val="갑지(추정)"/>
      <sheetName val="조경"/>
      <sheetName val="1단계"/>
      <sheetName val="본장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FB25JN"/>
      <sheetName val="년도별실"/>
      <sheetName val="EACT10"/>
      <sheetName val="음료실행"/>
      <sheetName val="APT내역"/>
      <sheetName val="부대시설"/>
      <sheetName val="기둥(원형)"/>
      <sheetName val="GAEYO"/>
      <sheetName val="기성금내역서"/>
      <sheetName val="일위단가"/>
      <sheetName val="dt0301"/>
      <sheetName val="dtt0301"/>
      <sheetName val="1안"/>
      <sheetName val="단가표"/>
      <sheetName val="계산서(곡선부)"/>
      <sheetName val="-치수표(곡선부)"/>
      <sheetName val="7.1 자재단가표(케이블)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타견적1"/>
      <sheetName val="타견적2"/>
      <sheetName val="타견적3"/>
      <sheetName val="목록"/>
      <sheetName val="6PILE  (돌출)"/>
      <sheetName val="원가계산서"/>
      <sheetName val="데이타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터파기및재료"/>
      <sheetName val="여과지동"/>
      <sheetName val="기초자료"/>
      <sheetName val="9GNG운반"/>
      <sheetName val="준검 내역서"/>
      <sheetName val="T13(P68~72,78)"/>
      <sheetName val="2"/>
      <sheetName val="여방토공 "/>
      <sheetName val="단가산출(변경없음)"/>
      <sheetName val="신규 수주분(사용자 정의)"/>
      <sheetName val="밸브설치"/>
      <sheetName val="견적대비 견적서"/>
      <sheetName val="OPT7"/>
      <sheetName val="1.설계조건"/>
      <sheetName val="LOPCALC"/>
      <sheetName val="장애코드"/>
      <sheetName val="CP-E2 (품셈표)"/>
      <sheetName val="U-TYPE(1)"/>
      <sheetName val="설비"/>
      <sheetName val="종배수관"/>
      <sheetName val="조도계산(1)"/>
      <sheetName val="품목납기"/>
      <sheetName val="전차선로 물량표"/>
      <sheetName val="일위대가목록"/>
      <sheetName val="와동25-3(변경)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1000 DB구축 부표"/>
      <sheetName val="제-노임"/>
      <sheetName val="제직재"/>
      <sheetName val="CONCRETE"/>
      <sheetName val="부하LOAD"/>
      <sheetName val="일위대가(1)"/>
      <sheetName val="11월 가격"/>
      <sheetName val="연수동"/>
      <sheetName val="청천내"/>
      <sheetName val="현금예금"/>
      <sheetName val="UserData"/>
      <sheetName val="환율"/>
      <sheetName val="11.단가비교표_"/>
      <sheetName val="16.기계경비산출내역_"/>
      <sheetName val="Sheet9"/>
      <sheetName val="소상 &quot;1&quot;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원본(갑지)"/>
      <sheetName val="판매96"/>
      <sheetName val="통신원가"/>
      <sheetName val="금액집계"/>
      <sheetName val="원가"/>
      <sheetName val="운반"/>
      <sheetName val="UR2-Calculation"/>
      <sheetName val="부속동"/>
      <sheetName val="공사개요(좌)"/>
      <sheetName val="직공비"/>
      <sheetName val="매입세율"/>
      <sheetName val="공사개요"/>
      <sheetName val="Sheet7"/>
      <sheetName val="어음광고주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CTEMCOST"/>
      <sheetName val="가로등기초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VE절감"/>
      <sheetName val="물량표S"/>
      <sheetName val="금액내역서"/>
      <sheetName val="물가시세"/>
      <sheetName val="전기"/>
      <sheetName val="ITEM"/>
      <sheetName val="type-F"/>
      <sheetName val="실행"/>
      <sheetName val="기성"/>
      <sheetName val="copy"/>
      <sheetName val="백암비스타내역"/>
      <sheetName val="Oper Amount"/>
      <sheetName val="실적단가"/>
      <sheetName val="일위대가_복합"/>
      <sheetName val="일위대가_서비스"/>
      <sheetName val="장비집계"/>
      <sheetName val="DRUM"/>
      <sheetName val="말뚝지지력산정"/>
      <sheetName val="예산대비"/>
      <sheetName val="공문"/>
      <sheetName val="소업1교"/>
      <sheetName val="본체"/>
      <sheetName val="설계내역(2001)"/>
      <sheetName val="sub"/>
      <sheetName val="대치판정"/>
      <sheetName val="8.PILE  (돌출)"/>
      <sheetName val="임차품의(농조)"/>
      <sheetName val="심사물량"/>
      <sheetName val="심사계산"/>
      <sheetName val="일반수량총괄"/>
      <sheetName val="토공총괄"/>
      <sheetName val="골재수량"/>
      <sheetName val="레미콘집계"/>
      <sheetName val="주요자재"/>
      <sheetName val="타공종이기"/>
      <sheetName val="노무비 근거"/>
      <sheetName val="품목"/>
      <sheetName val="(C)원내역"/>
      <sheetName val="내역서 (2)"/>
      <sheetName val="총괄내역서"/>
      <sheetName val="원가계산"/>
      <sheetName val="사급자재"/>
      <sheetName val="AV시스템"/>
      <sheetName val="C1"/>
      <sheetName val="기성내역서표지"/>
      <sheetName val="이토변실(A3-LINE)"/>
      <sheetName val="(A)내역서"/>
      <sheetName val="값"/>
      <sheetName val="횡 연장"/>
      <sheetName val="호표"/>
      <sheetName val="공사비명세서"/>
      <sheetName val="지수"/>
      <sheetName val="일위대가표"/>
      <sheetName val="자료"/>
      <sheetName val="7단가"/>
      <sheetName val="약품공급2"/>
      <sheetName val="dtxl"/>
      <sheetName val="입출재고현황 (2)"/>
      <sheetName val="실행내역"/>
      <sheetName val="조도계산서 _도서_"/>
      <sheetName val="배수내역 (2)"/>
      <sheetName val="기계내역"/>
      <sheetName val="화재_탐지_설비"/>
      <sheetName val="소상_&quot;1&quot;"/>
      <sheetName val="BASIC (2)"/>
      <sheetName val="날개벽수량표"/>
      <sheetName val="첨부파일"/>
      <sheetName val="단면가정"/>
      <sheetName val="토공계산서(부체도로)"/>
      <sheetName val="내부부하"/>
      <sheetName val="외주가공"/>
      <sheetName val="LOAD-46"/>
      <sheetName val="부하(성남)"/>
      <sheetName val="rate"/>
      <sheetName val="원가 (2)"/>
      <sheetName val="산출내역서집계표"/>
      <sheetName val="98수문일위"/>
      <sheetName val="진주방향"/>
      <sheetName val="유통망계획"/>
      <sheetName val="기준자료"/>
      <sheetName val="제품"/>
      <sheetName val="견적계산"/>
      <sheetName val="담장산출"/>
      <sheetName val="NEYOK"/>
      <sheetName val="TRE TABLE"/>
      <sheetName val="BOX"/>
      <sheetName val="건축내역서"/>
      <sheetName val="단가산출"/>
      <sheetName val="실정공사비단가표"/>
      <sheetName val="PROCESS"/>
      <sheetName val="일위대가(계측기설치)"/>
      <sheetName val="기계경비(시간당)"/>
      <sheetName val="램머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환경평가"/>
      <sheetName val="인구"/>
      <sheetName val="배수관공"/>
      <sheetName val="Sheet1 (2)"/>
      <sheetName val="품산출서"/>
      <sheetName val="1-1"/>
      <sheetName val="차도조도계산"/>
      <sheetName val="협조전"/>
      <sheetName val=" HIT-&gt;HMC 견적(3900)"/>
      <sheetName val="CB"/>
      <sheetName val="단위수량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표지판단위"/>
      <sheetName val="설계"/>
      <sheetName val="시행후면적"/>
      <sheetName val="수지예산"/>
      <sheetName val="단가대비"/>
      <sheetName val="소요자재"/>
      <sheetName val="ROOF(ALKALI)"/>
      <sheetName val="일위대가(4층원격)"/>
      <sheetName val="우각부보강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단가목록"/>
      <sheetName val="대창(장성)"/>
      <sheetName val="자재운반단가일람표"/>
      <sheetName val="토목"/>
      <sheetName val="건축원가계산서"/>
      <sheetName val="OPT"/>
      <sheetName val="SV"/>
      <sheetName val="변경갑지"/>
      <sheetName val="증감(갑지)"/>
      <sheetName val="손익차9월2"/>
      <sheetName val="단가"/>
      <sheetName val="99총공사내역서"/>
      <sheetName val="변압기 및 발전기 용량"/>
      <sheetName val="1공구(을)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부대내역"/>
      <sheetName val="실행내역서_"/>
      <sheetName val="3련 BOX"/>
      <sheetName val="단가조사서"/>
      <sheetName val="목차"/>
      <sheetName val="간지"/>
      <sheetName val="간선계산"/>
      <sheetName val="7내역"/>
      <sheetName val="BUS제원1"/>
      <sheetName val="수량산출서 갑지"/>
      <sheetName val="9호관로"/>
      <sheetName val="지주목시비량산출서"/>
      <sheetName val="상승노임"/>
      <sheetName val="FAB별"/>
      <sheetName val="총괄표"/>
      <sheetName val="단위중량"/>
      <sheetName val="도근좌표"/>
      <sheetName val="자판실행"/>
      <sheetName val="DHEQSUPT"/>
      <sheetName val="DATA1"/>
      <sheetName val="목표세부명세"/>
      <sheetName val="11"/>
      <sheetName val="수안보-MBR1"/>
      <sheetName val="L형 옹벽"/>
      <sheetName val="3BL공동구 수량"/>
      <sheetName val="변화치수"/>
      <sheetName val="콘_재료분리(1)"/>
      <sheetName val="분전함신설"/>
      <sheetName val="접지1종"/>
      <sheetName val="전선 및 전선관"/>
      <sheetName val="청주(철골발주의뢰서)"/>
      <sheetName val="정렬"/>
      <sheetName val="안정검토"/>
      <sheetName val="H-pile(298x299)"/>
      <sheetName val="H-pile(250x250)"/>
      <sheetName val="일위_파일"/>
      <sheetName val="산출금액내역"/>
      <sheetName val="연결임시"/>
      <sheetName val="단면검토"/>
      <sheetName val="_산근2_"/>
      <sheetName val="_산근4_"/>
      <sheetName val="_산근5_"/>
      <sheetName val="자재테이블"/>
      <sheetName val="BQ_Utl_Off"/>
      <sheetName val="BREAKDOWN(철거설치)"/>
      <sheetName val="A-4"/>
      <sheetName val="실행간접비용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물가연동제"/>
      <sheetName val="1. 설계조건 2.단면가정 3. 하중계산"/>
      <sheetName val="DATA 입력란"/>
      <sheetName val="I.설계조건"/>
      <sheetName val="시행예산"/>
      <sheetName val="CAL"/>
      <sheetName val="공주-교대(A1)"/>
      <sheetName val="COVER-P"/>
      <sheetName val="기초안정검토"/>
      <sheetName val="토사(PE)"/>
      <sheetName val="전체현황"/>
      <sheetName val="일위대가1"/>
      <sheetName val="단락전류-A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입상내역"/>
      <sheetName val="자재조사표(참고용)"/>
      <sheetName val="품셈집계표"/>
      <sheetName val="일반부표집계표"/>
      <sheetName val="암거공"/>
      <sheetName val="원가입력"/>
      <sheetName val="교통대책내역"/>
      <sheetName val="TYPE-A"/>
      <sheetName val="기초단가"/>
      <sheetName val="수량집계"/>
      <sheetName val="수량산출서 (2)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맨홀토공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연령현황"/>
      <sheetName val="__"/>
      <sheetName val="DIAPHRAGM"/>
      <sheetName val="집계"/>
      <sheetName val="설계예산서(2016년 보안등 신설공사 단가계약-).xls"/>
      <sheetName val="재1"/>
      <sheetName val="Ekog10"/>
      <sheetName val="코드표"/>
      <sheetName val="주요측점"/>
      <sheetName val="15100"/>
      <sheetName val="현장지지물물량"/>
      <sheetName val="두앙"/>
      <sheetName val="재료비"/>
      <sheetName val="보온자재단가표"/>
      <sheetName val="단가대비표 표지"/>
      <sheetName val="계약내력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/>
      <sheetData sheetId="389"/>
      <sheetData sheetId="390"/>
      <sheetData sheetId="39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/>
      <sheetData sheetId="593" refreshError="1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 refreshError="1"/>
      <sheetData sheetId="630" refreshError="1"/>
      <sheetData sheetId="63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설명서"/>
      <sheetName val="원가계산서"/>
      <sheetName val="집계표"/>
      <sheetName val="내역서"/>
      <sheetName val="공량(철주및전기)"/>
      <sheetName val="공량(카메라)"/>
      <sheetName val="수량산출"/>
      <sheetName val="단가조사서"/>
      <sheetName val="업체견적-갑(A)"/>
      <sheetName val="업체견적-을(A)"/>
      <sheetName val="업체견적-갑(B)"/>
      <sheetName val="업체견적-을(B)"/>
      <sheetName val="업체견적(C)"/>
      <sheetName val="__"/>
      <sheetName val="일위(PN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총괄표"/>
      <sheetName val="원가계산서"/>
      <sheetName val="Sheet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자재집계표"/>
      <sheetName val="사급자재집계"/>
      <sheetName val="조건표"/>
      <sheetName val="내역서1"/>
      <sheetName val="노임"/>
      <sheetName val="J直材4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자재집계표"/>
      <sheetName val="사급자재집계"/>
      <sheetName val="내역서1"/>
      <sheetName val="DATA"/>
      <sheetName val="도체종-상수표"/>
      <sheetName val="12.단가비교표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직노"/>
      <sheetName val="내역서1999.8최종"/>
      <sheetName val="Sheet14"/>
      <sheetName val="Sheet13"/>
      <sheetName val="대치판정"/>
      <sheetName val="일위대가"/>
      <sheetName val="연습"/>
      <sheetName val="자재단가표"/>
      <sheetName val="신우"/>
      <sheetName val="Sheet2"/>
      <sheetName val="Sheet3"/>
      <sheetName val="도체종-상수표"/>
      <sheetName val="N賃率-職"/>
      <sheetName val="내역서1"/>
      <sheetName val="일보_생산"/>
      <sheetName val="K-SET1"/>
      <sheetName val="집계표"/>
      <sheetName val="인건-측정"/>
      <sheetName val="Sheet1"/>
      <sheetName val="단가산출"/>
      <sheetName val="시화점실행"/>
      <sheetName val="을지"/>
      <sheetName val="한일양산"/>
      <sheetName val="합천내역"/>
      <sheetName val="일위"/>
      <sheetName val="1.수인터널"/>
      <sheetName val="견적서"/>
      <sheetName val="과천MAIN"/>
      <sheetName val="제출내역 (2)"/>
      <sheetName val="sw1"/>
      <sheetName val="화산경계"/>
      <sheetName val="공사원가계산서"/>
      <sheetName val="NOMUBI"/>
      <sheetName val="약품공급2"/>
      <sheetName val="원가계산서"/>
      <sheetName val="DATA"/>
      <sheetName val="계수시트"/>
      <sheetName val="EL90"/>
      <sheetName val="내역"/>
      <sheetName val="G.R300경비"/>
      <sheetName val="EQT-ESTN"/>
      <sheetName val="FAX"/>
      <sheetName val="원가계산 (2)"/>
      <sheetName val="일위_파일"/>
      <sheetName val="환율"/>
      <sheetName val="맨홀"/>
      <sheetName val="강교(Sub)"/>
      <sheetName val="우수공"/>
      <sheetName val="98수문일위"/>
      <sheetName val="몰탈재료산출"/>
      <sheetName val="01"/>
      <sheetName val="원본"/>
      <sheetName val="I一般比"/>
      <sheetName val="세부내역서"/>
      <sheetName val="노무"/>
      <sheetName val="JUCKEYK"/>
      <sheetName val="직재"/>
      <sheetName val="노임"/>
      <sheetName val="요율"/>
      <sheetName val="현장관리비 산출내역"/>
      <sheetName val="토공총괄표"/>
      <sheetName val="수량집계"/>
      <sheetName val="총괄집계표"/>
      <sheetName val="J直材4"/>
      <sheetName val="유동표"/>
      <sheetName val="원본(갑지)"/>
      <sheetName val="일위대가목차"/>
      <sheetName val="__"/>
      <sheetName val="각형맨홀"/>
      <sheetName val="설비"/>
      <sheetName val="구천"/>
      <sheetName val="EP0618"/>
      <sheetName val="갑지(추정)"/>
      <sheetName val="설계조건"/>
      <sheetName val="wall"/>
      <sheetName val="자재단가비교표"/>
      <sheetName val="SP-B1"/>
      <sheetName val="일위대가(계측기설치)"/>
      <sheetName val="금호"/>
      <sheetName val="견적단가"/>
      <sheetName val="기초입력 DATA"/>
      <sheetName val="1차 내역서"/>
      <sheetName val="3.하중산정4.지지력"/>
      <sheetName val="배관단가조사서"/>
      <sheetName val="집수정(600-700)"/>
      <sheetName val="평3"/>
      <sheetName val="간접"/>
      <sheetName val="일위대가표"/>
      <sheetName val="전기일위대가"/>
      <sheetName val="실행철강하도"/>
      <sheetName val="확정실적"/>
      <sheetName val="foxz"/>
      <sheetName val="A(Rev.3)"/>
      <sheetName val="단"/>
      <sheetName val="VENT"/>
      <sheetName val="1 자원총괄"/>
      <sheetName val="내역전기"/>
      <sheetName val="일위목록"/>
      <sheetName val="견적조건"/>
      <sheetName val="기기리스트"/>
      <sheetName val="#REF"/>
      <sheetName val="T13(P68~72,78)"/>
      <sheetName val="낙찰표"/>
      <sheetName val="밸브설치"/>
      <sheetName val="22수량"/>
      <sheetName val="입고장부 (4)"/>
      <sheetName val="구조물터파기수량집계"/>
      <sheetName val="측구터파기공수량집계"/>
      <sheetName val="배수공 시멘트 및 골재량 산출"/>
      <sheetName val="MOTOR"/>
      <sheetName val="화재 탐지 설비"/>
      <sheetName val="C3"/>
      <sheetName val="양식"/>
      <sheetName val="교각계산"/>
      <sheetName val="노임단가"/>
      <sheetName val="기별(종합)"/>
      <sheetName val="Total"/>
      <sheetName val="COVER"/>
      <sheetName val="집계표(공종별)"/>
      <sheetName val="경비"/>
      <sheetName val="PANEL_중량산출"/>
      <sheetName val="내역서1999_8최종"/>
      <sheetName val="빌딩 안내"/>
      <sheetName val="인사자료총집계"/>
      <sheetName val="갑지"/>
      <sheetName val="TEL"/>
      <sheetName val="하조서"/>
      <sheetName val="품셈TABLE"/>
      <sheetName val="동해title"/>
      <sheetName val="입찰안"/>
      <sheetName val="내역갑지"/>
      <sheetName val="단가표"/>
      <sheetName val="단가"/>
      <sheetName val="설계내역서"/>
      <sheetName val="가격표"/>
      <sheetName val="구조물철거타공정이월"/>
      <sheetName val="전기공사"/>
      <sheetName val="costing_CV"/>
      <sheetName val="__MAIN"/>
      <sheetName val="1.설계조건"/>
      <sheetName val="기초자료입력"/>
      <sheetName val="원형1호맨홀토공수량"/>
      <sheetName val="CAT_5"/>
      <sheetName val="주차구획선수량"/>
      <sheetName val="외주현황.wq1"/>
      <sheetName val="잡철물"/>
      <sheetName val="XXXXXX"/>
      <sheetName val="2000전체분"/>
      <sheetName val="2000년1차"/>
      <sheetName val="품셈표"/>
      <sheetName val="Macro1"/>
      <sheetName val="6동"/>
      <sheetName val="인부신상자료"/>
      <sheetName val="특별교실"/>
      <sheetName val="건축집계"/>
      <sheetName val="우수"/>
      <sheetName val="토공사"/>
      <sheetName val="날개벽수량표"/>
      <sheetName val="터파기및재료"/>
      <sheetName val="조명시설"/>
      <sheetName val="예총"/>
      <sheetName val="가도공"/>
      <sheetName val="UNIT"/>
      <sheetName val="정산내역서"/>
      <sheetName val="산출기준(파견전산실)"/>
      <sheetName val="목차"/>
      <sheetName val="설계명세서"/>
      <sheetName val="예산명세서"/>
      <sheetName val="자료입력"/>
      <sheetName val="건축내역서"/>
      <sheetName val="설비내역서"/>
      <sheetName val="전기내역서"/>
      <sheetName val="골조"/>
      <sheetName val="Maine"/>
      <sheetName val="노임이"/>
      <sheetName val="횡배수관토공수량"/>
      <sheetName val="대외공문"/>
      <sheetName val="금융자산집계표"/>
      <sheetName val="물량표"/>
      <sheetName val="45,46"/>
      <sheetName val="ABUT수량-A1"/>
      <sheetName val="8.3해석단면 선정"/>
      <sheetName val="경영혁신본부"/>
      <sheetName val="AHU집계"/>
      <sheetName val="공조기휀"/>
      <sheetName val="공조기"/>
      <sheetName val="1-1"/>
      <sheetName val="관일"/>
      <sheetName val="날개벽(TYPE1)"/>
      <sheetName val="2.대외공문"/>
      <sheetName val="평균터파기고(1-2,ASP)"/>
      <sheetName val="LIST"/>
      <sheetName val="진주방향"/>
      <sheetName val="MACRO(전선관)"/>
      <sheetName val="터널조도"/>
      <sheetName val="DATE"/>
      <sheetName val="데이타"/>
      <sheetName val="부대공Ⅱ"/>
      <sheetName val="건축(충일분)"/>
      <sheetName val="PUMP"/>
      <sheetName val="FAB별"/>
      <sheetName val="BID"/>
      <sheetName val="부대시설"/>
      <sheetName val="PumpSpec"/>
      <sheetName val="자재"/>
      <sheetName val="산출내역서"/>
      <sheetName val="인상효1"/>
      <sheetName val="Tool"/>
      <sheetName val="EQ"/>
      <sheetName val="TB(BS)"/>
      <sheetName val="TB(PL)"/>
      <sheetName val="단면가정"/>
      <sheetName val="A-4"/>
      <sheetName val="날개벽"/>
      <sheetName val="PAINT"/>
      <sheetName val="참조"/>
      <sheetName val="BJJIN"/>
      <sheetName val="1_수인터널"/>
      <sheetName val="제출내역_(2)"/>
      <sheetName val="원가계산_(2)"/>
      <sheetName val="G_R300경비"/>
      <sheetName val="REACTION(USE평시)"/>
      <sheetName val="10동"/>
      <sheetName val="SANTOGO"/>
      <sheetName val="TYPE-1"/>
      <sheetName val="내역서변경성원"/>
      <sheetName val="통로box전기"/>
      <sheetName val="s"/>
      <sheetName val="S0"/>
      <sheetName val="Sheet1 (2)"/>
      <sheetName val="공예을"/>
      <sheetName val="총괄"/>
      <sheetName val="6PILE  (돌출)"/>
      <sheetName val="차액보증"/>
      <sheetName val="특수선일위대가"/>
      <sheetName val="토목주소"/>
      <sheetName val="프랜트면허"/>
      <sheetName val="인건비"/>
      <sheetName val="신공항A-9(원가수정)"/>
      <sheetName val="관로토공집계"/>
      <sheetName val="건축내역"/>
      <sheetName val="대림산업"/>
      <sheetName val="Bulk"/>
      <sheetName val="b_balju_cho"/>
      <sheetName val="품셈총괄표"/>
      <sheetName val="배수통관(좌)"/>
      <sheetName val="설계물량산출"/>
      <sheetName val="입찰보고"/>
      <sheetName val="(4-2)열관류값-2"/>
      <sheetName val="을"/>
      <sheetName val="총괄-1"/>
      <sheetName val="수량산출서"/>
      <sheetName val="정부노임단가"/>
      <sheetName val="경비공통"/>
      <sheetName val="도면명"/>
      <sheetName val="현장관리비_산출내역"/>
      <sheetName val="입고장부_(4)"/>
      <sheetName val="1_자원총괄"/>
      <sheetName val="배수공_시멘트_및_골재량_산출"/>
      <sheetName val="화재_탐지_설비"/>
      <sheetName val="MAT_N048"/>
      <sheetName val="산출내역서집계표"/>
      <sheetName val="맨홀수량산출"/>
      <sheetName val="工완성공사율"/>
      <sheetName val="전기"/>
      <sheetName val="가시설"/>
      <sheetName val="Macro(전선)"/>
      <sheetName val="자재단가"/>
      <sheetName val="교대"/>
      <sheetName val="지구단위계획"/>
      <sheetName val="EACT10"/>
      <sheetName val="첨부파일"/>
      <sheetName val="건축집계표"/>
      <sheetName val="제품별가격표 (2014.07.15)-이노"/>
      <sheetName val="제품별가격표 (2014.07.15)-FINE"/>
      <sheetName val="드라이락수입가격"/>
      <sheetName val="제품별가격표"/>
      <sheetName val="자재 매출처별 판매내역 (2017.01정리)"/>
      <sheetName val="모래,시멘트단가,레미탈,펌프카"/>
      <sheetName val="MAS 계약단가(석)-2018.05"/>
      <sheetName val="자재매입단가"/>
      <sheetName val="자재-삼화페인트"/>
      <sheetName val="하자보수"/>
      <sheetName val="동천안우체국"/>
      <sheetName val="서동초"/>
      <sheetName val="명덕초(화명고)"/>
      <sheetName val="김해우리여성병원"/>
      <sheetName val="세무사님댁-박성배사장공사"/>
      <sheetName val="다대중"/>
      <sheetName val="위봉초"/>
      <sheetName val="대저중"/>
      <sheetName val="엄궁초"/>
      <sheetName val="안락중"/>
      <sheetName val="부산공고-부산공고"/>
      <sheetName val="낙동초-보령건설(주)"/>
      <sheetName val="서면중-위드산업(주)"/>
      <sheetName val="선화여중-대한토공(주)"/>
      <sheetName val="성남초,분포중"/>
      <sheetName val="구덕초-혜민건설(주)"/>
      <sheetName val="ST건물-복음학원"/>
      <sheetName val="중앙여고-2019.07"/>
      <sheetName val="서부교육청"/>
      <sheetName val="동양중"/>
      <sheetName val="봉학초-(주)태민"/>
      <sheetName val="동양초-(주)태화건설"/>
      <sheetName val="범일초-(주)미다스건설"/>
      <sheetName val="덕문고-(주)천봉 "/>
      <sheetName val="명진중(명진초)-제일방수낙찰건"/>
      <sheetName val="낙동중,대저초,사상초-제일방수낙찰건 "/>
      <sheetName val="반여농산물시장-제일방수낙찰건"/>
      <sheetName val="부경대-제일방수낙찰건"/>
      <sheetName val="이케아-에스티시"/>
      <sheetName val="이케아-제일방수(정산)"/>
      <sheetName val="이케아-제일방수,케이엘"/>
      <sheetName val="청양군부자농촌-mas"/>
      <sheetName val="동인고"/>
      <sheetName val="구덕캠퍼스"/>
      <sheetName val="닥밭골"/>
      <sheetName val="물금-2019.03"/>
      <sheetName val="케이엠냉동-2019.04"/>
      <sheetName val="양덕여중-2019.01"/>
      <sheetName val="모라중-(주)태건종건"/>
      <sheetName val="사직야구장"/>
      <sheetName val="승학초-2018.12.20"/>
      <sheetName val="부산여상"/>
      <sheetName val="감천초-공정별"/>
      <sheetName val="감천초-(주)천봉"/>
      <sheetName val="부산대학교"/>
      <sheetName val="사직고"/>
      <sheetName val="구덕캠퍼스의과대학"/>
      <sheetName val="승학캠퍼스"/>
      <sheetName val="연미초"/>
      <sheetName val="내산초"/>
      <sheetName val="초연중,혜성학교"/>
      <sheetName val="동여중"/>
      <sheetName val="장산초"/>
      <sheetName val="학장중"/>
      <sheetName val="동래중"/>
      <sheetName val="영도초"/>
      <sheetName val="장안중"/>
      <sheetName val="금창초"/>
      <sheetName val="가람중"/>
      <sheetName val="구남중"/>
      <sheetName val="신도중-정산"/>
      <sheetName val="신도중"/>
      <sheetName val="삼성여고 난간대"/>
      <sheetName val="관내노후시설"/>
      <sheetName val="남항초-2018.06.12"/>
      <sheetName val="부산국제고"/>
      <sheetName val="주례초-정산내역"/>
      <sheetName val="주례초,성남초"/>
      <sheetName val="신연초"/>
      <sheetName val="사상고교 강선로 일원 "/>
      <sheetName val="울산청소년"/>
      <sheetName val="동천고"/>
      <sheetName val="양운고"/>
      <sheetName val="사하중,중앙여고"/>
      <sheetName val="충렬고2018.01.12"/>
      <sheetName val="중앙여고"/>
      <sheetName val="승학초"/>
      <sheetName val="부산구치소"/>
      <sheetName val="사하중"/>
      <sheetName val="달산유치원"/>
      <sheetName val="하남초-2018.04.10"/>
      <sheetName val="하단2동"/>
      <sheetName val="금성중"/>
      <sheetName val="금성고"/>
      <sheetName val="가야여중"/>
      <sheetName val="화명중"/>
      <sheetName val="디씨엠"/>
      <sheetName val="삼성여고"/>
      <sheetName val="부산여고"/>
      <sheetName val="감천초-2017.11"/>
      <sheetName val="사상구청소년수련관"/>
      <sheetName val="집중호우-부경대"/>
      <sheetName val="괘내교"/>
      <sheetName val="센텀스퀘어"/>
      <sheetName val="분포고"/>
      <sheetName val="남항초"/>
      <sheetName val="정관4중-2017.09"/>
      <sheetName val="초량초"/>
      <sheetName val="재송중"/>
      <sheetName val="명진중"/>
      <sheetName val="광명고"/>
      <sheetName val="가야초"/>
      <sheetName val="구포중"/>
      <sheetName val="하남초"/>
      <sheetName val="부산대-효원재"/>
      <sheetName val="봉래초"/>
      <sheetName val="안민초"/>
      <sheetName val="이사벨고"/>
      <sheetName val="장전중"/>
      <sheetName val="청동초"/>
      <sheetName val="안남초"/>
      <sheetName val="원도심옛길"/>
      <sheetName val="브니엘고 (에스티시-지급)"/>
      <sheetName val="브니엘고"/>
      <sheetName val="부산글로벌-추가공사"/>
      <sheetName val="부산글로벌테크"/>
      <sheetName val="반여초"/>
      <sheetName val="경일고"/>
      <sheetName val="모덕초"/>
      <sheetName val="감천초"/>
      <sheetName val="서곡초 (교육청제출)"/>
      <sheetName val="서곡초"/>
      <sheetName val="당리중"/>
      <sheetName val="남천초"/>
      <sheetName val="남천중"/>
      <sheetName val="달산초"/>
      <sheetName val="춘해보건대학 (제출용)"/>
      <sheetName val="춘해보건대학"/>
      <sheetName val="호암초2017.01"/>
      <sheetName val="초량동복합(경동제출)"/>
      <sheetName val="초량동복합시설 (정산)"/>
      <sheetName val="초량동복합시설"/>
      <sheetName val="정관4중 (액방-이철수)"/>
      <sheetName val="정관4중 (창틀-박정식)"/>
      <sheetName val="정관4중"/>
      <sheetName val="명지3초 (창틀코킹)"/>
      <sheetName val="명지3초"/>
      <sheetName val="강동초 (창틀코킹)"/>
      <sheetName val="강동초"/>
      <sheetName val="부전교회"/>
      <sheetName val="동아의료원-본관외래"/>
      <sheetName val="동아의료원-본관병동"/>
      <sheetName val="동아의료원-해운대벽산"/>
      <sheetName val="총 원가계산"/>
      <sheetName val="조명율표"/>
      <sheetName val="상가지급현황"/>
      <sheetName val="FA설치명세"/>
      <sheetName val="연동내역"/>
      <sheetName val="금액내역서"/>
      <sheetName val="지수"/>
      <sheetName val="설직재-1"/>
      <sheetName val="CAPVC"/>
      <sheetName val="P-산#1-1(WOWA1)"/>
      <sheetName val="9GNG운반"/>
      <sheetName val="1차증가원가계산"/>
      <sheetName val="합계금액"/>
      <sheetName val="배수공"/>
      <sheetName val="기기공수"/>
      <sheetName val=""/>
      <sheetName val="공문"/>
      <sheetName val="CTEMCOST"/>
      <sheetName val="불출요청"/>
      <sheetName val="총괄표"/>
      <sheetName val="조도계산(1)"/>
      <sheetName val="한강운반비"/>
      <sheetName val="Manmonth(입력)"/>
      <sheetName val="MACRO(MCC)"/>
      <sheetName val="PI"/>
      <sheetName val="배수내역"/>
      <sheetName val="개착내역서"/>
      <sheetName val="상 부"/>
      <sheetName val="가로등일위대가"/>
    </sheetNames>
    <sheetDataSet>
      <sheetData sheetId="0"/>
      <sheetData sheetId="1"/>
      <sheetData sheetId="2"/>
      <sheetData sheetId="3"/>
      <sheetData sheetId="4"/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일위"/>
      <sheetName val="합천내역"/>
      <sheetName val="9GNG운반"/>
      <sheetName val="정공공사"/>
      <sheetName val="부하계산서"/>
      <sheetName val="신우"/>
      <sheetName val="N賃率-職"/>
      <sheetName val="데이타"/>
      <sheetName val="식재인부"/>
      <sheetName val="일위총괄표"/>
      <sheetName val="매립"/>
      <sheetName val="工완성공사율"/>
      <sheetName val="송라초중학교(final)"/>
      <sheetName val="설계명세서"/>
      <sheetName val="제출내역 (2)"/>
      <sheetName val="대치판정"/>
      <sheetName val="CTEMCOST"/>
      <sheetName val="수량산출(음암)"/>
      <sheetName val="약품설비"/>
      <sheetName val="공사원가계산서"/>
      <sheetName val="갑지"/>
      <sheetName val="1안"/>
      <sheetName val="Sheet1"/>
      <sheetName val="수지표"/>
      <sheetName val="셀명"/>
      <sheetName val="일위대가"/>
      <sheetName val="입찰안"/>
      <sheetName val="을"/>
      <sheetName val="일위대가표"/>
      <sheetName val="예총"/>
      <sheetName val="철집"/>
      <sheetName val="내역"/>
      <sheetName val="내역서1"/>
      <sheetName val="99노임기준"/>
      <sheetName val="집계표"/>
      <sheetName val="단가 및 재료비"/>
      <sheetName val="중기사용료산출근거"/>
      <sheetName val="H-PILE수량집계"/>
      <sheetName val="여과지동"/>
      <sheetName val="기초자료"/>
      <sheetName val="Ⅲ.설계명세서"/>
      <sheetName val="1단계"/>
      <sheetName val="일위대가목차"/>
      <sheetName val="01"/>
      <sheetName val="약품공급2"/>
      <sheetName val="2.대외공문"/>
      <sheetName val="H PILE수량"/>
      <sheetName val="한일양산"/>
      <sheetName val="Total"/>
      <sheetName val="합의경상"/>
      <sheetName val="#REF"/>
      <sheetName val="증감대비"/>
      <sheetName val="사통"/>
      <sheetName val="EP0618"/>
      <sheetName val="용수량(생활용수)"/>
      <sheetName val="강교(Sub)"/>
      <sheetName val="도급"/>
      <sheetName val="BasePriceList"/>
      <sheetName val="일위목록"/>
      <sheetName val="MOTOR"/>
      <sheetName val="안전장치"/>
      <sheetName val="샘플표지"/>
      <sheetName val="총괄표"/>
      <sheetName val="중강당 내역"/>
      <sheetName val="공조기"/>
      <sheetName val="AHU집계"/>
      <sheetName val="공조기휀"/>
      <sheetName val="C3"/>
      <sheetName val="FA설치명세"/>
      <sheetName val="T13(P68~72,78)"/>
      <sheetName val="DATA"/>
      <sheetName val="역T형교대(말뚝기초)"/>
      <sheetName val="원가계산서"/>
      <sheetName val="실행철강하도"/>
      <sheetName val="수량산출서"/>
      <sheetName val="대창(함평)"/>
      <sheetName val="대창(장성)"/>
      <sheetName val="대창(함평)-창열"/>
      <sheetName val="간접경상비"/>
      <sheetName val="경비"/>
      <sheetName val="AILC004"/>
      <sheetName val="SUMMARY"/>
      <sheetName val="소방"/>
      <sheetName val="Sheet13"/>
      <sheetName val="발전기"/>
      <sheetName val="Sheet14"/>
      <sheetName val="1.설계조건"/>
      <sheetName val="LeadSchedule"/>
      <sheetName val="소요자재"/>
      <sheetName val="설계기준"/>
      <sheetName val="내역1"/>
      <sheetName val="날개벽"/>
      <sheetName val="포장집계"/>
      <sheetName val="포장연장"/>
      <sheetName val="견"/>
      <sheetName val="106C0300"/>
      <sheetName val="1검토보고서"/>
      <sheetName val="준공조서"/>
      <sheetName val="공사준공계"/>
      <sheetName val="준공검사보고서"/>
      <sheetName val="건축내역"/>
      <sheetName val="입고장부 (4)"/>
      <sheetName val="을부담운반비"/>
      <sheetName val="J直材4"/>
      <sheetName val="내부부하"/>
      <sheetName val="재집"/>
      <sheetName val="직재"/>
      <sheetName val="구체"/>
      <sheetName val="좌측날개벽"/>
      <sheetName val="우측날개벽"/>
      <sheetName val="수량산출기초(케블등)"/>
      <sheetName val="XL4Poppy"/>
      <sheetName val="갑지(추정)"/>
      <sheetName val="표지"/>
      <sheetName val="총괄실행예산서"/>
      <sheetName val="단가"/>
      <sheetName val="공문"/>
      <sheetName val="PANEL_중량산출"/>
      <sheetName val="양식"/>
      <sheetName val="편성절차"/>
      <sheetName val="GAEYO"/>
      <sheetName val="자동제어"/>
      <sheetName val="도체종-상수표"/>
      <sheetName val="내역서1999.8최종"/>
      <sheetName val="공사착공계"/>
      <sheetName val="일위대가(1)"/>
      <sheetName val="개산공사비"/>
      <sheetName val="단가표"/>
      <sheetName val="재료비"/>
      <sheetName val="일위1"/>
      <sheetName val="화재 탐지 설비"/>
      <sheetName val="일위대가(가설)"/>
      <sheetName val="노무"/>
      <sheetName val="요율"/>
      <sheetName val="단가산출"/>
      <sheetName val="일위대가목록"/>
      <sheetName val="교량하부공"/>
      <sheetName val="인제내역"/>
      <sheetName val="단가일람표"/>
      <sheetName val="노임단가"/>
      <sheetName val="내역을"/>
      <sheetName val="건축"/>
      <sheetName val="밸브설치"/>
      <sheetName val="1. 설계조건 2.단면가정 3. 하중계산"/>
      <sheetName val="DATA 입력란"/>
      <sheetName val="최초설계"/>
      <sheetName val="월별지출"/>
      <sheetName val="일용직급여"/>
      <sheetName val="일용직"/>
      <sheetName val="수목데이타"/>
      <sheetName val="GI-LIST"/>
      <sheetName val="시화점실행"/>
      <sheetName val="캔개발배경"/>
      <sheetName val="캔판매목표"/>
      <sheetName val="시장"/>
      <sheetName val="일정표"/>
      <sheetName val="오억미만"/>
      <sheetName val="품셈표"/>
      <sheetName val="Macro1"/>
      <sheetName val="식재"/>
      <sheetName val="시설물"/>
      <sheetName val="식재출력용"/>
      <sheetName val="유지관리"/>
      <sheetName val="1.수인터널"/>
      <sheetName val="22전선(P)"/>
      <sheetName val="22전선(L)"/>
      <sheetName val="22전선(R)"/>
      <sheetName val="내역전기"/>
      <sheetName val="공종집계"/>
      <sheetName val="하도급계획"/>
      <sheetName val="GT 1050x650"/>
      <sheetName val="내역서(총)"/>
      <sheetName val="3.하중산정4.지지력"/>
      <sheetName val="내역서2안"/>
      <sheetName val="Front"/>
      <sheetName val="wall"/>
      <sheetName val="공사설계"/>
      <sheetName val="기안"/>
      <sheetName val="단순공사비단가표"/>
      <sheetName val="SCANCHEM"/>
      <sheetName val="가도공"/>
      <sheetName val="예산명세서"/>
      <sheetName val="자료입력"/>
      <sheetName val="Sheet2"/>
      <sheetName val="Sheet5"/>
      <sheetName val="인사자료총집계"/>
      <sheetName val="UNIT"/>
      <sheetName val="관급자재대"/>
      <sheetName val="포장수량"/>
      <sheetName val="연습"/>
      <sheetName val="MA"/>
      <sheetName val="9509"/>
      <sheetName val="배수통관(좌)"/>
      <sheetName val="조명시설"/>
      <sheetName val="8.3해석단면 선정"/>
      <sheetName val="맨홀"/>
      <sheetName val="DATE"/>
      <sheetName val="템플릿"/>
      <sheetName val="내역표지"/>
      <sheetName val="일위_파일"/>
      <sheetName val="단면치수"/>
      <sheetName val="단가비교표"/>
      <sheetName val="과천MAIN"/>
      <sheetName val="노임"/>
      <sheetName val="정부노임단가"/>
      <sheetName val="터널조도"/>
      <sheetName val="가설건물"/>
      <sheetName val="시행후면적"/>
      <sheetName val="ABUT수량-A1"/>
      <sheetName val="원가 (2)"/>
      <sheetName val="배수공 시멘트 및 골재량 산출"/>
      <sheetName val="WORK"/>
      <sheetName val="SANBAISU"/>
      <sheetName val="SANTOGO"/>
      <sheetName val="부하(성남)"/>
      <sheetName val="조도계산서 (도서)"/>
      <sheetName val="부하LOAD"/>
      <sheetName val="ITEM"/>
      <sheetName val="I一般比"/>
      <sheetName val="대비"/>
      <sheetName val="옥외"/>
      <sheetName val="횡배수관토공수량"/>
      <sheetName val="품셈TABLE"/>
      <sheetName val="골조"/>
      <sheetName val="BJJIN"/>
      <sheetName val="기계경비"/>
      <sheetName val="CC16-내역서"/>
      <sheetName val="1.일위대가"/>
      <sheetName val="제출내역_(2)"/>
      <sheetName val="단가_및_재료비"/>
      <sheetName val="2_대외공문"/>
      <sheetName val="H_PILE수량"/>
      <sheetName val="판넬"/>
      <sheetName val="토공"/>
      <sheetName val="수목단가"/>
      <sheetName val="시설수량표"/>
      <sheetName val="식재수량표"/>
      <sheetName val="자재단가"/>
      <sheetName val="확정실적"/>
      <sheetName val="평3"/>
      <sheetName val="부대내역"/>
      <sheetName val="간접"/>
      <sheetName val="토공총괄표"/>
      <sheetName val="원가계산"/>
      <sheetName val="기초자료입력"/>
      <sheetName val="설계산출표지"/>
      <sheetName val="Macro(차단기)"/>
      <sheetName val="MACRO(전선관)"/>
      <sheetName val="공사"/>
      <sheetName val="유림골조"/>
      <sheetName val="단가산출1"/>
      <sheetName val="단가산출2"/>
      <sheetName val="Sheet3"/>
      <sheetName val="지급자재"/>
      <sheetName val="자단"/>
      <sheetName val="인공산출"/>
      <sheetName val="공사개요"/>
      <sheetName val="환경기계공정표 (3)"/>
      <sheetName val="철근량 산정"/>
      <sheetName val="물량표"/>
      <sheetName val="원가-총"/>
      <sheetName val="직접비"/>
      <sheetName val="전기"/>
      <sheetName val="98수문일위"/>
      <sheetName val="제원및배치"/>
      <sheetName val="목차"/>
      <sheetName val="연동내역"/>
      <sheetName val="골조시행"/>
      <sheetName val="동해title"/>
      <sheetName val="가설"/>
      <sheetName val="자재대"/>
      <sheetName val="총_구조물공"/>
      <sheetName val="건축집계표"/>
      <sheetName val="공통비총괄표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실행내역서 "/>
      <sheetName val="2F 회의실견적(5_14 일대)"/>
      <sheetName val="예가표"/>
      <sheetName val="품목납기"/>
      <sheetName val="전차선로 물량표"/>
      <sheetName val="제-노임"/>
      <sheetName val="제직재"/>
      <sheetName val="감가상각"/>
      <sheetName val="96갑지"/>
      <sheetName val="인건-측정"/>
      <sheetName val="기본일위"/>
      <sheetName val="S0"/>
      <sheetName val="노무비"/>
      <sheetName val="sw1"/>
      <sheetName val="NOMUBI"/>
      <sheetName val="동원(3)"/>
      <sheetName val="예정(3)"/>
      <sheetName val="원가_(2)"/>
      <sheetName val="6PILE  (돌출)"/>
      <sheetName val="CT "/>
      <sheetName val="copy"/>
      <sheetName val="001"/>
      <sheetName val="외천교"/>
      <sheetName val="종배수관"/>
      <sheetName val="설비"/>
      <sheetName val="부산4"/>
      <sheetName val="부대공Ⅱ"/>
      <sheetName val="갑"/>
      <sheetName val="일_4_"/>
      <sheetName val="N賃率_職"/>
      <sheetName val="내역서1-2"/>
      <sheetName val="일(4)"/>
      <sheetName val="00노임기준"/>
      <sheetName val="관리자"/>
      <sheetName val="금액내역서"/>
      <sheetName val="설직재-1"/>
      <sheetName val="1.토공집계표"/>
      <sheetName val="참조"/>
      <sheetName val="직노"/>
      <sheetName val="실행내역"/>
      <sheetName val="토목공사일반"/>
      <sheetName val="집계"/>
      <sheetName val="패널"/>
      <sheetName val="실측자료"/>
      <sheetName val="setup"/>
      <sheetName val="단가 (2)"/>
      <sheetName val="설계명세서(선로)"/>
      <sheetName val="이월가격"/>
      <sheetName val="수지예산"/>
      <sheetName val="전신환매도율"/>
      <sheetName val="원본(갑지)"/>
      <sheetName val="중기사용료"/>
      <sheetName val="하조서"/>
      <sheetName val="G.R300경비"/>
      <sheetName val="관급_File"/>
      <sheetName val="내역(영일)"/>
      <sheetName val="산출내역서집계표"/>
      <sheetName val="임시정보시트"/>
      <sheetName val="임율"/>
      <sheetName val="전시사인집계"/>
      <sheetName val="수량"/>
      <sheetName val="목록"/>
      <sheetName val="인건비"/>
      <sheetName val="OPT7"/>
      <sheetName val="발신정보"/>
      <sheetName val="실정공사비단가표"/>
      <sheetName val=" 총괄표"/>
      <sheetName val="토적표"/>
      <sheetName val="호남2"/>
      <sheetName val="2F_회의실견적(5_14_일대)"/>
      <sheetName val="금호"/>
      <sheetName val="한전고리-을"/>
      <sheetName val="10월가격"/>
      <sheetName val="기타유틸리티설비"/>
      <sheetName val="명세서"/>
      <sheetName val="우각부보강"/>
      <sheetName val="YES-T"/>
      <sheetName val="산출근거#2-3"/>
      <sheetName val="COVER"/>
      <sheetName val="산출내역서"/>
      <sheetName val="직공비"/>
      <sheetName val="Piping Design Data"/>
      <sheetName val="순공사비"/>
      <sheetName val="SCH"/>
      <sheetName val="저리조양"/>
      <sheetName val="SBarch산근"/>
      <sheetName val="건축-물가변동"/>
      <sheetName val="공량서"/>
      <sheetName val="기관"/>
      <sheetName val="257A1"/>
      <sheetName val="교환노무"/>
      <sheetName val="K1자재(3차등)"/>
      <sheetName val="총괄"/>
      <sheetName val="운동장 (2)"/>
      <sheetName val="Sheet4"/>
      <sheetName val="유기공정"/>
      <sheetName val="산근"/>
      <sheetName val="공통(20-91)"/>
      <sheetName val="JUCK"/>
      <sheetName val="차액보증"/>
      <sheetName val="업무분장 "/>
      <sheetName val="공통"/>
      <sheetName val="노원열병합  건축공사기성내역서"/>
      <sheetName val="소비자가"/>
      <sheetName val="판매96"/>
      <sheetName val="price"/>
      <sheetName val="실행비교"/>
      <sheetName val="Project Brief"/>
      <sheetName val="각형맨홀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1_토공집계표"/>
      <sheetName val="단가_(2)"/>
      <sheetName val="일보"/>
      <sheetName val="현장지지물물량"/>
      <sheetName val="사업장공제"/>
      <sheetName val="물량산출근거"/>
      <sheetName val="단위수량"/>
      <sheetName val="가시설수량"/>
      <sheetName val="WIND"/>
      <sheetName val="단중표"/>
      <sheetName val="model master"/>
      <sheetName val="가격"/>
      <sheetName val="교각계산"/>
      <sheetName val="CON기초"/>
      <sheetName val="Sheet1 (2)"/>
      <sheetName val="설 계"/>
      <sheetName val="잡철물"/>
      <sheetName val="현장관리비 산출내역"/>
      <sheetName val="수지"/>
      <sheetName val="당사수지"/>
      <sheetName val="6호기"/>
      <sheetName val="가시설단위수량"/>
      <sheetName val="예산내역서(총괄)"/>
      <sheetName val="예산내역서"/>
      <sheetName val="공제대산출"/>
      <sheetName val="운반공사,공구손료"/>
      <sheetName val="중강당_내역"/>
      <sheetName val="Ⅲ_설계명세서"/>
      <sheetName val="토적계산"/>
      <sheetName val="1.판매계획"/>
      <sheetName val="FAB별"/>
      <sheetName val="품셈"/>
      <sheetName val="근로소득 세액표"/>
      <sheetName val="건강보험 표준요율표"/>
      <sheetName val="국민연금 표준요율표"/>
      <sheetName val="경성자금"/>
      <sheetName val="BID"/>
      <sheetName val="관람석제출"/>
      <sheetName val="소상 &quot;1&quot;"/>
      <sheetName val="MFAB"/>
      <sheetName val="MFRT"/>
      <sheetName val="MPKG"/>
      <sheetName val="MPRD"/>
      <sheetName val="PROCESS"/>
      <sheetName val="cost"/>
      <sheetName val="A-4"/>
      <sheetName val="구조물철거타공정이월"/>
      <sheetName val="기판현황  "/>
      <sheetName val="OH공량old"/>
      <sheetName val="재무가정"/>
      <sheetName val="anaysis_sheet"/>
      <sheetName val="8.PILE  (돌출)"/>
      <sheetName val="PROJECT BRIEF(EX.NEW)"/>
      <sheetName val="참고"/>
      <sheetName val="List"/>
      <sheetName val="코드표"/>
      <sheetName val="원형1호맨홀토공수량"/>
      <sheetName val="주차구획선수량"/>
      <sheetName val="산출1(신설)"/>
      <sheetName val="산출1-2"/>
      <sheetName val="성곽내역서"/>
      <sheetName val="재료집계표"/>
      <sheetName val="면간거리&amp;사거리"/>
      <sheetName val="voucher"/>
      <sheetName val="설계내역서"/>
      <sheetName val="원가"/>
      <sheetName val="실행예산-변경분"/>
      <sheetName val="현장경상비"/>
      <sheetName val="갑지1"/>
      <sheetName val="견적의뢰"/>
      <sheetName val="설계산출기초"/>
      <sheetName val="도급예산내역서봉투"/>
      <sheetName val="도급예산내역서총괄표"/>
      <sheetName val="운반비산출"/>
      <sheetName val="샤워실위생"/>
      <sheetName val="시멘트"/>
      <sheetName val="현장관리비"/>
      <sheetName val="노임이"/>
      <sheetName val="작성"/>
      <sheetName val="동원인원"/>
      <sheetName val="판매시설"/>
      <sheetName val="입찰견적보고서"/>
      <sheetName val="금액"/>
      <sheetName val="협력업체"/>
      <sheetName val="평가데이터"/>
      <sheetName val=" 갑  지 "/>
      <sheetName val="음료실행"/>
      <sheetName val="계DATA"/>
      <sheetName val="실DATA "/>
      <sheetName val="건축직영"/>
      <sheetName val="지수980731이후"/>
      <sheetName val="산업"/>
      <sheetName val="수량집계"/>
      <sheetName val="프랜트면허"/>
      <sheetName val="토목주소"/>
      <sheetName val="개요"/>
      <sheetName val="현장관리"/>
      <sheetName val="총괄내역서"/>
      <sheetName val="변수값"/>
      <sheetName val="중기상차"/>
      <sheetName val="AS복구"/>
      <sheetName val="중기터파기"/>
      <sheetName val="내역서(1)"/>
      <sheetName val="설계서(7)"/>
      <sheetName val="주식"/>
      <sheetName val="조내역"/>
      <sheetName val="조직도"/>
      <sheetName val="공정표"/>
      <sheetName val="공구"/>
      <sheetName val="건축내역서"/>
      <sheetName val="실DATA_"/>
      <sheetName val="시설물일위"/>
      <sheetName val="가설공사"/>
      <sheetName val="단가결정"/>
      <sheetName val="내역아"/>
      <sheetName val="울타리"/>
      <sheetName val="코스모공장 (어음)"/>
      <sheetName val="A 견적"/>
      <sheetName val="조건"/>
      <sheetName val="실행"/>
      <sheetName val="경산"/>
      <sheetName val="원가계산서(거목)"/>
      <sheetName val="원가계산서(다숲)"/>
      <sheetName val="원가계산서(법정외주)"/>
      <sheetName val="계약내역(2)"/>
      <sheetName val="값"/>
      <sheetName val="건축공사실행"/>
      <sheetName val="납부서"/>
      <sheetName val="재료"/>
      <sheetName val="사급자재"/>
      <sheetName val="실행(ALT1)"/>
      <sheetName val="기초단가"/>
      <sheetName val="견적"/>
      <sheetName val="수량-양식"/>
      <sheetName val="총괄갑 "/>
      <sheetName val="제경비율"/>
      <sheetName val="SAM"/>
      <sheetName val="Y-WORK"/>
      <sheetName val="기계경비(시간당)"/>
      <sheetName val="램머"/>
      <sheetName val="투찰내역서"/>
      <sheetName val="본실행경비"/>
      <sheetName val="SPEC"/>
      <sheetName val="총 원가계산"/>
      <sheetName val="증감내역서"/>
      <sheetName val="_갑__지_"/>
      <sheetName val="시중노임단가"/>
      <sheetName val="원가data"/>
      <sheetName val="아파트"/>
      <sheetName val="관접합및부설"/>
      <sheetName val="실행대비"/>
      <sheetName val="기초입력 DATA"/>
      <sheetName val="참고사항"/>
      <sheetName val="근로자자료입력"/>
      <sheetName val="연돌일위집계"/>
      <sheetName val="세금자료"/>
      <sheetName val="진주방향"/>
      <sheetName val="EQT-ESTN"/>
      <sheetName val="CONCRETE"/>
      <sheetName val="용역비내역-진짜"/>
      <sheetName val="입력데이타"/>
      <sheetName val="5사남"/>
      <sheetName val="전등설비"/>
      <sheetName val="F4-F7"/>
      <sheetName val="벽체물량산출서"/>
      <sheetName val="지수"/>
      <sheetName val="---FAB#1업무일지---"/>
      <sheetName val="물가대비표"/>
      <sheetName val="날개벽수량표"/>
      <sheetName val="화전내"/>
      <sheetName val="카펫타일"/>
      <sheetName val="원가계산하도"/>
      <sheetName val="계산서(곡선부)"/>
      <sheetName val="포장재료집계표"/>
      <sheetName val="구성비"/>
      <sheetName val="변경내역서"/>
      <sheetName val="11-2.아파트내역"/>
      <sheetName val="DATA1"/>
      <sheetName val="SG"/>
      <sheetName val="견적갑지"/>
      <sheetName val="물량내역"/>
      <sheetName val="총투입계"/>
      <sheetName val="factor(건축)"/>
      <sheetName val="정보"/>
      <sheetName val="추정_최근현장"/>
      <sheetName val="리스트_최근현장"/>
      <sheetName val="팩스리스트"/>
      <sheetName val="당정동경상이수"/>
      <sheetName val="당정동공통이수"/>
      <sheetName val="총괄집계표"/>
      <sheetName val="교통대책내역"/>
      <sheetName val="ilch"/>
      <sheetName val="사진대지"/>
      <sheetName val="국내조달(통합-1)"/>
      <sheetName val="수배전반"/>
      <sheetName val="건축공사집계"/>
      <sheetName val="상호참고자료"/>
      <sheetName val="발주처자료입력"/>
      <sheetName val="회사기본자료"/>
      <sheetName val="하자보증자료"/>
      <sheetName val="기술자관련자료"/>
      <sheetName val=" 견적서"/>
      <sheetName val="노임단가 (2)"/>
      <sheetName val="플랜트 설치"/>
      <sheetName val="Option"/>
      <sheetName val="FORM-0"/>
      <sheetName val="수리결과"/>
      <sheetName val="TYPE-A"/>
      <sheetName val="inter"/>
      <sheetName val="TEST1"/>
      <sheetName val="배명(단가)"/>
      <sheetName val="1차 내역서"/>
      <sheetName val="파일의이용"/>
      <sheetName val="공종목록표"/>
      <sheetName val="출입자명단"/>
      <sheetName val="일위산출"/>
      <sheetName val="견적조건"/>
      <sheetName val="자재가격조사표"/>
      <sheetName val="실행_ALT1_"/>
      <sheetName val="을지"/>
      <sheetName val="설계서(본관)"/>
      <sheetName val="2000년1차"/>
      <sheetName val="예산서"/>
      <sheetName val="날개벽(시점좌측)"/>
      <sheetName val="설계서"/>
      <sheetName val="해평견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/>
          </cell>
          <cell r="D4" t="str">
            <v>L/S</v>
          </cell>
          <cell r="E4">
            <v>1</v>
          </cell>
          <cell r="F4" t="str">
            <v/>
          </cell>
          <cell r="G4">
            <v>0</v>
          </cell>
          <cell r="H4" t="str">
            <v>NO.1-00-00</v>
          </cell>
        </row>
        <row r="5">
          <cell r="A5">
            <v>5</v>
          </cell>
          <cell r="B5" t="str">
            <v/>
          </cell>
          <cell r="C5" t="str">
            <v/>
          </cell>
          <cell r="D5" t="str">
            <v/>
          </cell>
          <cell r="E5" t="str">
            <v/>
          </cell>
          <cell r="F5" t="str">
            <v/>
          </cell>
          <cell r="G5">
            <v>0</v>
          </cell>
          <cell r="H5" t="str">
            <v/>
          </cell>
        </row>
        <row r="6">
          <cell r="A6">
            <v>6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 t="str">
            <v/>
          </cell>
        </row>
        <row r="7">
          <cell r="A7">
            <v>7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 t="str">
            <v/>
          </cell>
        </row>
        <row r="8">
          <cell r="A8">
            <v>8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 t="str">
            <v/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 t="str">
            <v/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>
            <v>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/>
          </cell>
          <cell r="G27">
            <v>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/>
          </cell>
          <cell r="G28">
            <v>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>
            <v>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>
            <v>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>
            <v>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>
            <v>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>
            <v>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>
            <v>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/>
          </cell>
          <cell r="D35" t="str">
            <v>SET</v>
          </cell>
          <cell r="E35">
            <v>1</v>
          </cell>
          <cell r="F35">
            <v>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/>
          </cell>
          <cell r="D36" t="str">
            <v>식</v>
          </cell>
          <cell r="E36">
            <v>1</v>
          </cell>
          <cell r="F36">
            <v>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>
            <v>0</v>
          </cell>
          <cell r="G39">
            <v>0</v>
          </cell>
          <cell r="H39" t="str">
            <v/>
          </cell>
        </row>
        <row r="40">
          <cell r="A40">
            <v>39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>
            <v>0</v>
          </cell>
          <cell r="G40">
            <v>0</v>
          </cell>
          <cell r="H40" t="str">
            <v/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/>
          </cell>
          <cell r="G48">
            <v>0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/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/>
          </cell>
          <cell r="H63" t="str">
            <v/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/>
          </cell>
        </row>
        <row r="71">
          <cell r="B71" t="str">
            <v>MOTOR BRACKET</v>
          </cell>
          <cell r="C71">
            <v>0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>
            <v>0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>
            <v>0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/>
          </cell>
          <cell r="H84" t="str">
            <v/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>
            <v>0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/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/>
          </cell>
          <cell r="E91" t="str">
            <v/>
          </cell>
          <cell r="F91" t="str">
            <v/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/>
          </cell>
        </row>
        <row r="93">
          <cell r="A93" t="e">
            <v>#REF!</v>
          </cell>
          <cell r="B93" t="str">
            <v>LIMIT SWITCH BOX</v>
          </cell>
          <cell r="C93" t="str">
            <v/>
          </cell>
          <cell r="D93" t="str">
            <v>SET</v>
          </cell>
          <cell r="E93">
            <v>1</v>
          </cell>
          <cell r="F93" t="str">
            <v/>
          </cell>
        </row>
        <row r="94">
          <cell r="A94" t="e">
            <v>#REF!</v>
          </cell>
          <cell r="B94" t="str">
            <v>BUSHING</v>
          </cell>
          <cell r="C94" t="str">
            <v/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/>
          </cell>
          <cell r="D95" t="str">
            <v>EA</v>
          </cell>
          <cell r="E95">
            <v>2</v>
          </cell>
          <cell r="F95" t="str">
            <v/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/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/>
          </cell>
          <cell r="D99" t="str">
            <v>SET</v>
          </cell>
          <cell r="E99">
            <v>1</v>
          </cell>
          <cell r="F99" t="str">
            <v/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/>
          </cell>
          <cell r="C101" t="str">
            <v/>
          </cell>
          <cell r="D101" t="str">
            <v/>
          </cell>
          <cell r="E101" t="str">
            <v/>
          </cell>
          <cell r="F101" t="str">
            <v/>
          </cell>
        </row>
        <row r="102">
          <cell r="A102" t="e">
            <v>#REF!</v>
          </cell>
          <cell r="B102" t="str">
            <v/>
          </cell>
          <cell r="C102" t="str">
            <v/>
          </cell>
          <cell r="D102" t="str">
            <v/>
          </cell>
          <cell r="E102" t="str">
            <v/>
          </cell>
          <cell r="F102" t="str">
            <v/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 t="str">
            <v/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/>
          </cell>
        </row>
        <row r="115">
          <cell r="A115" t="e">
            <v>#REF!</v>
          </cell>
          <cell r="B115" t="str">
            <v>LIMIT SWITCH BOX</v>
          </cell>
          <cell r="C115" t="str">
            <v/>
          </cell>
          <cell r="D115" t="str">
            <v>SET</v>
          </cell>
          <cell r="E115">
            <v>1</v>
          </cell>
          <cell r="F115" t="str">
            <v/>
          </cell>
        </row>
        <row r="116">
          <cell r="A116" t="e">
            <v>#REF!</v>
          </cell>
          <cell r="B116" t="str">
            <v>BUSHING</v>
          </cell>
          <cell r="C116" t="str">
            <v/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/>
          </cell>
          <cell r="D117" t="str">
            <v>EA</v>
          </cell>
          <cell r="E117">
            <v>2</v>
          </cell>
          <cell r="F117" t="str">
            <v/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/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/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/>
          </cell>
          <cell r="D121" t="str">
            <v>SET</v>
          </cell>
          <cell r="E121">
            <v>1</v>
          </cell>
          <cell r="F121" t="str">
            <v/>
          </cell>
        </row>
        <row r="122">
          <cell r="A122" t="e">
            <v>#REF!</v>
          </cell>
          <cell r="B122" t="str">
            <v>FLAG BOX A'SSY</v>
          </cell>
          <cell r="C122" t="str">
            <v/>
          </cell>
          <cell r="D122" t="str">
            <v>SET</v>
          </cell>
          <cell r="E122">
            <v>1</v>
          </cell>
          <cell r="F122" t="str">
            <v/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 t="str">
            <v/>
          </cell>
          <cell r="G124" t="str">
            <v/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/>
          </cell>
          <cell r="C128" t="str">
            <v/>
          </cell>
          <cell r="D128" t="str">
            <v/>
          </cell>
          <cell r="E128" t="str">
            <v/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/>
          </cell>
          <cell r="C132" t="str">
            <v/>
          </cell>
          <cell r="D132" t="str">
            <v/>
          </cell>
          <cell r="E132" t="str">
            <v/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/>
          </cell>
        </row>
        <row r="137">
          <cell r="A137" t="e">
            <v>#REF!</v>
          </cell>
          <cell r="B137" t="str">
            <v>MOTOR BRACKET</v>
          </cell>
          <cell r="C137">
            <v>0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>
            <v>0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>
            <v>0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>
            <v>0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>
            <v>0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C151">
            <v>0</v>
          </cell>
          <cell r="D151">
            <v>0</v>
          </cell>
          <cell r="E151" t="str">
            <v/>
          </cell>
        </row>
        <row r="152">
          <cell r="A152" t="e">
            <v>#REF!</v>
          </cell>
        </row>
        <row r="153">
          <cell r="F153" t="str">
            <v/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/>
          </cell>
        </row>
        <row r="159">
          <cell r="A159" t="e">
            <v>#REF!</v>
          </cell>
          <cell r="B159" t="str">
            <v>MOTOR BRACKET</v>
          </cell>
          <cell r="C159">
            <v>0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>
            <v>0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>
            <v>0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>
            <v>0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C172">
            <v>0</v>
          </cell>
          <cell r="D172">
            <v>0</v>
          </cell>
          <cell r="E172" t="str">
            <v/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 t="str">
            <v/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>
            <v>0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C187">
            <v>0</v>
          </cell>
          <cell r="D187">
            <v>0</v>
          </cell>
          <cell r="E187" t="str">
            <v/>
          </cell>
        </row>
        <row r="191">
          <cell r="F191" t="str">
            <v/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/>
          </cell>
          <cell r="C203" t="str">
            <v/>
          </cell>
          <cell r="D203" t="str">
            <v/>
          </cell>
          <cell r="E203" t="str">
            <v/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>
            <v>0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/>
          </cell>
          <cell r="C210" t="str">
            <v/>
          </cell>
          <cell r="D210" t="str">
            <v/>
          </cell>
          <cell r="E210" t="str">
            <v/>
          </cell>
        </row>
        <row r="211">
          <cell r="B211" t="str">
            <v/>
          </cell>
          <cell r="C211" t="str">
            <v/>
          </cell>
          <cell r="D211" t="str">
            <v/>
          </cell>
          <cell r="E211" t="str">
            <v/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/>
          </cell>
          <cell r="E223" t="str">
            <v/>
          </cell>
          <cell r="F223" t="str">
            <v/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/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/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/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/>
          </cell>
        </row>
        <row r="231">
          <cell r="A231" t="e">
            <v>#REF!</v>
          </cell>
          <cell r="B231" t="str">
            <v>PILOT LAMP</v>
          </cell>
          <cell r="C231" t="str">
            <v/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>
            <v>0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/>
          </cell>
        </row>
        <row r="236">
          <cell r="A236" t="e">
            <v>#REF!</v>
          </cell>
          <cell r="B236" t="str">
            <v>FUSE/SOCKET</v>
          </cell>
          <cell r="C236" t="str">
            <v/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/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/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/>
          </cell>
        </row>
        <row r="245">
          <cell r="A245" t="e">
            <v>#REF!</v>
          </cell>
          <cell r="B245" t="str">
            <v>공사명: CONTROL BOARD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/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/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/>
          </cell>
          <cell r="C253">
            <v>0</v>
          </cell>
          <cell r="D253" t="str">
            <v/>
          </cell>
          <cell r="E253" t="str">
            <v/>
          </cell>
          <cell r="F253" t="str">
            <v/>
          </cell>
        </row>
        <row r="254">
          <cell r="A254" t="e">
            <v>#REF!</v>
          </cell>
          <cell r="B254" t="str">
            <v/>
          </cell>
          <cell r="C254">
            <v>0</v>
          </cell>
          <cell r="D254" t="str">
            <v/>
          </cell>
          <cell r="E254" t="str">
            <v/>
          </cell>
          <cell r="F254" t="str">
            <v/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 t="str">
            <v/>
          </cell>
          <cell r="H262" t="str">
            <v/>
          </cell>
        </row>
        <row r="263">
          <cell r="A263" t="e">
            <v>#REF!</v>
          </cell>
          <cell r="B263" t="str">
            <v/>
          </cell>
          <cell r="C263" t="str">
            <v/>
          </cell>
          <cell r="D263" t="str">
            <v/>
          </cell>
          <cell r="E263" t="str">
            <v/>
          </cell>
          <cell r="F263" t="str">
            <v/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/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/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/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/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/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/>
          </cell>
          <cell r="D287" t="str">
            <v>SET</v>
          </cell>
          <cell r="E287">
            <v>1</v>
          </cell>
          <cell r="F287" t="str">
            <v/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노무비"/>
      <sheetName val="데이타"/>
      <sheetName val="식재인부"/>
      <sheetName val="원가계산서"/>
      <sheetName val="공종별집계표"/>
      <sheetName val="산출근거(복구)"/>
      <sheetName val="단가표"/>
      <sheetName val="신우"/>
      <sheetName val="빌딩 안내"/>
      <sheetName val="갑지"/>
      <sheetName val="내역집계표"/>
      <sheetName val="노무비단가내역"/>
      <sheetName val="공량산출서"/>
      <sheetName val="산출집계표"/>
      <sheetName val="산출기초"/>
      <sheetName val="견적서(주차관제)"/>
      <sheetName val="견적"/>
      <sheetName val="준공정산"/>
      <sheetName val="내역"/>
      <sheetName val="합천내역"/>
      <sheetName val="AS포장복구 "/>
      <sheetName val="sal"/>
      <sheetName val="실행간접비용"/>
      <sheetName val="설계서"/>
      <sheetName val="가설공사"/>
      <sheetName val="Sheet1"/>
      <sheetName val="1안"/>
      <sheetName val="가감수량"/>
      <sheetName val="맨홀수량산출"/>
      <sheetName val="건축-물가변동"/>
      <sheetName val="코드"/>
      <sheetName val="노임단가"/>
      <sheetName val="#REF"/>
      <sheetName val="증감대비"/>
      <sheetName val="_x0000_"/>
      <sheetName val="9GNG운반"/>
      <sheetName val="연습"/>
      <sheetName val="Sheet13"/>
      <sheetName val="Sheet14"/>
      <sheetName val="부하계산서"/>
      <sheetName val="일위대가"/>
      <sheetName val="토사(PE)"/>
      <sheetName val="N賃率-職"/>
      <sheetName val="집계표"/>
      <sheetName val="정공공사"/>
      <sheetName val="설계명세서"/>
      <sheetName val="시행후면적"/>
      <sheetName val="수지예산"/>
      <sheetName val="3.내역서"/>
      <sheetName val="F-CV1.5SQ-2C"/>
      <sheetName val="01.가로등"/>
      <sheetName val="02.펌프장"/>
      <sheetName val="_x0000_k_x0000_y_x0000__x0000__x0000_£_x0000_±_x0000_¿_x0000_"/>
      <sheetName val="공사개요"/>
      <sheetName val="노무,재료"/>
      <sheetName val="_x0000__x0006_Ā嗰"/>
      <sheetName val="내역갑지"/>
      <sheetName val="자료"/>
      <sheetName val="간선"/>
      <sheetName val="전압"/>
      <sheetName val="조도"/>
      <sheetName val="동력"/>
      <sheetName val="입고장부 (4)"/>
      <sheetName val="Sheet9"/>
      <sheetName val="가스내역"/>
      <sheetName val="맨홀수량산출_x0000__x0000__x0000__x0000__x0010_[내역서.xls]건축-물"/>
      <sheetName val="_x0000__x0004_"/>
      <sheetName val="본댐설계"/>
      <sheetName val="Total"/>
      <sheetName val="b_balju_cho"/>
      <sheetName val="세부내역서"/>
      <sheetName val="건축"/>
      <sheetName val="DATA"/>
      <sheetName val="Detail"/>
      <sheetName val="sw1"/>
      <sheetName val="수량산출(출력물)"/>
      <sheetName val="단가대비"/>
      <sheetName val="환율"/>
      <sheetName val="CTEMCOST"/>
      <sheetName val="__"/>
      <sheetName val="工완성공사율"/>
      <sheetName val="노임,재료비"/>
      <sheetName val="내역서집계(도급)"/>
      <sheetName val="준검 내역서"/>
      <sheetName val="내역서1"/>
      <sheetName val="가설공사비"/>
      <sheetName val="도로구조공사비"/>
      <sheetName val="도로토공공사비"/>
      <sheetName val="여수토공사비"/>
      <sheetName val="토목단가산출 "/>
      <sheetName val="노임(1차)"/>
      <sheetName val="수용가조서"/>
      <sheetName val="건축내역"/>
      <sheetName val="EQT-ESTN"/>
      <sheetName val="기존단가 (2)"/>
      <sheetName val="데리네이타현황"/>
      <sheetName val="터파기및재료"/>
      <sheetName val="EP0618"/>
      <sheetName val="실행철강하도"/>
      <sheetName val="표지 (2)"/>
      <sheetName val="_x0000_ߐଷॠଷ_x0000_"/>
      <sheetName val=":"/>
      <sheetName val="요율"/>
      <sheetName val="기구조직"/>
      <sheetName val="날개벽수량표"/>
      <sheetName val="노무비계"/>
      <sheetName val="[내역서.xls][내역서.xls]:"/>
      <sheetName val="[내역서.xls][내역서.xls][내역서.xls]:"/>
      <sheetName val="토목주소"/>
      <sheetName val="일위"/>
      <sheetName val="자재단가"/>
      <sheetName val="[내역서.xls]: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견적B"/>
      <sheetName val="설계기준"/>
      <sheetName val="내역1"/>
      <sheetName val="약품공급2"/>
      <sheetName val="가로등설치비"/>
      <sheetName val="산출(전기)"/>
      <sheetName val="계수시트"/>
      <sheetName val="청소년수련관"/>
      <sheetName val="guard(mac)"/>
      <sheetName val="토목목록"/>
      <sheetName val="사통"/>
      <sheetName val="교대"/>
      <sheetName val="2016.06.11 가로등 산출조서(백양대로).xls"/>
      <sheetName val="_x000a_검ǀ_x0000__x0000__x0000_庯"/>
      <sheetName val="자단"/>
      <sheetName val="예산명세서"/>
      <sheetName val="일반문틀 설치"/>
      <sheetName val="1.설계조건"/>
      <sheetName val=" "/>
      <sheetName val="_x005f_x0000_"/>
      <sheetName val="_x005f_x0000_k_x005f_x0000_y_x005f_x0000__x005f_x0000_"/>
      <sheetName val="을지(방송)"/>
      <sheetName val="PANEL_중량산출"/>
      <sheetName val="타견적서_영시스템"/>
      <sheetName val="참조"/>
      <sheetName val="[내역서.xls][내역서.xls][내역서.xls][내역서"/>
      <sheetName val="_x0000_k_x0000_y_x0000__x0000_"/>
      <sheetName val="시설물일위"/>
      <sheetName val="단가결정"/>
      <sheetName val="내역아"/>
      <sheetName val="울타리"/>
      <sheetName val="내역서(토목) "/>
      <sheetName val="Sheet2"/>
      <sheetName val="Sheet3"/>
      <sheetName val="여의도"/>
      <sheetName val="여의도 (도)(3)"/>
      <sheetName val="여의도 (식)"/>
      <sheetName val="여의도 (87)"/>
      <sheetName val="케이씨"/>
      <sheetName val="능곡"/>
      <sheetName val="ISONI"/>
      <sheetName val="ISONI (2)"/>
      <sheetName val="응암동"/>
      <sheetName val="태백"/>
      <sheetName val="상계1"/>
      <sheetName val="상계2"/>
      <sheetName val="을지로"/>
      <sheetName val="동부s"/>
      <sheetName val="충주"/>
      <sheetName val="기둥(원형)"/>
      <sheetName val="화재 탐지 설비"/>
      <sheetName val="전시시설물"/>
      <sheetName val="모형"/>
      <sheetName val="영상HW"/>
      <sheetName val="영상SW"/>
      <sheetName val="싸인"/>
      <sheetName val="설명그래픽"/>
      <sheetName val="조명기구"/>
      <sheetName val="마감"/>
      <sheetName val="야외"/>
      <sheetName val="총집계표"/>
      <sheetName val="원가계산"/>
      <sheetName val="Sheet10"/>
      <sheetName val="Sheet11"/>
      <sheetName val="Sheet12"/>
      <sheetName val="Sheet15"/>
      <sheetName val="Sheet16"/>
      <sheetName val="조건표 (2)"/>
      <sheetName val="패널"/>
      <sheetName val="견적서"/>
      <sheetName val="중동상가"/>
      <sheetName val="APT"/>
      <sheetName val="연결임시"/>
      <sheetName val="입찰"/>
      <sheetName val="현경"/>
      <sheetName val="수수료율표"/>
      <sheetName val="장비가동"/>
      <sheetName val="단가산출근거"/>
      <sheetName val="단가검토갑지"/>
      <sheetName val="단가검토안"/>
      <sheetName val="설계비1안"/>
      <sheetName val="설계비2안"/>
      <sheetName val="설계비3안"/>
      <sheetName val="참고⇒"/>
      <sheetName val="확폭-오르막 주요단가비교"/>
      <sheetName val="집계표 (2)"/>
      <sheetName val="말뚝지지력산정"/>
      <sheetName val="견적서 갑지"/>
      <sheetName val="Panels"/>
      <sheetName val="전력간선"/>
      <sheetName val="Inst."/>
      <sheetName val="구조물공"/>
      <sheetName val="부대공"/>
      <sheetName val="배수공"/>
      <sheetName val="토공"/>
      <sheetName val="포장공"/>
      <sheetName val="도봉2지구"/>
      <sheetName val="시멘트"/>
      <sheetName val="EJ"/>
      <sheetName val="ELECTRIC"/>
      <sheetName val="TC표지"/>
      <sheetName val="Piping Design Data"/>
      <sheetName val="PROCESS"/>
      <sheetName val="터널조도"/>
      <sheetName val="할"/>
      <sheetName val="원가(토목)"/>
      <sheetName val="토목"/>
      <sheetName val="하도대비(토목)"/>
      <sheetName val="공사원가계산서"/>
      <sheetName val="총괄"/>
      <sheetName val="일위대가표목록표"/>
      <sheetName val="일위대가표"/>
      <sheetName val="JSP수량산출서"/>
      <sheetName val="SDA 수량산출"/>
      <sheetName val="SDA공법단가산출서 "/>
      <sheetName val="재료할증표"/>
      <sheetName val="토목 집계"/>
      <sheetName val="파일"/>
      <sheetName val="골조집계"/>
      <sheetName val="골조"/>
      <sheetName val="철골"/>
      <sheetName val="예정공정"/>
      <sheetName val="우수"/>
      <sheetName val="hvac(제어동)"/>
      <sheetName val="총괄표"/>
      <sheetName val="1호맨홀자연토공"/>
      <sheetName val="을"/>
      <sheetName val="표지"/>
      <sheetName val="내역 "/>
      <sheetName val="XXXXXX"/>
      <sheetName val="검토내역 (2)"/>
      <sheetName val="입찰안"/>
      <sheetName val="기성표지"/>
      <sheetName val="1회갑지"/>
      <sheetName val="극동건설"/>
      <sheetName val="일위산출"/>
      <sheetName val="구조물공내역서"/>
      <sheetName val="2000년1차"/>
      <sheetName val="일위목록"/>
      <sheetName val="기초대가"/>
      <sheetName val="식재공사"/>
      <sheetName val="골재비"/>
      <sheetName val="총괄내역"/>
      <sheetName val="기계경비"/>
      <sheetName val="단가"/>
      <sheetName val="노임"/>
      <sheetName val="도급실행(본관-주차장)"/>
      <sheetName val="집계"/>
      <sheetName val="을-ATYPE"/>
      <sheetName val="국내조달(통합-1)"/>
      <sheetName val="Sheet6"/>
      <sheetName val="조명율"/>
      <sheetName val="관리,공감"/>
      <sheetName val="세부내역"/>
      <sheetName val="일위집계"/>
      <sheetName val="단가산출"/>
      <sheetName val="집계표(밀)"/>
      <sheetName val="세부산출(밀)"/>
      <sheetName val="건.원"/>
      <sheetName val="토.원"/>
      <sheetName val="설.원"/>
      <sheetName val="내역집계"/>
      <sheetName val="설비"/>
      <sheetName val="기계"/>
      <sheetName val="Sheet4"/>
      <sheetName val="Sheet5"/>
      <sheetName val="기자재"/>
      <sheetName val="기자재설치"/>
      <sheetName val="배관공사"/>
      <sheetName val="기계단가"/>
      <sheetName val="기계중량"/>
      <sheetName val="배관단가"/>
      <sheetName val="수량"/>
      <sheetName val="인공산출서"/>
      <sheetName val="산출집계"/>
      <sheetName val="산출서"/>
      <sheetName val="단가비교"/>
      <sheetName val="정부노임단가"/>
      <sheetName val="일반공사"/>
      <sheetName val="차액보증"/>
      <sheetName val="건축공사집계"/>
      <sheetName val="Front"/>
      <sheetName val="wall"/>
      <sheetName val="COVER"/>
      <sheetName val="부대내역"/>
      <sheetName val="경희대"/>
      <sheetName val="I一般比"/>
      <sheetName val="Sheet1 (2)"/>
      <sheetName val="견적내역"/>
      <sheetName val="시중노임단가"/>
      <sheetName val="공통가설"/>
      <sheetName val="설계내역서"/>
      <sheetName val="기본일위"/>
      <sheetName val="4.2유효폭의 계산"/>
      <sheetName val="노임이"/>
      <sheetName val="경산"/>
      <sheetName val="유림골조"/>
      <sheetName val="J直材4"/>
      <sheetName val="기초일위"/>
      <sheetName val="내역서2안"/>
      <sheetName val="실행내역"/>
      <sheetName val="철거산출근거"/>
      <sheetName val="XXXX"/>
      <sheetName val="인건비"/>
      <sheetName val="소방"/>
      <sheetName val="제출내역"/>
      <sheetName val="Excel"/>
      <sheetName val="매입세"/>
      <sheetName val="PROJECT BRIEF"/>
      <sheetName val="0001new"/>
      <sheetName val="실행내역서 "/>
      <sheetName val="수압집계"/>
      <sheetName val="1차 내역서"/>
      <sheetName val="정산내역"/>
      <sheetName val="입출재고현황 (2)"/>
      <sheetName val="표준물량 산출서"/>
      <sheetName val="시화점실행"/>
      <sheetName val="제출내역 (2)"/>
      <sheetName val="노원열병합  건축공사기성내역서"/>
      <sheetName val="토목_집계"/>
      <sheetName val="PROJECT_BRIEF"/>
      <sheetName val="실행내역서_"/>
      <sheetName val="노원열병합__건축공사기성내역서"/>
      <sheetName val="입출재고현황_(2)"/>
      <sheetName val="금융비용"/>
      <sheetName val="BID"/>
      <sheetName val="일위대가 "/>
      <sheetName val="과천MAIN"/>
      <sheetName val="Macro(차단기)"/>
      <sheetName val="갑지(추정)"/>
      <sheetName val="REACTION(USE평시)"/>
      <sheetName val="위치조서"/>
      <sheetName val="gyun"/>
      <sheetName val="횡배수관집현황(2공구)"/>
      <sheetName val="총괄표(1)"/>
      <sheetName val="내역서(2)"/>
      <sheetName val="접지수량산출서(4)"/>
      <sheetName val="일위대가표(5)"/>
      <sheetName val="휀스(6)"/>
      <sheetName val="적용단가(7)"/>
      <sheetName val="전력요금(8)"/>
      <sheetName val="기초근거(9)"/>
      <sheetName val="산출내역서"/>
      <sheetName val="본공사"/>
      <sheetName val="공비대비"/>
      <sheetName val="일반부표"/>
      <sheetName val="현설시 설명자료(내부)"/>
      <sheetName val="공문"/>
      <sheetName val="배관"/>
      <sheetName val="인사자료총집계"/>
      <sheetName val="교통대책내역"/>
      <sheetName val="견"/>
      <sheetName val="견서"/>
      <sheetName val="서"/>
      <sheetName val="내서"/>
      <sheetName val="일위_파일"/>
      <sheetName val="예가"/>
      <sheetName val="Exec Summ"/>
      <sheetName val="Item Listings"/>
      <sheetName val="Wt Rpt"/>
      <sheetName val="대로근거"/>
      <sheetName val="중로근거"/>
      <sheetName val="산출내역"/>
      <sheetName val="내역서(집계)"/>
      <sheetName val="수량 산출서"/>
      <sheetName val="강교(Sub)"/>
      <sheetName val="일반토공견적"/>
      <sheetName val="45,46"/>
      <sheetName val="산출근거"/>
      <sheetName val="설계내역"/>
      <sheetName val="간접비총계"/>
      <sheetName val="설계예시"/>
      <sheetName val="차선도색현황"/>
      <sheetName val="IMPEADENCE MAP 취수장"/>
      <sheetName val="식재"/>
      <sheetName val="시설물"/>
      <sheetName val="식재출력용"/>
      <sheetName val="유지관리"/>
      <sheetName val="직영노무비명세"/>
      <sheetName val="단가조사"/>
      <sheetName val="본실행경비"/>
      <sheetName val="실행대비"/>
      <sheetName val="장비집계"/>
      <sheetName val="대비"/>
      <sheetName val="부속동"/>
      <sheetName val="소총괄표"/>
      <sheetName val="전력선로집계표"/>
      <sheetName val="예산내역서"/>
      <sheetName val="수량산출서"/>
      <sheetName val="수량산출서 (2)"/>
      <sheetName val="완철수량"/>
      <sheetName val="완철개소별명세표"/>
      <sheetName val="단가비교표"/>
      <sheetName val="관급자재조서"/>
      <sheetName val="수량조서"/>
      <sheetName val="공종별예산조서"/>
      <sheetName val="내역서 "/>
      <sheetName val="Y-WORK"/>
      <sheetName val="횡표지"/>
      <sheetName val="설계설명서"/>
      <sheetName val="예정공정표"/>
      <sheetName val="총괄내역서"/>
      <sheetName val="내역서(A섬)"/>
      <sheetName val="내역서(B섬)"/>
      <sheetName val="내역서(C섬)"/>
      <sheetName val="내역서(D섬)"/>
      <sheetName val="내역서(E섬)"/>
      <sheetName val="내역서(F섬)"/>
      <sheetName val="관급(총괄)"/>
      <sheetName val="관급자재집계표"/>
      <sheetName val="단가산출서(총괄)"/>
      <sheetName val="단가산출서"/>
      <sheetName val="기계경비산출내역"/>
      <sheetName val="기계경비일람표"/>
      <sheetName val="중기사용료"/>
      <sheetName val="토공A"/>
      <sheetName val="정산서"/>
      <sheetName val="경비"/>
      <sheetName val="개산공사비"/>
      <sheetName val="판매시설"/>
      <sheetName val="단가기준"/>
      <sheetName val="플랜트 설치"/>
      <sheetName val="대전-교대(A1-A2)"/>
      <sheetName val="시중노임"/>
      <sheetName val="_REF"/>
      <sheetName val="프랜트면허"/>
      <sheetName val="S0"/>
      <sheetName val="간접"/>
      <sheetName val="운동장 (2)"/>
      <sheetName val="ABUT수량-A1"/>
      <sheetName val="전기"/>
      <sheetName val="손익"/>
      <sheetName val="의정부문예회관변경내역"/>
      <sheetName val="JUCKEYK"/>
      <sheetName val="간선계산"/>
      <sheetName val="W-현원가"/>
      <sheetName val="교각1"/>
      <sheetName val="단중표"/>
      <sheetName val="조건"/>
      <sheetName val="수목데이타"/>
      <sheetName val="일 위 대 가 표"/>
      <sheetName val="산근"/>
      <sheetName val="재료비"/>
      <sheetName val="중총"/>
      <sheetName val="중산"/>
      <sheetName val="BH-1 (2)"/>
      <sheetName val="BH_1 _2_"/>
      <sheetName val="PIPING"/>
      <sheetName val="Macro1"/>
      <sheetName val="인원계획"/>
      <sheetName val=" HIT-&gt;HMC 견적(3900)"/>
      <sheetName val="기타 정보통신공사"/>
      <sheetName val="_x000a_검ǀ"/>
      <sheetName val="한일양산"/>
      <sheetName val="카렌스센터계량기설치공사"/>
      <sheetName val="WORK"/>
      <sheetName val="70%"/>
      <sheetName val="문학간접"/>
      <sheetName val="가설"/>
      <sheetName val="목재훈증"/>
      <sheetName val="운반"/>
      <sheetName val="지붕(기와)"/>
      <sheetName val="가도공"/>
      <sheetName val=" 검ǀ_x0000__x0000__x0000_庯"/>
      <sheetName val="총괄집계표"/>
      <sheetName val="총괄표 "/>
      <sheetName val="교량하부공"/>
      <sheetName val="대치판정"/>
      <sheetName val="밸브설치"/>
      <sheetName val=" 검ǀ"/>
      <sheetName val="_x005f_x0000__x005f_x0004_"/>
      <sheetName val="_x005f_x0000__x005f_x0006_Ā嗰"/>
      <sheetName val="_x005f_x005f_x005f_x0000_"/>
      <sheetName val="_x005f_x0000_ߐଷॠଷ_x005f_x0000_"/>
      <sheetName val="_x005f_x000a_검ǀ"/>
      <sheetName val="맨홀수량산출_x005f_x0000__x005f_x0000__x005f_x0000__x00"/>
      <sheetName val="_x005f_x000a_검ǀ_x005f_x0000__x005f_x0000__x005f_x0000_"/>
      <sheetName val="2000.11월설계내역"/>
      <sheetName val="명세서(센타)"/>
      <sheetName val="입력표"/>
      <sheetName val="직재"/>
      <sheetName val="재집"/>
      <sheetName val="단면 (2)"/>
      <sheetName val="COPING"/>
      <sheetName val="_x005f_x005f_x005f_x0000_k_x005f_x005f_x005f_x0000_y_x0"/>
      <sheetName val="북제주원가"/>
      <sheetName val="맨홀수량산출_x0000__x0000__x0000__x00"/>
      <sheetName val="_x000a_검ǀ_x0000__x0000__x0000_"/>
      <sheetName val="건축원가"/>
      <sheetName val="신청서"/>
      <sheetName val="폐기물(2)"/>
      <sheetName val="금융자산집계표"/>
      <sheetName val="기초자료입력"/>
      <sheetName val="도체종-상수표"/>
      <sheetName val="확정실적"/>
      <sheetName val="MACRO(전선관)"/>
      <sheetName val="찍기"/>
      <sheetName val="중기일위대가"/>
      <sheetName val="유탕내역서"/>
      <sheetName val="장성터널내역서 "/>
      <sheetName val="장성터널내역서1"/>
      <sheetName val="총괄원가계산서(계약)"/>
      <sheetName val="총괄표(계약)"/>
      <sheetName val="총괄계약내역서"/>
      <sheetName val="총괄변경원가"/>
      <sheetName val="총괄표(변경)"/>
      <sheetName val="총괄변경내역서"/>
      <sheetName val="자재집계"/>
      <sheetName val="레미콘"/>
      <sheetName val="철근"/>
      <sheetName val="기타"/>
      <sheetName val="골재"/>
      <sheetName val="토량집"/>
      <sheetName val="순성토"/>
      <sheetName val="교량수량집계"/>
      <sheetName val="교량자재집계"/>
      <sheetName val="토자집계표"/>
      <sheetName val="교량토공집계"/>
      <sheetName val="시점토공"/>
      <sheetName val="교각부"/>
      <sheetName val="종점토공"/>
      <sheetName val="물푸기"/>
      <sheetName val="교량철근집계"/>
      <sheetName val="라멘수량"/>
      <sheetName val="접속집계"/>
      <sheetName val="접속철근집계"/>
      <sheetName val="접속슬래브"/>
      <sheetName val="교명주"/>
      <sheetName val="변경단가산출"/>
      <sheetName val="변경단가(합판)"/>
      <sheetName val="변경단가(사토)"/>
      <sheetName val="변경단가(순성토)"/>
      <sheetName val="공사비증감대비표"/>
      <sheetName val="수량증감대비"/>
      <sheetName val="공정갑지"/>
      <sheetName val="수량갑지"/>
      <sheetName val="갑지 (2)"/>
      <sheetName val="설계변경사유서)"/>
      <sheetName val="갑지1"/>
      <sheetName val="4.공.기"/>
      <sheetName val="5.동.인"/>
      <sheetName val="주요자재"/>
      <sheetName val="7.공사"/>
      <sheetName val="앞표지"/>
      <sheetName val="앞표지 (2)"/>
      <sheetName val="000000"/>
      <sheetName val="results"/>
      <sheetName val="내역총괄"/>
      <sheetName val="직접인건비"/>
      <sheetName val="직접경비"/>
      <sheetName val="인력"/>
      <sheetName val="2호맨홀공제수량"/>
      <sheetName val="전익자재"/>
      <sheetName val="Stem Footing"/>
      <sheetName val="설명"/>
      <sheetName val="기안"/>
      <sheetName val="CODE"/>
      <sheetName val="비탈면보호공수량산출"/>
      <sheetName val="일위집계(기존)"/>
      <sheetName val="시중노임(공사)"/>
      <sheetName val="별표집계"/>
      <sheetName val="1.우편집중내역서"/>
      <sheetName val="9811"/>
      <sheetName val="내역서 (2)"/>
      <sheetName val="건축내역서"/>
      <sheetName val="설비내역서"/>
      <sheetName val="전기내역서"/>
      <sheetName val="96노임기준"/>
      <sheetName val="공종별집계"/>
      <sheetName val="건축,토목집계"/>
      <sheetName val="토목내역"/>
      <sheetName val="전체"/>
      <sheetName val="수목데이타 "/>
      <sheetName val="MOTOR"/>
      <sheetName val="DATE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 refreshError="1"/>
      <sheetData sheetId="218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  <sheetData sheetId="513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본댐"/>
      <sheetName val="도수"/>
      <sheetName val="ssb"/>
      <sheetName val="증감"/>
      <sheetName val="토목"/>
      <sheetName val="국고"/>
      <sheetName val="발전"/>
      <sheetName val="건축"/>
      <sheetName val="건축내역"/>
      <sheetName val="기계"/>
      <sheetName val="전기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수량산출"/>
      <sheetName val="단가 및 재료비"/>
      <sheetName val="중기사용료산출근거"/>
      <sheetName val="일위대가"/>
      <sheetName val="내역서 제출"/>
      <sheetName val="기본단가표"/>
      <sheetName val="8.PILE  (돌출)"/>
      <sheetName val="일위"/>
      <sheetName val="설계용지"/>
      <sheetName val="갑지"/>
      <sheetName val="수량총괄표"/>
      <sheetName val="내역서"/>
      <sheetName val="단가"/>
      <sheetName val="소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자재집계표"/>
      <sheetName val="사급자재집계"/>
      <sheetName val="제직재"/>
      <sheetName val="인건비"/>
      <sheetName val="내역서"/>
      <sheetName val="9509"/>
      <sheetName val="구조물공"/>
      <sheetName val="부대공"/>
      <sheetName val="배수공"/>
      <sheetName val="토공"/>
      <sheetName val="포장공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표지"/>
      <sheetName val="원가계산서 "/>
      <sheetName val="집계표 (1)"/>
      <sheetName val="집계표(2)"/>
      <sheetName val="내역서(1차공사분)"/>
      <sheetName val="수량산출"/>
      <sheetName val="DATA"/>
      <sheetName val="데이타"/>
      <sheetName val="자재단가비교표"/>
      <sheetName val="내역서"/>
      <sheetName val="포장복구집계"/>
      <sheetName val="Sheet1"/>
      <sheetName val="현장일보"/>
      <sheetName val="총괄표"/>
      <sheetName val="ABUT수량-A1"/>
      <sheetName val="일위대가-1"/>
      <sheetName val="Front"/>
      <sheetName val="wall"/>
      <sheetName val="간접"/>
      <sheetName val="ETC"/>
      <sheetName val="내역서1999.8최종"/>
      <sheetName val="POL6차-PIPING"/>
      <sheetName val="성남일위"/>
      <sheetName val="을"/>
      <sheetName val="환율"/>
      <sheetName val="예비품"/>
      <sheetName val="노임단가"/>
      <sheetName val="상수도토공집계표"/>
      <sheetName val="Curves"/>
      <sheetName val="Tables"/>
      <sheetName val="단가산출"/>
      <sheetName val="전기일위목록"/>
      <sheetName val="전차선로 물량표"/>
      <sheetName val="I一般比"/>
      <sheetName val="N賃率-職"/>
      <sheetName val="견적율"/>
      <sheetName val="공사수행방안"/>
      <sheetName val="1.설계조건"/>
      <sheetName val="일위대가"/>
      <sheetName val="도배공사언고"/>
      <sheetName val="산출금액내역"/>
      <sheetName val="안정검토(온1)"/>
      <sheetName val="별표 "/>
      <sheetName val="NEGO"/>
      <sheetName val="CTEMCOST"/>
      <sheetName val="제수"/>
      <sheetName val="공기"/>
      <sheetName val="지우지마세요"/>
      <sheetName val="영1"/>
      <sheetName val="과천MAIN"/>
      <sheetName val="IMPEADENCE MAP 취수장"/>
      <sheetName val="입찰안"/>
      <sheetName val="빙장비사양"/>
      <sheetName val="장비사양"/>
      <sheetName val="수목표준대가"/>
      <sheetName val="INPUT"/>
      <sheetName val="청천내"/>
      <sheetName val="집수정"/>
      <sheetName val="반중력식옹벽3.5"/>
      <sheetName val="Sheet6"/>
      <sheetName val="집계표"/>
      <sheetName val="설비내역서"/>
      <sheetName val="건축내역서"/>
      <sheetName val="전기내역서"/>
      <sheetName val="수량산출서"/>
      <sheetName val="단가대비표"/>
      <sheetName val="일위대가(가설)"/>
      <sheetName val="횡배수관토공수량"/>
      <sheetName val="예가표"/>
      <sheetName val="Sheet2"/>
      <sheetName val="설직재-1"/>
      <sheetName val="신우"/>
      <sheetName val="공사원가계산서"/>
      <sheetName val="직노"/>
      <sheetName val="단가조사"/>
      <sheetName val="인건비"/>
      <sheetName val="건축-물가변동"/>
      <sheetName val="Option"/>
      <sheetName val="SP-B1"/>
      <sheetName val="사급자재"/>
      <sheetName val="입력"/>
      <sheetName val="횡배수관집현황(2공구)"/>
      <sheetName val="전기일위대가"/>
      <sheetName val="암거단위-1련"/>
      <sheetName val="화산경계"/>
      <sheetName val="일위_파일"/>
      <sheetName val="귀래 설계 공내역서"/>
      <sheetName val="소비자가"/>
      <sheetName val="식재가격"/>
      <sheetName val="식재총괄"/>
      <sheetName val="일위목록"/>
      <sheetName val="const."/>
      <sheetName val="일위대가(계측기설치)"/>
      <sheetName val="부안일위"/>
      <sheetName val="내역서-전체낙찰율"/>
      <sheetName val="날개벽"/>
      <sheetName val="암거단위"/>
      <sheetName val="일위대가 (100%)"/>
      <sheetName val="손익분석"/>
      <sheetName val="인건-측정"/>
      <sheetName val="중갑지"/>
      <sheetName val="노임"/>
      <sheetName val="단가 "/>
      <sheetName val="내역"/>
      <sheetName val="플랜트 설치"/>
      <sheetName val="단가"/>
      <sheetName val="노무비"/>
      <sheetName val="갑지"/>
      <sheetName val="갑지1"/>
      <sheetName val="노무비 "/>
      <sheetName val="표지 (2)"/>
      <sheetName val="설계명세서"/>
      <sheetName val="공사"/>
      <sheetName val="시행후면적"/>
      <sheetName val="직재"/>
      <sheetName val="Total"/>
      <sheetName val="5.모델링"/>
      <sheetName val="2.단면가정"/>
      <sheetName val="평균높이산출근거"/>
      <sheetName val="횡배수관위치조서"/>
      <sheetName val="b_balju_cho"/>
      <sheetName val="TRE TABLE"/>
      <sheetName val="건축내역"/>
      <sheetName val="7단가"/>
      <sheetName val="NEYOK"/>
      <sheetName val="내역서-CCTV"/>
      <sheetName val="WEIGHT LIST"/>
      <sheetName val="계산근거"/>
      <sheetName val="일위"/>
      <sheetName val="DATE"/>
      <sheetName val="__"/>
      <sheetName val="노 무 비"/>
      <sheetName val="기준"/>
      <sheetName val="9811"/>
      <sheetName val="목표세부명세"/>
      <sheetName val="원하대비"/>
      <sheetName val="원도급"/>
      <sheetName val="하도급"/>
      <sheetName val="현장관리비"/>
      <sheetName val="작성기준"/>
      <sheetName val="관급단가"/>
      <sheetName val="FD"/>
      <sheetName val="LD"/>
      <sheetName val="FRP내역서"/>
      <sheetName val="GAEYO"/>
      <sheetName val="연동내역"/>
      <sheetName val="내역서1"/>
      <sheetName val="노임이"/>
      <sheetName val="견"/>
      <sheetName val="XXXXXX"/>
      <sheetName val="원가계산"/>
      <sheetName val="견적"/>
      <sheetName val="외주"/>
      <sheetName val="금액"/>
      <sheetName val="원가계산서"/>
      <sheetName val="자재단가"/>
      <sheetName val="한강운반비"/>
      <sheetName val="시중노임단가"/>
      <sheetName val="982월원안"/>
      <sheetName val="Sheet13"/>
      <sheetName val="발전기"/>
      <sheetName val="Sheet14"/>
      <sheetName val="Sheet3"/>
      <sheetName val="SCHEDULE"/>
      <sheetName val="차선도색현황"/>
      <sheetName val="2원료가나다."/>
      <sheetName val="SYS별 부하목록"/>
      <sheetName val="cable data"/>
      <sheetName val="요율"/>
      <sheetName val="기계설비-물가변동"/>
      <sheetName val="노원열병합  건축공사기성내역서"/>
      <sheetName val="AV시스템"/>
      <sheetName val="기본DATA"/>
      <sheetName val="Y-WORK"/>
      <sheetName val="변압기 및 발전기 용량"/>
      <sheetName val="전기"/>
      <sheetName val="자재단가표"/>
      <sheetName val="YES-T"/>
      <sheetName val="J형측구단위수량"/>
      <sheetName val="매립"/>
      <sheetName val="현대물량"/>
      <sheetName val="인건비 "/>
      <sheetName val="철거산출근거"/>
      <sheetName val="Working(wo WTs)"/>
      <sheetName val="조명시설"/>
      <sheetName val="견적대비표"/>
      <sheetName val="조건입력"/>
      <sheetName val="조건입력(2)"/>
      <sheetName val="장비선정"/>
      <sheetName val="소방"/>
      <sheetName val="실행철강하도"/>
      <sheetName val="COST"/>
      <sheetName val="냉천부속동"/>
      <sheetName val="현장관리비집계표"/>
      <sheetName val="노임변동률"/>
      <sheetName val="COVER-P"/>
      <sheetName val="토목"/>
      <sheetName val="eq_data"/>
      <sheetName val="일위(PN)"/>
      <sheetName val="MCC제원"/>
      <sheetName val="copy"/>
      <sheetName val="여수토공사비"/>
      <sheetName val="약품설비"/>
      <sheetName val="평가내역"/>
      <sheetName val="연결임시"/>
      <sheetName val="2.설계 예산서 및 일위대가표"/>
      <sheetName val="단위중량표"/>
      <sheetName val="장비부하"/>
      <sheetName val="Sheet4"/>
      <sheetName val="갑지(추정)"/>
      <sheetName val="전신환매도율"/>
      <sheetName val="H-PILE수량집계"/>
      <sheetName val="A-4"/>
      <sheetName val="실행대비"/>
      <sheetName val="경비"/>
      <sheetName val="공사개요"/>
      <sheetName val="코드표"/>
      <sheetName val="COVER"/>
      <sheetName val="횡배수관"/>
      <sheetName val="대비"/>
      <sheetName val="집수정(600-700)"/>
      <sheetName val="전계가"/>
      <sheetName val="설계내역서"/>
      <sheetName val="APT"/>
      <sheetName val="건축공사 집계표"/>
      <sheetName val="골조"/>
      <sheetName val="P.M 별"/>
      <sheetName val="품셈TABLE"/>
      <sheetName val="P-J"/>
      <sheetName val="2. 공원조도(전통공원)"/>
      <sheetName val="조명율표"/>
      <sheetName val="부하"/>
      <sheetName val="설비"/>
      <sheetName val="EP0618"/>
      <sheetName val="CAT_5"/>
      <sheetName val="직접인건비"/>
      <sheetName val="터파기및재료"/>
      <sheetName val=" 냉각수펌프"/>
      <sheetName val="기계상세"/>
      <sheetName val="일반부표"/>
      <sheetName val="샘플표지"/>
      <sheetName val="가설공사내역"/>
      <sheetName val="401"/>
      <sheetName val="98수문일위"/>
      <sheetName val="FB25JN"/>
      <sheetName val="송전기본"/>
      <sheetName val="guard(mac)"/>
      <sheetName val="부하LOAD"/>
      <sheetName val="교통대책내역"/>
      <sheetName val="R&amp;D"/>
      <sheetName val="반중력식옹벽"/>
      <sheetName val="SUN 2000. 10 가격"/>
      <sheetName val="공조기"/>
      <sheetName val="산출"/>
      <sheetName val="집계"/>
      <sheetName val="본공사"/>
      <sheetName val="인제내역"/>
      <sheetName val="대치판정"/>
      <sheetName val="계약내력"/>
      <sheetName val="ES조서출력하기"/>
      <sheetName val="기존단가 (2)"/>
      <sheetName val="목창호"/>
      <sheetName val="J直材4"/>
      <sheetName val="구천"/>
      <sheetName val="공내역"/>
      <sheetName val="일위대가표"/>
      <sheetName val="총괄"/>
      <sheetName val="인수공"/>
      <sheetName val="배수내역 (2)"/>
      <sheetName val="용지매수"/>
      <sheetName val="BQ"/>
      <sheetName val="가로내역"/>
      <sheetName val="단"/>
      <sheetName val="제-노임"/>
      <sheetName val="노단"/>
      <sheetName val="재료"/>
      <sheetName val="설치자재"/>
      <sheetName val="목차"/>
      <sheetName val="제품"/>
      <sheetName val="견적계산"/>
      <sheetName val="재고현황"/>
      <sheetName val="일위목차"/>
      <sheetName val="예산서표지"/>
      <sheetName val="건축공사"/>
      <sheetName val="1단계"/>
      <sheetName val="홍보비디오"/>
      <sheetName val="내역서2안"/>
      <sheetName val="경산"/>
      <sheetName val="하부철근수량"/>
      <sheetName val="건축집계표"/>
      <sheetName val="토목집계표"/>
      <sheetName val="집계표(설비)"/>
      <sheetName val="토목내역서"/>
      <sheetName val="SUMMARY"/>
      <sheetName val="PAINT"/>
      <sheetName val="돈암사업"/>
      <sheetName val="내역서(기성청구)"/>
      <sheetName val="È£Ç¥"/>
      <sheetName val="하남내역"/>
      <sheetName val="수토공단위당"/>
      <sheetName val="도급"/>
      <sheetName val="FACTOR"/>
      <sheetName val="실행내역"/>
      <sheetName val="패널"/>
      <sheetName val="NAI"/>
      <sheetName val="6동"/>
      <sheetName val="서울1"/>
      <sheetName val="예총"/>
      <sheetName val="변수"/>
      <sheetName val="dV&amp;Cl"/>
      <sheetName val="CAP"/>
      <sheetName val="R"/>
      <sheetName val="깨기"/>
      <sheetName val="6호기"/>
      <sheetName val="설계조건"/>
      <sheetName val="비탈면보호공수량산출"/>
      <sheetName val="산_3_2"/>
      <sheetName val="산_3_1"/>
      <sheetName val="_REF"/>
      <sheetName val="산_3_2_2"/>
      <sheetName val="(관급)수량산출서"/>
      <sheetName val="(도급)수량산출서"/>
      <sheetName val="일위대가목록표"/>
      <sheetName val="제품목록"/>
      <sheetName val="측량요율"/>
      <sheetName val="역T형"/>
      <sheetName val="말뚝설계"/>
      <sheetName val="예산명세서"/>
      <sheetName val="자료입력"/>
      <sheetName val="9GNG운반"/>
      <sheetName val="자재"/>
      <sheetName val="약품공급2"/>
      <sheetName val="정렬"/>
      <sheetName val="MixBed"/>
      <sheetName val="CondPol"/>
      <sheetName val="개소별수량산출"/>
      <sheetName val="설계기준"/>
      <sheetName val="내역1"/>
      <sheetName val="BOQ건축"/>
      <sheetName val="제품정보"/>
      <sheetName val="수용가조서"/>
      <sheetName val="중기사용료"/>
      <sheetName val="Activity(new)"/>
      <sheetName val="Total(new)"/>
      <sheetName val="견적대비 견적서"/>
      <sheetName val="20관리비율"/>
      <sheetName val="SAM"/>
      <sheetName val="제경집계"/>
      <sheetName val="전통건설"/>
      <sheetName val="분석가정"/>
      <sheetName val="프랜트면허"/>
      <sheetName val="시화점실행"/>
      <sheetName val="조도계산"/>
      <sheetName val="단가비교표"/>
      <sheetName val="원가계산서_"/>
      <sheetName val="집계표_(1)"/>
      <sheetName val="별표_"/>
      <sheetName val="1_설계조건"/>
      <sheetName val="전차선로_물량표"/>
      <sheetName val="귀래_설계_공내역서"/>
      <sheetName val="품셈"/>
      <sheetName val="단위단가"/>
      <sheetName val="별표집계"/>
      <sheetName val="원가"/>
      <sheetName val="교각계산"/>
      <sheetName val="원효펌프교체020812"/>
      <sheetName val="수리결과"/>
      <sheetName val="전기 원가계산서"/>
      <sheetName val="제경비율"/>
      <sheetName val="단가표"/>
      <sheetName val="2002상반기노임기준"/>
      <sheetName val="일위대가목록"/>
      <sheetName val="자료"/>
      <sheetName val="토사(PE)"/>
      <sheetName val="수량산출1"/>
      <sheetName val="입출재고현황 (2)"/>
      <sheetName val="자 110% &amp; 노 70%"/>
      <sheetName val="토적계산"/>
      <sheetName val="부대공"/>
      <sheetName val="포장공"/>
      <sheetName val="토공"/>
      <sheetName val="98비정기소모"/>
      <sheetName val="단위수량"/>
      <sheetName val="공사비"/>
      <sheetName val="합천내역"/>
      <sheetName val="도급정산"/>
      <sheetName val="수리보고서비"/>
      <sheetName val="9."/>
      <sheetName val="단중표"/>
      <sheetName val="설 계"/>
      <sheetName val="1안"/>
      <sheetName val="배수통관토공수량"/>
      <sheetName val="소일위대가코드표"/>
      <sheetName val="2.대외공문"/>
      <sheetName val="BID"/>
      <sheetName val="신표지1"/>
      <sheetName val="중기(목록)"/>
      <sheetName val="일위대가(목록)"/>
      <sheetName val="산근(목록)"/>
      <sheetName val="재료비"/>
      <sheetName val="대,유,램"/>
      <sheetName val="정공공사"/>
      <sheetName val="제직재"/>
      <sheetName val="미드수량"/>
      <sheetName val="9509"/>
      <sheetName val="철근총괄집계표"/>
      <sheetName val="빗물받이(910-510-410)"/>
      <sheetName val="우수"/>
      <sheetName val="Sheet1 (2)"/>
      <sheetName val="일위대가서식"/>
      <sheetName val="조경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SLAB"/>
      <sheetName val="부하계산서"/>
      <sheetName val="설계서(1)"/>
      <sheetName val="C1ㅇ"/>
      <sheetName val="단가결정"/>
      <sheetName val="내역서(교량)전체"/>
      <sheetName val="기자재대비표"/>
      <sheetName val="4-7.중앙전기실(노임단가)"/>
      <sheetName val="차액보증"/>
      <sheetName val="공사비명세서"/>
      <sheetName val="버스운행안내"/>
      <sheetName val="근태계획서"/>
      <sheetName val="예방접종계획"/>
      <sheetName val="대로근거"/>
      <sheetName val="사  업  비  수  지  예  산  서"/>
      <sheetName val="관급"/>
      <sheetName val="3CHBDC"/>
      <sheetName val="아래"/>
      <sheetName val="도급갑지"/>
      <sheetName val="J01"/>
      <sheetName val="전기혼잡제경비(45)"/>
      <sheetName val="BSD (2)"/>
      <sheetName val="수량산출(1)"/>
      <sheetName val="A갑지"/>
      <sheetName val="음료실행"/>
      <sheetName val="9.단가조사서"/>
      <sheetName val="6.일위목록"/>
      <sheetName val="배수설비"/>
      <sheetName val="inputarea_ref"/>
      <sheetName val="단가보완"/>
      <sheetName val="단위가격"/>
      <sheetName val="choose"/>
      <sheetName val="간지"/>
      <sheetName val="안정검토"/>
      <sheetName val="3BL공동구 수량"/>
      <sheetName val="PI"/>
      <sheetName val="전체"/>
      <sheetName val="JUCKEYK"/>
      <sheetName val="1월"/>
      <sheetName val="예산내역서"/>
      <sheetName val="설계예산서"/>
      <sheetName val="EQ_R1"/>
      <sheetName val="입력값"/>
      <sheetName val="일위대가(당초)"/>
      <sheetName val="6PILE  (돌출)"/>
      <sheetName val="서식"/>
      <sheetName val="소요자재"/>
      <sheetName val="노무산출서"/>
      <sheetName val="도"/>
      <sheetName val="산출기준자료"/>
      <sheetName val="케이블및전선관규격표"/>
      <sheetName val="배수내역"/>
      <sheetName val="울산시산표"/>
      <sheetName val="하조서"/>
      <sheetName val="1.설계기준"/>
      <sheetName val="맨홀조서"/>
      <sheetName val="건축"/>
      <sheetName val="배선DATA"/>
      <sheetName val="3F"/>
      <sheetName val="96노임기준"/>
      <sheetName val="실행"/>
      <sheetName val="2-1. 경관조명 내역총괄표"/>
      <sheetName val="8.수량산출 (2)"/>
      <sheetName val="간접비계산"/>
      <sheetName val="원가계산서(기계)"/>
      <sheetName val="집계표(총괄표)"/>
      <sheetName val="갈현동"/>
      <sheetName val="제품 사양서LG"/>
      <sheetName val="공사집계"/>
      <sheetName val="D111"/>
      <sheetName val="조달청적격심사"/>
      <sheetName val="분전함신설"/>
      <sheetName val="접지1종"/>
      <sheetName val="공문"/>
      <sheetName val="시멘트"/>
      <sheetName val="물가시세"/>
      <sheetName val="가로등기초"/>
      <sheetName val="TEL"/>
      <sheetName val="설계명세서(선로)"/>
      <sheetName val="가격조사"/>
      <sheetName val="일위총괄표"/>
      <sheetName val="견적을지"/>
      <sheetName val="49일위"/>
      <sheetName val="견적990322"/>
      <sheetName val="말뚝지지력산정"/>
      <sheetName val="사정단가표(시스템)"/>
      <sheetName val="일위대가집계표(시스템)"/>
      <sheetName val="입고장부 (4)"/>
      <sheetName val="MOTOR"/>
      <sheetName val="일위(통합 기존)"/>
      <sheetName val="중로근거"/>
      <sheetName val="총괄내역단가"/>
      <sheetName val="변경비교-을"/>
      <sheetName val="교각토공"/>
      <sheetName val="가압장(토목)"/>
      <sheetName val="2회내역"/>
      <sheetName val="일위대가(4층원격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일위대가목록"/>
      <sheetName val="가설대가"/>
      <sheetName val="토공대가"/>
      <sheetName val="구조대가"/>
      <sheetName val="포설대가1"/>
      <sheetName val="부대대가"/>
      <sheetName val="제직재"/>
      <sheetName val="일위대가"/>
      <sheetName val="C-직노1"/>
      <sheetName val="D-경비1"/>
      <sheetName val="일위대가 집계표"/>
      <sheetName val="N賃率_職"/>
      <sheetName val="실행내역"/>
      <sheetName val="직노"/>
      <sheetName val="6PILE  (돌출)"/>
      <sheetName val="전선 및 전선관"/>
      <sheetName val="70%"/>
      <sheetName val="건축내역"/>
      <sheetName val="J直材4"/>
      <sheetName val="ilch"/>
      <sheetName val="중기사용료"/>
      <sheetName val="대,유,램"/>
      <sheetName val="국별인원"/>
      <sheetName val="인건비(VOICE)"/>
      <sheetName val="2공구산출내역"/>
      <sheetName val="명세서"/>
      <sheetName val="설계내역서"/>
      <sheetName val="단가산출목록표"/>
      <sheetName val="용산1(해보)"/>
      <sheetName val="1안"/>
      <sheetName val="터파기및재료"/>
      <sheetName val="정산"/>
      <sheetName val="Sheet1"/>
      <sheetName val="I一般比"/>
      <sheetName val="일위대가(4층원격)"/>
      <sheetName val="쌍송교"/>
      <sheetName val="표지1"/>
      <sheetName val="별첨-기계경비 산출목록"/>
      <sheetName val="입찰안"/>
      <sheetName val="동원인원"/>
      <sheetName val="패널"/>
      <sheetName val="단가산출"/>
      <sheetName val="DATE"/>
      <sheetName val="일위목록"/>
      <sheetName val="대목"/>
      <sheetName val="설계명세서"/>
      <sheetName val="SAMPLE"/>
      <sheetName val="유림골조"/>
      <sheetName val="건물"/>
      <sheetName val="1000 DB구축 부표"/>
      <sheetName val="노임"/>
      <sheetName val="10.공통-노임단가"/>
      <sheetName val="중기사용료산출근거"/>
      <sheetName val="단가 및 재료비"/>
      <sheetName val="노임단가표"/>
      <sheetName val="자재단가표"/>
      <sheetName val="집계표"/>
      <sheetName val="GISDB_단가산출목록"/>
      <sheetName val="GISDB_단가산출표"/>
      <sheetName val="금액내역서"/>
      <sheetName val="옥외 전력간선공사"/>
      <sheetName val="시설장비부하계산서"/>
      <sheetName val="일위대가표(유단가)"/>
      <sheetName val="단가산출목록"/>
      <sheetName val="실적공사비단가"/>
      <sheetName val="내역서1999.8최종"/>
      <sheetName val="1차 내역서"/>
      <sheetName val="수지예산"/>
      <sheetName val="제-노임"/>
      <sheetName val="설직재-1"/>
      <sheetName val="시설물기초"/>
      <sheetName val="추가대화"/>
      <sheetName val="제경집계"/>
      <sheetName val="위치조서"/>
      <sheetName val="수량산출"/>
      <sheetName val="내역서"/>
      <sheetName val="기자재비"/>
      <sheetName val="산출목록표"/>
      <sheetName val="20관리비율"/>
      <sheetName val="참조자료"/>
      <sheetName val="조명시설"/>
      <sheetName val="#REF"/>
      <sheetName val="AV시스템"/>
      <sheetName val="CAUDIT"/>
      <sheetName val="대가"/>
      <sheetName val="Sheet3"/>
      <sheetName val="내역서2안"/>
      <sheetName val="전기외주내역"/>
      <sheetName val="DATA"/>
      <sheetName val="데이타"/>
      <sheetName val="CT "/>
      <sheetName val="원가_(2)"/>
      <sheetName val="6PILE__(돌출)"/>
      <sheetName val="일위대가_집계표"/>
      <sheetName val="전선_및_전선관"/>
      <sheetName val="1000_DB구축_부표"/>
      <sheetName val="원가계산서"/>
      <sheetName val="갑지"/>
      <sheetName val="가로등내역서"/>
      <sheetName val="기본일위"/>
      <sheetName val="인건비"/>
      <sheetName val="단가조사"/>
      <sheetName val="단가 "/>
      <sheetName val="일위대가 (PM)"/>
      <sheetName val="9509"/>
      <sheetName val="공정량산출내역서 "/>
      <sheetName val="5흙막이"/>
      <sheetName val="견적서"/>
      <sheetName val="노임이"/>
      <sheetName val="8.PILE  (돌출)"/>
      <sheetName val="일위대가(출입)"/>
      <sheetName val="전기"/>
      <sheetName val="Sheet13"/>
      <sheetName val="Sheet14"/>
      <sheetName val="동원(3)"/>
      <sheetName val="노무비단가"/>
      <sheetName val="내역1"/>
      <sheetName val="화해(함평)"/>
      <sheetName val="화해(장성)"/>
      <sheetName val="시설물일위"/>
      <sheetName val="수량산출1"/>
      <sheetName val="Baby일위대가"/>
      <sheetName val="불법주정차"/>
      <sheetName val="공종단가"/>
      <sheetName val="재료"/>
      <sheetName val="설치자재"/>
      <sheetName val="구리토평1전기"/>
      <sheetName val="대"/>
      <sheetName val="자료"/>
      <sheetName val="을"/>
      <sheetName val="물량산출(지점)"/>
      <sheetName val="단"/>
      <sheetName val="일용노임단가2001상"/>
      <sheetName val="WORK"/>
      <sheetName val="2-1. 경관조명 내역총괄표"/>
      <sheetName val="내역"/>
      <sheetName val="전국현황"/>
      <sheetName val="일위(PN)"/>
      <sheetName val="3련 BOX"/>
      <sheetName val="이토변실(A3-LINE)"/>
      <sheetName val="CATV"/>
      <sheetName val="증감대비"/>
      <sheetName val="4-2. 기계경비산출"/>
      <sheetName val="7.노무비 근거"/>
      <sheetName val="3-2.일위대가"/>
      <sheetName val="2-3.공사비내역서"/>
      <sheetName val="일위대가표(교체)"/>
      <sheetName val="2000시행총괄"/>
      <sheetName val="산출"/>
      <sheetName val="노임단가"/>
      <sheetName val="자재단가"/>
      <sheetName val="기준FACTOR"/>
      <sheetName val="DWG-CAB-I"/>
      <sheetName val="기계경비(시간당)"/>
      <sheetName val="램머"/>
      <sheetName val="2000년1차"/>
      <sheetName val="골조시행"/>
      <sheetName val="9811"/>
      <sheetName val="단가산출서"/>
      <sheetName val="노무비"/>
      <sheetName val="96작생능"/>
      <sheetName val="환율"/>
      <sheetName val="경율산정.XLS"/>
      <sheetName val="전력"/>
      <sheetName val="특수선일위대가"/>
      <sheetName val="도로정위치부표"/>
      <sheetName val="도로조사부표"/>
      <sheetName val="2분기평가"/>
      <sheetName val="수량산출2"/>
      <sheetName val="소방"/>
      <sheetName val="단가대비"/>
      <sheetName val="INPUT"/>
      <sheetName val="중기일위대가"/>
      <sheetName val="일위_파일"/>
      <sheetName val="예정공정표 (2)"/>
      <sheetName val="기초자료입력"/>
      <sheetName val="설계서식"/>
      <sheetName val="덤프"/>
      <sheetName val="석재다짐"/>
      <sheetName val="소운반"/>
      <sheetName val="아스콘"/>
      <sheetName val="장비"/>
      <sheetName val="기성2"/>
      <sheetName val="ABUT수량-A1"/>
      <sheetName val="날개벽"/>
      <sheetName val="식재일위대가"/>
      <sheetName val="Sheet4"/>
      <sheetName val="단가기준"/>
      <sheetName val="현장경비"/>
      <sheetName val="공문"/>
      <sheetName val="현장관리비"/>
      <sheetName val="단가조사서"/>
      <sheetName val="횡 연장"/>
      <sheetName val="암거단위"/>
      <sheetName val="일위대가(가설)"/>
      <sheetName val="ELECTRIC"/>
      <sheetName val="공사비"/>
      <sheetName val="차액보증"/>
      <sheetName val="정부노임단가"/>
      <sheetName val="Customer Databas"/>
      <sheetName val="전체"/>
      <sheetName val="갑지(추정)"/>
      <sheetName val="프랜트면허"/>
      <sheetName val="2.냉난방설비공사"/>
      <sheetName val="7.자동제어공사"/>
      <sheetName val="동수"/>
      <sheetName val="TOTAL"/>
      <sheetName val="식재인부"/>
      <sheetName val="도급FORM"/>
      <sheetName val="실행철강하도"/>
      <sheetName val="급수 (LPM)"/>
      <sheetName val="CTEMCOST"/>
      <sheetName val="PANEL가격"/>
      <sheetName val="전차선로 물량표"/>
      <sheetName val="한강운반비"/>
      <sheetName val="자재"/>
      <sheetName val="파일의이용"/>
      <sheetName val="일위"/>
      <sheetName val="COST"/>
      <sheetName val="Mc1"/>
      <sheetName val="인원계획-미화"/>
      <sheetName val="익산"/>
      <sheetName val="부하계산서"/>
      <sheetName val="도급예산내역서총괄표"/>
      <sheetName val="설계산출기초"/>
      <sheetName val="중기목록표"/>
      <sheetName val="BEND LOSS"/>
      <sheetName val="시중노임(공사)"/>
      <sheetName val="설비(제출)"/>
      <sheetName val="AL공사(원)"/>
      <sheetName val="6호기"/>
      <sheetName val="10월"/>
      <sheetName val="대비"/>
      <sheetName val="기초목"/>
      <sheetName val="2.대외공문"/>
      <sheetName val="일위대가(건축)"/>
      <sheetName val="단중표"/>
      <sheetName val="기본설계기준"/>
      <sheetName val="품셈총괄표"/>
      <sheetName val="공사비예산서_토목분_"/>
      <sheetName val="토목주소"/>
      <sheetName val="TRE TABLE"/>
      <sheetName val="생산량"/>
      <sheetName val="판매가격(정리)"/>
      <sheetName val="주문"/>
      <sheetName val="실행내역서"/>
      <sheetName val="COVER"/>
      <sheetName val="6. 직접경비"/>
      <sheetName val="설계서"/>
      <sheetName val="1"/>
      <sheetName val="A1"/>
      <sheetName val="회사정보"/>
      <sheetName val="단가산출서_토목"/>
      <sheetName val="총체보활공정표"/>
      <sheetName val="내역전기"/>
      <sheetName val="데리네이타현황"/>
      <sheetName val="제2호단위수량"/>
      <sheetName val="출력은 금물"/>
      <sheetName val="식재가격"/>
      <sheetName val="식재총괄"/>
      <sheetName val="코드표"/>
      <sheetName val="AC포장수량"/>
      <sheetName val="설계내역"/>
      <sheetName val="원가계산서(공사)"/>
      <sheetName val="실행내역 "/>
      <sheetName val="회관내역"/>
      <sheetName val="회관내역 (2)"/>
      <sheetName val="공동내역"/>
      <sheetName val="공동내역 (2)"/>
      <sheetName val="쉼터내역"/>
      <sheetName val="쉼터내역 (2)"/>
      <sheetName val="산출기초"/>
      <sheetName val="직종별노임단가표"/>
      <sheetName val="예산내역"/>
      <sheetName val="총괄수지표"/>
      <sheetName val="설계내역2"/>
      <sheetName val="철거산출근거"/>
      <sheetName val="기계경비총괄표"/>
      <sheetName val="일위대가_현장"/>
      <sheetName val="HW"/>
      <sheetName val="범용도입(1차)"/>
      <sheetName val="SW"/>
      <sheetName val="적용기준표(98년상반기)"/>
      <sheetName val="5-1.설계명세서"/>
      <sheetName val="공사계획서"/>
      <sheetName val="산근"/>
      <sheetName val="깨기"/>
      <sheetName val="노임단가(전기·통신)"/>
      <sheetName val="설계"/>
      <sheetName val="적현로"/>
      <sheetName val="기본사항"/>
      <sheetName val="Sheet5"/>
      <sheetName val="기본입력"/>
      <sheetName val="EXPENSE"/>
      <sheetName val="총 원가계산"/>
      <sheetName val="물량"/>
      <sheetName val="건축일위"/>
      <sheetName val="그라우팅일위"/>
      <sheetName val="wall"/>
      <sheetName val="공사개요"/>
      <sheetName val="내역5"/>
      <sheetName val="대가단최종"/>
      <sheetName val="전기일위목록"/>
      <sheetName val="동력기별"/>
      <sheetName val="BOX전기내역"/>
      <sheetName val="물량표"/>
      <sheetName val="공사내역"/>
      <sheetName val="일용직내역"/>
      <sheetName val="길어깨(현황)"/>
      <sheetName val="단가표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95"/>
      <sheetName val="간노비"/>
      <sheetName val="간노비95"/>
      <sheetName val="Y-WORK"/>
      <sheetName val="물량내역"/>
      <sheetName val=" 갑  지 "/>
      <sheetName val="돈암사업"/>
      <sheetName val="OPGW기별"/>
      <sheetName val="수목표준대가"/>
      <sheetName val="표지"/>
      <sheetName val="설비원가"/>
      <sheetName val="단위단가"/>
      <sheetName val="BS"/>
      <sheetName val="단가(1)"/>
      <sheetName val="정산내역서"/>
      <sheetName val="원가계산서 "/>
      <sheetName val="도근좌표"/>
      <sheetName val="7.수지"/>
      <sheetName val="여과지동"/>
      <sheetName val="기초자료"/>
      <sheetName val="기초일위"/>
      <sheetName val="시설일위"/>
      <sheetName val="조명일위"/>
      <sheetName val="관급"/>
      <sheetName val="※참고자료※"/>
      <sheetName val="일위대가_집계표1"/>
      <sheetName val="원가_(2)1"/>
      <sheetName val="6PILE__(돌출)1"/>
      <sheetName val="전선_및_전선관1"/>
      <sheetName val="1000_DB구축_부표1"/>
      <sheetName val="별첨-기계경비_산출목록"/>
      <sheetName val="10_공통-노임단가"/>
      <sheetName val="단가_및_재료비"/>
      <sheetName val="내역서1999_8최종"/>
      <sheetName val="1차_내역서"/>
      <sheetName val="옥외_전력간선공사"/>
      <sheetName val="공정량산출내역서_"/>
      <sheetName val="CT_"/>
      <sheetName val="단가_"/>
      <sheetName val="일위대가_(PM)"/>
      <sheetName val="예정공정표_(2)"/>
      <sheetName val="8_PILE__(돌출)"/>
      <sheetName val="Macro1"/>
      <sheetName val="3.하중계산"/>
      <sheetName val="값"/>
      <sheetName val="가시설"/>
      <sheetName val="비탈면보호공수량산출"/>
      <sheetName val="변경내역"/>
      <sheetName val="관급자재대"/>
      <sheetName val="횡배수관"/>
      <sheetName val="부분별수량산출(조합기초)"/>
      <sheetName val="내역서적용수량"/>
      <sheetName val="배수공 시멘트 및 골재량 산출"/>
      <sheetName val="배관내역"/>
      <sheetName val="DATA 입력란"/>
      <sheetName val="1. 설계조건 2.단면가정 3. 하중계산"/>
      <sheetName val="sw1"/>
      <sheetName val="자재단가비교표"/>
      <sheetName val="일위목차"/>
      <sheetName val="SORCE1"/>
      <sheetName val="3"/>
      <sheetName val="관급총괄"/>
      <sheetName val="품셈표"/>
      <sheetName val="3집"/>
      <sheetName val="도로단위당"/>
      <sheetName val="Sheet2"/>
      <sheetName val="XL4Poppy"/>
      <sheetName val="맨홀수량산출(1.0×1.0×1.0)"/>
      <sheetName val="하수급견적대비"/>
      <sheetName val="실행갑지"/>
      <sheetName val="data spec"/>
      <sheetName val="ITEM"/>
      <sheetName val="단가및재료비"/>
      <sheetName val="친환경주택"/>
      <sheetName val="EQT-ESTN"/>
      <sheetName val="적격점수&lt;300억미만&gt;"/>
      <sheetName val="예가표"/>
      <sheetName val="전기변내역"/>
      <sheetName val="일용노임단가"/>
      <sheetName val="SG"/>
      <sheetName val="1062-x방향 "/>
      <sheetName val="노임변동률"/>
      <sheetName val="물량master"/>
      <sheetName val="S&amp;R"/>
      <sheetName val="내역서(시설)"/>
      <sheetName val="납부서"/>
      <sheetName val="6공구(당초)"/>
      <sheetName val="기초단가"/>
      <sheetName val=" 견적서"/>
      <sheetName val="공예율"/>
      <sheetName val="갑지1"/>
      <sheetName val="연부97-1"/>
      <sheetName val="당사"/>
      <sheetName val="A"/>
      <sheetName val="실행"/>
      <sheetName val="단위중량"/>
      <sheetName val="품셈총괄"/>
      <sheetName val="기본DATA Sheet"/>
      <sheetName val="수량총괄"/>
      <sheetName val="요율"/>
      <sheetName val="b_balju_cho"/>
      <sheetName val="환경기계공정표 (3)"/>
      <sheetName val="일위7"/>
      <sheetName val="일위6"/>
      <sheetName val="일위5"/>
      <sheetName val="노무단가비교표"/>
      <sheetName val="일위1"/>
      <sheetName val="일위2"/>
      <sheetName val="일위3"/>
      <sheetName val="일위4"/>
      <sheetName val="단가대비표"/>
      <sheetName val="일위8"/>
      <sheetName val="일위9"/>
      <sheetName val="일위대가목차"/>
      <sheetName val="을지"/>
      <sheetName val="대가목록"/>
      <sheetName val="부대내역"/>
      <sheetName val="포장절단"/>
      <sheetName val="5사남"/>
      <sheetName val="물가대비표"/>
      <sheetName val="투찰추정"/>
      <sheetName val="토목"/>
      <sheetName val="DHEQSUPT"/>
      <sheetName val="공량산출서"/>
      <sheetName val="b_balju-단가단가단가"/>
      <sheetName val="-동력(한전)"/>
      <sheetName val="-전등전열(한전)"/>
      <sheetName val="IEC60364-52(허용전류)"/>
      <sheetName val="가시설단위수량"/>
      <sheetName val="단위수량"/>
      <sheetName val="cp-e1"/>
      <sheetName val="기준표"/>
      <sheetName val="현황"/>
      <sheetName val="프린터현황"/>
      <sheetName val="품셈적용 자료"/>
      <sheetName val="#3E1_GCR"/>
      <sheetName val="설계예산서"/>
      <sheetName val="시중노임"/>
      <sheetName val="가도공"/>
      <sheetName val="산출내역서"/>
      <sheetName val="시설물"/>
      <sheetName val="유지관리"/>
      <sheetName val="산출내역서 (2)"/>
      <sheetName val="자재단가표_관로"/>
      <sheetName val="설계조건"/>
      <sheetName val="산출집계표"/>
      <sheetName val="원재료출고수량"/>
      <sheetName val="단가산출2"/>
      <sheetName val="단가산출1"/>
      <sheetName val="대운산출"/>
      <sheetName val="설계표지"/>
      <sheetName val="표  지"/>
      <sheetName val="단가리스트(영상감시시스템)"/>
      <sheetName val="대공종"/>
      <sheetName val="공정집계_국별"/>
      <sheetName val="맨홀_공사비"/>
      <sheetName val="화전내"/>
      <sheetName val="역간(덕_동)"/>
      <sheetName val="역간(의-덕)"/>
      <sheetName val="교각1"/>
      <sheetName val="98지급계획"/>
      <sheetName val="기본단가표"/>
      <sheetName val="부대공"/>
      <sheetName val="토공"/>
      <sheetName val="포장공"/>
      <sheetName val="3.건축(현장안)"/>
      <sheetName val="목차"/>
      <sheetName val="간지"/>
      <sheetName val="일위목록표"/>
      <sheetName val="일위대가표"/>
      <sheetName val="    "/>
      <sheetName val="건축집계"/>
      <sheetName val="자재표"/>
      <sheetName val="대내"/>
      <sheetName val="시장성초안camera"/>
      <sheetName val="금융비용"/>
      <sheetName val="경비2내역"/>
      <sheetName val="점검총괄"/>
      <sheetName val="토량1-1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   "/>
      <sheetName val="계수"/>
      <sheetName val="용어"/>
      <sheetName val="1.2 예정공정표"/>
      <sheetName val="1. 공사비총괄"/>
      <sheetName val="예산내역서 총괄"/>
      <sheetName val="물품구매내역서"/>
      <sheetName val="2. 공사원가계산서"/>
      <sheetName val="3. 설치공사내역서"/>
      <sheetName val="4. 공종별내역서"/>
      <sheetName val="단가비교표"/>
      <sheetName val="QandAJunior"/>
      <sheetName val="5.1단가표"/>
      <sheetName val="5.2노임단가표"/>
      <sheetName val="설계예시"/>
      <sheetName val="단면가정"/>
      <sheetName val="지수적용공사비내역서"/>
      <sheetName val="예산총괄표"/>
      <sheetName val="수량집계"/>
      <sheetName val="설비2차"/>
      <sheetName val="3지구단위"/>
      <sheetName val="금액"/>
      <sheetName val="판매시설"/>
      <sheetName val="전기BOX내역서"/>
      <sheetName val="000000"/>
      <sheetName val="문학간접"/>
      <sheetName val="공종별내역서"/>
      <sheetName val="b_balju"/>
      <sheetName val="식음료"/>
      <sheetName val="단가조정표"/>
      <sheetName val="B"/>
      <sheetName val="bm"/>
      <sheetName val="anaysis_sheet"/>
      <sheetName val="Customer_Databas"/>
      <sheetName val="2_냉난방설비공사"/>
      <sheetName val="7_자동제어공사"/>
      <sheetName val="횡_연장"/>
      <sheetName val="급수_(LPM)"/>
      <sheetName val="2-1__경관조명_내역총괄표"/>
      <sheetName val="경율산정_XLS"/>
      <sheetName val="3련_BOX"/>
      <sheetName val="2_대외공문"/>
      <sheetName val="TRE_TABLE"/>
      <sheetName val="총_원가계산"/>
      <sheetName val="1000_ɄB구축_부표"/>
      <sheetName val="도급양식"/>
      <sheetName val="단위량"/>
      <sheetName val="재료집계표2"/>
      <sheetName val="토적집계표"/>
      <sheetName val="물가자료"/>
      <sheetName val="건축원가"/>
      <sheetName val="공통가설"/>
      <sheetName val="2호맨홀공제수량"/>
      <sheetName val="냉천부속동"/>
      <sheetName val="가계부"/>
      <sheetName val="제품목록"/>
      <sheetName val="매입매출관리"/>
      <sheetName val="총투입계"/>
      <sheetName val="3.설계예산내역서(예산서)"/>
      <sheetName val="2.예정공정표"/>
      <sheetName val="현장조사"/>
      <sheetName val="을부담운반비"/>
      <sheetName val="운반비산출"/>
      <sheetName val="설계산출표지"/>
      <sheetName val="단가산출표"/>
      <sheetName val="개산공사비"/>
      <sheetName val="원가계산"/>
      <sheetName val="공사비_NDE"/>
      <sheetName val="Sheet1 (2)"/>
      <sheetName val="가격조사서"/>
      <sheetName val="소포내역 (2)"/>
      <sheetName val="02"/>
      <sheetName val="토사(PE)"/>
      <sheetName val="측구터파기공수량집계"/>
      <sheetName val="구조물터파기수량집계"/>
      <sheetName val="S1"/>
      <sheetName val="9GNG운반"/>
      <sheetName val="수량산출서_천안"/>
      <sheetName val="수량산출서_아산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 refreshError="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/>
      <sheetData sheetId="610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원가 (2)"/>
      <sheetName val="원가"/>
      <sheetName val="재집"/>
      <sheetName val="직재"/>
      <sheetName val="소요량"/>
      <sheetName val="간재"/>
      <sheetName val="용접재료"/>
      <sheetName val="간재비율"/>
      <sheetName val="작업설"/>
      <sheetName val="단가"/>
      <sheetName val="노집"/>
      <sheetName val="노무"/>
      <sheetName val="공수"/>
      <sheetName val="간노"/>
      <sheetName val="임금"/>
      <sheetName val="임율"/>
      <sheetName val="경비"/>
      <sheetName val="배부"/>
      <sheetName val="조정액"/>
      <sheetName val="일반"/>
      <sheetName val="일반관리비"/>
      <sheetName val="이윤"/>
      <sheetName val="이윤율"/>
      <sheetName val="손익"/>
      <sheetName val="제조"/>
      <sheetName val="기업"/>
      <sheetName val="운반비"/>
      <sheetName val="삭제소요량"/>
      <sheetName val="총괄"/>
      <sheetName val="I一般比"/>
      <sheetName val="20관리비율"/>
      <sheetName val="전선 및 전선관"/>
      <sheetName val="일위대가"/>
      <sheetName val="동원(3)"/>
      <sheetName val="노무비단가"/>
      <sheetName val="옥외 전력간선공사"/>
      <sheetName val="내역1"/>
      <sheetName val="#REF"/>
      <sheetName val="순공사비"/>
      <sheetName val="b_balju_cho"/>
      <sheetName val="시설물일위"/>
      <sheetName val="내역서"/>
      <sheetName val="중기사용료"/>
      <sheetName val="경율산정.XLS"/>
      <sheetName val="N賃率_職"/>
      <sheetName val="화해(함평)"/>
      <sheetName val="화해(장성)"/>
      <sheetName val="노임"/>
      <sheetName val="노임단가"/>
      <sheetName val="인부임"/>
      <sheetName val="노무비"/>
      <sheetName val="중기일위대가"/>
      <sheetName val="토공"/>
      <sheetName val="공조기휀"/>
      <sheetName val="제작비추산총괄표"/>
      <sheetName val="Baby일위대가"/>
      <sheetName val="일위대가(가설)"/>
      <sheetName val="내역"/>
      <sheetName val="수량산출1"/>
      <sheetName val="자재단가표"/>
      <sheetName val="C-직노1"/>
      <sheetName val="수량산출"/>
      <sheetName val="지급자재"/>
      <sheetName val="유림골조"/>
      <sheetName val="을지"/>
      <sheetName val="KCS-CA"/>
      <sheetName val="Sheet1"/>
      <sheetName val="J直材4"/>
      <sheetName val="Data"/>
      <sheetName val="단가조사"/>
      <sheetName val="날개벽수량표"/>
      <sheetName val="P&amp;L(Ahn)"/>
      <sheetName val="포장공"/>
      <sheetName val="배수공"/>
      <sheetName val="전기공사일위대가"/>
      <sheetName val="4. 자재단가비교표"/>
      <sheetName val="4. 일위대가"/>
      <sheetName val="새공통"/>
      <sheetName val="산경"/>
      <sheetName val="집계"/>
      <sheetName val="공사원가계산서"/>
      <sheetName val="직노"/>
      <sheetName val="을-ATYPE"/>
      <sheetName val="단"/>
      <sheetName val="문산"/>
      <sheetName val="다곡2교"/>
      <sheetName val="DATE"/>
      <sheetName val="조건표"/>
      <sheetName val="원형맨홀수량"/>
      <sheetName val="총괄표"/>
      <sheetName val="이토변실"/>
      <sheetName val="제36-40호표"/>
      <sheetName val="총괄집계표"/>
      <sheetName val="CT "/>
      <sheetName val="재료"/>
      <sheetName val="설치자재"/>
      <sheetName val="기본사항"/>
      <sheetName val="환산"/>
      <sheetName val="일위"/>
      <sheetName val="샌딩 에폭시 도장"/>
      <sheetName val="일반문틀 설치"/>
      <sheetName val="총괄내역서"/>
      <sheetName val="일위대가목록"/>
      <sheetName val="기본일위"/>
      <sheetName val="교각1"/>
      <sheetName val="재정비직인"/>
      <sheetName val="재정비내역"/>
      <sheetName val="지적고시내역"/>
      <sheetName val="원가_(2)"/>
      <sheetName val="전선_및_전선관"/>
      <sheetName val="옥외_전력간선공사"/>
      <sheetName val="경율산정_XLS"/>
      <sheetName val="품셈"/>
      <sheetName val="CTEMCOST"/>
      <sheetName val="차액보증"/>
      <sheetName val="인사자료총집계"/>
      <sheetName val="WATER"/>
      <sheetName val="차도부연장현황"/>
      <sheetName val="2.수량조서(발주용)"/>
      <sheetName val="Galaxy 소비자가격표"/>
      <sheetName val="목록"/>
      <sheetName val="96노임기준"/>
      <sheetName val="6PILE  (돌출)"/>
      <sheetName val="단위수량"/>
      <sheetName val="70%"/>
      <sheetName val="공종별수량집계"/>
      <sheetName val="담장산출"/>
      <sheetName val="견적"/>
      <sheetName val="약전설비"/>
      <sheetName val="업체명"/>
      <sheetName val="관리"/>
      <sheetName val="원가계산서"/>
      <sheetName val="일위대가표(유단가)"/>
      <sheetName val="단가산출"/>
      <sheetName val="일위목록"/>
      <sheetName val="COST"/>
      <sheetName val="Sheet4"/>
      <sheetName val="절감효과"/>
      <sheetName val="을_ATYPE"/>
      <sheetName val="설계명세서"/>
      <sheetName val="대구-교대(A1)"/>
      <sheetName val="내역단위"/>
      <sheetName val="설계예시"/>
      <sheetName val="간접비총괄 (2)"/>
      <sheetName val="구조물공"/>
      <sheetName val="부대공"/>
      <sheetName val="증감대비"/>
      <sheetName val="적현로"/>
      <sheetName val="아파트"/>
      <sheetName val="소비자가"/>
      <sheetName val="설직재-1"/>
      <sheetName val="EQT-ESTN"/>
      <sheetName val="기술부 VENDOR LIST"/>
      <sheetName val="B1(반포1차)"/>
      <sheetName val="D-경비1"/>
      <sheetName val="건축내역"/>
      <sheetName val="8.수량산출서"/>
      <sheetName val="9.단가조사서"/>
      <sheetName val="6.일위목록"/>
      <sheetName val="Sheet9"/>
      <sheetName val="중기사용료산출근거"/>
      <sheetName val="단가 및 재료비"/>
      <sheetName val="5사남"/>
      <sheetName val="조명시설"/>
      <sheetName val="woo(mac)"/>
      <sheetName val="guard(mac)"/>
      <sheetName val="MOTOR"/>
      <sheetName val="(변경계약)총괄내역"/>
      <sheetName val="일위대가(출입)"/>
      <sheetName val="기본단가표"/>
      <sheetName val="지수"/>
      <sheetName val="갑지(추정)"/>
      <sheetName val="Sheet5"/>
      <sheetName val="FACTOR"/>
      <sheetName val="工관리비율"/>
      <sheetName val="工완성공사율"/>
      <sheetName val="Sheet13"/>
      <sheetName val="1차설계변경내역"/>
      <sheetName val="(A)내역서"/>
      <sheetName val="가설대가"/>
      <sheetName val="토공대가"/>
      <sheetName val="구조대가"/>
      <sheetName val="포설대가1"/>
      <sheetName val="부대대가"/>
      <sheetName val="공정집계_국별"/>
      <sheetName val="Sheet3"/>
      <sheetName val="dt0301"/>
      <sheetName val="dtt0301"/>
      <sheetName val="노임이"/>
      <sheetName val="노임단가(일반)"/>
      <sheetName val="소화설비"/>
      <sheetName val="MOKDONG(1)"/>
      <sheetName val="준검 내역서"/>
      <sheetName val="실행대비"/>
      <sheetName val="퇴직영수증"/>
      <sheetName val="8.PILE  (돌출)"/>
      <sheetName val="원형1호맨홀토공수량"/>
      <sheetName val="전기"/>
      <sheetName val="요율"/>
      <sheetName val="하도관리"/>
      <sheetName val="확약서"/>
      <sheetName val="부하계산서"/>
      <sheetName val="정부노임단가"/>
      <sheetName val="도로단위당"/>
      <sheetName val="견적서"/>
      <sheetName val="sw1"/>
      <sheetName val="입찰안"/>
      <sheetName val="전국현황"/>
      <sheetName val="아스콘포장 (5t)"/>
      <sheetName val="원가_(2)1"/>
      <sheetName val="전선_및_전선관1"/>
      <sheetName val="합천내역"/>
      <sheetName val="공통가설"/>
      <sheetName val="건축-물가변동"/>
      <sheetName val="단위단가"/>
      <sheetName val="000000"/>
      <sheetName val="인건비"/>
      <sheetName val="아파트_9"/>
      <sheetName val="대목"/>
      <sheetName val="내역서(실)"/>
      <sheetName val="품셈TABLE"/>
      <sheetName val="전기일위대가"/>
      <sheetName val="경산"/>
      <sheetName val="변압기 및 발전기 용량"/>
      <sheetName val="기존단가 (2)"/>
      <sheetName val="자료입력"/>
      <sheetName val="예산명세서"/>
      <sheetName val="시행후면적"/>
      <sheetName val="일위대가표"/>
      <sheetName val="1차 내역서"/>
      <sheetName val="구리토평1전기"/>
      <sheetName val="적용단위길이"/>
      <sheetName val="피벗테이블데이터분석"/>
      <sheetName val="특수기호강도거푸집"/>
      <sheetName val="종배수관면벽신"/>
      <sheetName val="종배수관(신)"/>
      <sheetName val="해창정"/>
      <sheetName val="기계설비"/>
      <sheetName val="설계내역서"/>
      <sheetName val="공사개요"/>
      <sheetName val="부대내역"/>
      <sheetName val="내역서(기성청구)"/>
      <sheetName val="대전-교대(A1-A2)"/>
      <sheetName val="Total"/>
      <sheetName val="시설물기초"/>
      <sheetName val="단1"/>
      <sheetName val="6호기"/>
      <sheetName val="갑지"/>
      <sheetName val="방식총괄"/>
      <sheetName val="단가목록"/>
      <sheetName val="자재집계"/>
      <sheetName val="건축공사실행"/>
      <sheetName val="마포토정"/>
      <sheetName val="10월"/>
      <sheetName val="신천3호용수로"/>
      <sheetName val="2공구산출내역"/>
      <sheetName val="식재일위대가"/>
      <sheetName val="펀칭"/>
      <sheetName val="물량"/>
      <sheetName val="평균높이산출근거"/>
      <sheetName val="횡배수관위치조서"/>
      <sheetName val="시공변경 설명서"/>
      <sheetName val="공사비증감내역"/>
      <sheetName val="변경조서"/>
      <sheetName val="362품셈"/>
      <sheetName val="POL6차-PIPING"/>
      <sheetName val="횡배수관집현황(2공구)"/>
      <sheetName val="기자재비"/>
      <sheetName val="실행철강하도"/>
      <sheetName val="계수원본(99.2.28)"/>
      <sheetName val="설계서(1)"/>
      <sheetName val="경율산정"/>
      <sheetName val="방지책개소별명세"/>
      <sheetName val="danga"/>
      <sheetName val="ilch"/>
      <sheetName val="을"/>
      <sheetName val="기둥(원형)"/>
      <sheetName val="물가자료"/>
      <sheetName val="암거공"/>
      <sheetName val="부대집계1"/>
      <sheetName val="가도단위"/>
      <sheetName val="3련 BOX"/>
      <sheetName val="9GNG운반"/>
      <sheetName val="별첨1-4"/>
      <sheetName val="재료비"/>
      <sheetName val="기별"/>
      <sheetName val="제품별구성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골조시행"/>
      <sheetName val="대창(장성)"/>
      <sheetName val="대창(함평)-창열"/>
      <sheetName val="3"/>
      <sheetName val="패널"/>
      <sheetName val="단가명령서"/>
      <sheetName val="노임변동률"/>
      <sheetName val="OPGW기별"/>
      <sheetName val="표준내역"/>
      <sheetName val="공예을"/>
      <sheetName val="대운산출"/>
      <sheetName val="이천변압기운반비"/>
      <sheetName val="지시서"/>
      <sheetName val="램머"/>
      <sheetName val="인건-측정"/>
      <sheetName val="unit 4"/>
      <sheetName val="Sheet1 (2)"/>
      <sheetName val="설계서"/>
      <sheetName val="아파트건축"/>
      <sheetName val="암거단위"/>
      <sheetName val="실행내역"/>
      <sheetName val="내역을"/>
      <sheetName val="건축"/>
      <sheetName val="금융비용"/>
      <sheetName val="ERL_TBL"/>
      <sheetName val="EXPENSE"/>
      <sheetName val="기초단가"/>
      <sheetName val="건축원가"/>
      <sheetName val="COVER"/>
      <sheetName val="기계실"/>
      <sheetName val="내역서2안"/>
      <sheetName val="b_sul"/>
      <sheetName val="전체"/>
      <sheetName val="기기리스트"/>
      <sheetName val="수공기"/>
      <sheetName val="중기"/>
      <sheetName val="CAUDIT"/>
      <sheetName val="토적계산"/>
      <sheetName val="목차"/>
      <sheetName val="수지예산"/>
      <sheetName val="전선"/>
      <sheetName val="CABLE"/>
      <sheetName val="Sheet2"/>
      <sheetName val="사용성검토"/>
      <sheetName val="asd"/>
      <sheetName val="단면치수"/>
      <sheetName val="DATA1"/>
      <sheetName val="7.수지"/>
      <sheetName val="광양방향"/>
      <sheetName val="BOX전기내역"/>
      <sheetName val="보증금(전신전화가입권)"/>
      <sheetName val="98년BS"/>
      <sheetName val="잉여금"/>
      <sheetName val="estimate(TOTAL) (2)"/>
      <sheetName val="estimate"/>
      <sheetName val="자재단가"/>
      <sheetName val="급여대장출력"/>
      <sheetName val="인원계획-미화"/>
      <sheetName val="부대시설"/>
      <sheetName val="공문"/>
      <sheetName val="원가계산 (2)"/>
      <sheetName val="하수급견적대비"/>
      <sheetName val="옥외_전력간선공사1"/>
      <sheetName val="경율산정_XLS1"/>
      <sheetName val="계수원본(99_2_28)"/>
      <sheetName val="CT_"/>
      <sheetName val="단가_및_재료비"/>
      <sheetName val="샌딩_에폭시_도장"/>
      <sheetName val="일반문틀_설치"/>
      <sheetName val="2_수량조서(발주용)"/>
      <sheetName val="Galaxy_소비자가격표"/>
      <sheetName val="6PILE__(돌출)"/>
      <sheetName val="간접비총괄_(2)"/>
      <sheetName val="기술부_VENDOR_LIST"/>
      <sheetName val="Tool"/>
      <sheetName val="PAC"/>
      <sheetName val="국소별수량산출"/>
      <sheetName val="터파기및재료"/>
      <sheetName val="내역서1999.8최종"/>
      <sheetName val="철거산출근거"/>
      <sheetName val="1-최종안"/>
      <sheetName val="사업분석-분양가결정"/>
      <sheetName val="기계경비(시간당)"/>
      <sheetName val="도근좌표"/>
      <sheetName val="대로근거"/>
      <sheetName val="5Strand-장기처짐PCI"/>
      <sheetName val="날개벽"/>
      <sheetName val="교대(A1-A2)"/>
      <sheetName val="역T형"/>
      <sheetName val="Macro1"/>
      <sheetName val="Macro3"/>
      <sheetName val="Macro2"/>
      <sheetName val="BEND LOSS"/>
      <sheetName val="BOX-1510"/>
      <sheetName val="BID"/>
      <sheetName val="본체"/>
      <sheetName val="REACTION(USE평시)"/>
      <sheetName val="설계조건"/>
      <sheetName val="REACTION(USD지진시)"/>
      <sheetName val="설계내역(2001)"/>
      <sheetName val="4)유동표"/>
      <sheetName val="ABUT수량-A1"/>
      <sheetName val="명단"/>
      <sheetName val="상세내역서"/>
      <sheetName val="#2-3 일위대가"/>
      <sheetName val="#2-4 단가대비표"/>
      <sheetName val="DATA 입력란"/>
      <sheetName val="1. 설계조건 2.단면가정 3. 하중계산"/>
      <sheetName val="동원인원"/>
      <sheetName val="자재단가비교표"/>
      <sheetName val="말뚝지지력산정"/>
      <sheetName val="4__자재단가비교표"/>
      <sheetName val="4__일위대가"/>
      <sheetName val="준검_내역서"/>
      <sheetName val="8_수량산출서"/>
      <sheetName val="9_단가조사서"/>
      <sheetName val="6_일위목록"/>
      <sheetName val="결선list"/>
      <sheetName val="상행-교대(A1-A2)"/>
      <sheetName val="계림(함평)"/>
      <sheetName val="계림(장성)"/>
      <sheetName val="노원열병합  건축공사기성내역서"/>
      <sheetName val="BOX(상시)"/>
      <sheetName val="백암비스타내역"/>
      <sheetName val="배전KT"/>
      <sheetName val="배관배선내역"/>
      <sheetName val="1차_내역서"/>
      <sheetName val="기존단가_(2)"/>
      <sheetName val="환경기계공정표 (3)"/>
      <sheetName val="combi(wall)"/>
      <sheetName val="설계내역2"/>
      <sheetName val="수량산출서"/>
      <sheetName val="1호철근량"/>
      <sheetName val="SANTOGO"/>
      <sheetName val="SANBAISU"/>
      <sheetName val="45,46"/>
      <sheetName val="사업성분석"/>
      <sheetName val="백호우계수"/>
      <sheetName val="총괄갑 "/>
      <sheetName val="99년신청"/>
      <sheetName val="마산월령동골조물량변경"/>
      <sheetName val="C-노임단가"/>
      <sheetName val="경제성분석"/>
      <sheetName val="실행내역 "/>
      <sheetName val="단가표"/>
      <sheetName val="깨기"/>
      <sheetName val="JUCK"/>
      <sheetName val="모래기초"/>
      <sheetName val="산근"/>
      <sheetName val="청천내"/>
      <sheetName val="sst,stl창호"/>
      <sheetName val="spec1"/>
      <sheetName val="돈암사업"/>
      <sheetName val="Key Data"/>
      <sheetName val="포승(S+H)"/>
      <sheetName val="포승(SHEET)"/>
      <sheetName val="기성내역서"/>
      <sheetName val="변경내역서"/>
      <sheetName val="환율"/>
      <sheetName val="집계표"/>
      <sheetName val="b_balju-단가단가단가"/>
      <sheetName val="건축토목내역"/>
      <sheetName val="손익현황"/>
      <sheetName val="대비"/>
      <sheetName val="제출내역서"/>
      <sheetName val="내역서(실행)"/>
      <sheetName val="내역서 (원본)"/>
      <sheetName val="내역서(실행)3"/>
      <sheetName val="A"/>
      <sheetName val="3.건축(현장안)"/>
      <sheetName val="3F"/>
      <sheetName val="토목검측서"/>
      <sheetName val="I.설계조건"/>
      <sheetName val="투찰가"/>
      <sheetName val="몰운대초견적"/>
      <sheetName val="신우"/>
      <sheetName val="중기솔뇨"/>
      <sheetName val="투찰"/>
      <sheetName val="설계개요"/>
      <sheetName val="DAN"/>
      <sheetName val="9811"/>
      <sheetName val="시설장비"/>
      <sheetName val="제2~7호표"/>
      <sheetName val="예산내역서"/>
      <sheetName val="설계예산서"/>
      <sheetName val="전기자료"/>
      <sheetName val="Sheet14"/>
      <sheetName val="Sheet10"/>
      <sheetName val="금액"/>
      <sheetName val="(10) 단가산출결과"/>
      <sheetName val="수량산출서(보강)"/>
      <sheetName val="금액내역서"/>
      <sheetName val="개별직종노임단가(2002.5)"/>
      <sheetName val="도급내역(금차분)"/>
      <sheetName val="공비대비"/>
      <sheetName val="산출내역 (월기성)"/>
      <sheetName val="건축기성"/>
      <sheetName val="공량예산"/>
      <sheetName val="PIPE(인수본)"/>
      <sheetName val="기준표"/>
      <sheetName val="대차대조표"/>
      <sheetName val=" FURNACE현설"/>
      <sheetName val="명세서(을)"/>
      <sheetName val="조도계산(1)"/>
      <sheetName val="상부수량집계표"/>
      <sheetName val="가도공"/>
      <sheetName val="산출근거"/>
      <sheetName val="종배수관"/>
      <sheetName val="J"/>
      <sheetName val="직접경비"/>
      <sheetName val="수로교총재료집계"/>
      <sheetName val="1호맨홀토공"/>
      <sheetName val="견적990322"/>
      <sheetName val="SAMPLE"/>
      <sheetName val="O＆P"/>
      <sheetName val="가로등기초"/>
      <sheetName val="조사표"/>
      <sheetName val="노임목록"/>
      <sheetName val="중기목록"/>
      <sheetName val="자재목록"/>
      <sheetName val="정화조동내역"/>
      <sheetName val="H-pile(298x299)"/>
      <sheetName val="H-pile(250x250)"/>
      <sheetName val="기준FACTOR"/>
      <sheetName val="간지"/>
      <sheetName val="일위목록표"/>
      <sheetName val="    "/>
      <sheetName val="수량산출서_천안"/>
      <sheetName val="수량산출서_아산"/>
      <sheetName val="basic_info"/>
      <sheetName val="단가산출서"/>
      <sheetName val="공정량산출내역서 "/>
      <sheetName val="YM-IL1"/>
      <sheetName val="기계공사"/>
      <sheetName val="메서,변+증"/>
      <sheetName val="단위량"/>
      <sheetName val="재료집계표2"/>
      <sheetName val="토적집계표"/>
      <sheetName val="205동"/>
      <sheetName val="토사(PE)"/>
      <sheetName val="시멘트 및 골재량산출"/>
      <sheetName val="안정검토"/>
      <sheetName val="7.PILE  (돌출)"/>
      <sheetName val="비탈면보호공수량산출"/>
      <sheetName val="수목표준대가"/>
      <sheetName val="II손익관리"/>
      <sheetName val="Macro(차단기)"/>
      <sheetName val="토공집계"/>
      <sheetName val="1.우편집중내역서"/>
      <sheetName val="업체코드"/>
      <sheetName val="Y-WORK"/>
      <sheetName val="98수문일위"/>
      <sheetName val="절탄기단관교체공량"/>
      <sheetName val="이종재질교체공량"/>
      <sheetName val="Final SH Loose Tube 교체공량"/>
      <sheetName val="경계석수량집계"/>
      <sheetName val=""/>
      <sheetName val="공조기(삭제)"/>
      <sheetName val="고등학교"/>
      <sheetName val="현장관리비"/>
      <sheetName val="변압기_및_발전기_용량"/>
      <sheetName val="물량표"/>
      <sheetName val="내역서 업체견적단가"/>
      <sheetName val="건축일"/>
      <sheetName val="목표세부명세"/>
      <sheetName val="삭제금지단가"/>
      <sheetName val="포장총괄집계표"/>
      <sheetName val="Cost Reduction"/>
      <sheetName val="포장단가"/>
      <sheetName val="품명별원가"/>
      <sheetName val="충주"/>
      <sheetName val="공사내역서"/>
      <sheetName val="30신설일위대가"/>
      <sheetName val="수량집계"/>
      <sheetName val="물가기준년"/>
      <sheetName val="장비기준"/>
      <sheetName val="REINF."/>
      <sheetName val="LOADS"/>
      <sheetName val="기계경비단가총괄표"/>
      <sheetName val="기계경비단가산출표"/>
      <sheetName val="기계경비손료 및 운전경비 산출"/>
      <sheetName val="기계경비 손료 및 운전경비 산출기준"/>
      <sheetName val="단가조사표"/>
      <sheetName val="노임단가표"/>
      <sheetName val="   "/>
      <sheetName val="계수"/>
      <sheetName val="용어"/>
      <sheetName val="갑지1"/>
      <sheetName val="work"/>
      <sheetName val="3CHBDC"/>
      <sheetName val="제-노임"/>
      <sheetName val="제직재"/>
      <sheetName val="기계내역"/>
      <sheetName val="1.설계기준"/>
      <sheetName val="관로수량산출집계"/>
      <sheetName val="한전수탁공사비내역서"/>
      <sheetName val="pldt"/>
      <sheetName val="표지"/>
      <sheetName val="설계서표지"/>
      <sheetName val="3. SW 총괄"/>
      <sheetName val="SW신규표지"/>
      <sheetName val="기반정보연계 FP산정"/>
      <sheetName val="기반정보 연계 소프트웨어개발비산출-간이법"/>
      <sheetName val="기반정보 연계 (참조)보정계수"/>
      <sheetName val="대공종"/>
    </sheetNames>
    <sheetDataSet>
      <sheetData sheetId="0" refreshError="1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  <sheetData sheetId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/>
      <sheetData sheetId="360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/>
      <sheetData sheetId="525"/>
      <sheetData sheetId="526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/>
      <sheetData sheetId="560"/>
      <sheetData sheetId="561"/>
      <sheetData sheetId="562"/>
      <sheetData sheetId="563" refreshError="1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/>
      <sheetData sheetId="572"/>
      <sheetData sheetId="573" refreshError="1"/>
      <sheetData sheetId="574"/>
      <sheetData sheetId="575" refreshError="1"/>
      <sheetData sheetId="576" refreshError="1"/>
      <sheetData sheetId="577"/>
      <sheetData sheetId="578"/>
      <sheetData sheetId="579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집계"/>
      <sheetName val="Sheet1"/>
      <sheetName val="Sheet2"/>
      <sheetName val="Sheet3"/>
      <sheetName val="직재"/>
      <sheetName val="2F 회의실견적(5_14 일대)"/>
      <sheetName val="수량산출"/>
      <sheetName val="설직재-1"/>
      <sheetName val="일위대가목록"/>
      <sheetName val="工완성공사율"/>
      <sheetName val="여과지동"/>
      <sheetName val="기초자료"/>
      <sheetName val="일위_파일"/>
      <sheetName val="Y-WORK"/>
      <sheetName val="일위대가"/>
      <sheetName val="집계표"/>
      <sheetName val="단가조사서"/>
      <sheetName val="N賃率-職"/>
      <sheetName val="Sheet14"/>
      <sheetName val="Sheet13"/>
      <sheetName val="9GNG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기계획"/>
      <sheetName val="통신계획"/>
      <sheetName val="관리동계획"/>
      <sheetName val="전시관계획"/>
      <sheetName val="Sheet3 (2)"/>
      <sheetName val="Sheet1"/>
      <sheetName val="Sheet3"/>
      <sheetName val="단가산출"/>
      <sheetName val="일위"/>
      <sheetName val="공정집계_국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변경분"/>
      <sheetName val="변경분"/>
      <sheetName val="기계경비97.4"/>
      <sheetName val="기계경비98.4 "/>
      <sheetName val="기계경비단가"/>
      <sheetName val="기계경비집계표"/>
      <sheetName val="Sheet2"/>
      <sheetName val="Sheet3"/>
      <sheetName val="직재"/>
      <sheetName val="sheet1"/>
      <sheetName val="1,2공구원가계산서"/>
      <sheetName val="2공구산출내역"/>
      <sheetName val="1공구산출내역서"/>
      <sheetName val="노임단가"/>
      <sheetName val="노무비 근거"/>
      <sheetName val="자재단가비교표"/>
      <sheetName val="일위대가"/>
      <sheetName val="중기사용료"/>
      <sheetName val="내역"/>
      <sheetName val="노임조서"/>
      <sheetName val="일위"/>
      <sheetName val="배수관연장조서"/>
      <sheetName val="일위(설)"/>
      <sheetName val="총괄표"/>
      <sheetName val="단가산출"/>
      <sheetName val="노임"/>
      <sheetName val="기계경비(시간당)"/>
      <sheetName val="수량산출"/>
      <sheetName val="인건비"/>
      <sheetName val="유치원내역"/>
      <sheetName val="인부신상자료"/>
      <sheetName val="1단계"/>
      <sheetName val="전체"/>
      <sheetName val="원가계산서"/>
      <sheetName val="내역서"/>
      <sheetName val="#REF"/>
      <sheetName val="Sheet14"/>
      <sheetName val="Sheet13"/>
      <sheetName val="간접비계산"/>
      <sheetName val="자재단가"/>
      <sheetName val="시화점실행"/>
      <sheetName val="원가계산서(변경)"/>
      <sheetName val="가로등기초"/>
      <sheetName val="PAD TR보호대기초"/>
      <sheetName val="Sheet5"/>
      <sheetName val="실내건축일위대가"/>
      <sheetName val="적용인원(지우지말것)"/>
      <sheetName val="단위단가"/>
      <sheetName val="DATE"/>
      <sheetName val="인공산출(도급)"/>
      <sheetName val="재료비"/>
      <sheetName val="화재 탐지 설비"/>
      <sheetName val="일위대가(가설)"/>
      <sheetName val="날개벽수량표"/>
      <sheetName val="총괄"/>
      <sheetName val="일위대가(계측기설치)"/>
      <sheetName val="을지"/>
      <sheetName val="덕전리"/>
      <sheetName val="인원"/>
      <sheetName val="예총"/>
      <sheetName val="2"/>
      <sheetName val="산수배수"/>
      <sheetName val="갑지"/>
      <sheetName val="연결임시"/>
      <sheetName val="단가대비표"/>
      <sheetName val="대치판정"/>
      <sheetName val="단가"/>
      <sheetName val="옥외등신설"/>
      <sheetName val="저케CV22신설"/>
      <sheetName val="저케CV38신설"/>
      <sheetName val="저케CV8신설"/>
      <sheetName val="접지3종"/>
      <sheetName val="메뉴"/>
      <sheetName val="사업수지"/>
      <sheetName val="일위대가집계"/>
      <sheetName val="N賃率-職"/>
      <sheetName val="빌딩 안내"/>
      <sheetName val="원내역서3"/>
      <sheetName val=" 갑지"/>
      <sheetName val="건축내역"/>
      <sheetName val="손익분석"/>
      <sheetName val="을"/>
      <sheetName val="일위대가표"/>
      <sheetName val="남평내역"/>
      <sheetName val="신천3호용수로"/>
      <sheetName val="#2_일위대가목록"/>
      <sheetName val="을 1"/>
      <sheetName val="을 2"/>
      <sheetName val="실행철강하도"/>
      <sheetName val="실행내역서 "/>
      <sheetName val="VXXXXXXX"/>
      <sheetName val="전산망"/>
      <sheetName val="내역서1999.8최종"/>
      <sheetName val="기성금내역서"/>
      <sheetName val="데리네이타현황"/>
      <sheetName val="대운반(철재)"/>
      <sheetName val="J直材4"/>
      <sheetName val="base"/>
      <sheetName val="여과지동"/>
      <sheetName val="기초자료"/>
      <sheetName val="밧데리"/>
      <sheetName val="정류기"/>
      <sheetName val="일위집계"/>
      <sheetName val="가로등일위"/>
      <sheetName val="기성"/>
      <sheetName val="일위목록"/>
      <sheetName val="관급"/>
      <sheetName val="남대문빌딩"/>
      <sheetName val="설비"/>
      <sheetName val="기기리스트"/>
      <sheetName val="1.동력공사"/>
      <sheetName val="약품공급2"/>
      <sheetName val="공량산출"/>
      <sheetName val="전기공사일위대가"/>
      <sheetName val="A 견적"/>
      <sheetName val="단가대비표(SYS)"/>
      <sheetName val="제조노임"/>
      <sheetName val="개인연락처"/>
      <sheetName val="Macro(차단기)"/>
      <sheetName val="전선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/>
      <sheetData sheetId="47"/>
      <sheetData sheetId="48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합천내역"/>
      <sheetName val="95_1차_시스템"/>
      <sheetName val="합천원가"/>
      <sheetName val="손익분석"/>
      <sheetName val="공사설계서"/>
      <sheetName val="직노"/>
      <sheetName val="일위대가(계측기설치)"/>
      <sheetName val="200"/>
      <sheetName val="노 무 비"/>
      <sheetName val="N賃率-職"/>
      <sheetName val="b_balju_cho"/>
      <sheetName val="조명율표"/>
      <sheetName val="기타 정보통신공사"/>
      <sheetName val="노임"/>
      <sheetName val="수량산출"/>
      <sheetName val="지하1층"/>
      <sheetName val="찍기"/>
      <sheetName val="설계예산서"/>
      <sheetName val="검수고1-1층"/>
      <sheetName val="전기2005"/>
      <sheetName val="통신2005"/>
      <sheetName val="구조물공"/>
      <sheetName val="#REF"/>
      <sheetName val="차액보증"/>
      <sheetName val="2-2.총괄공사비내역집계표"/>
      <sheetName val="원가계산서"/>
      <sheetName val="2010년 교통시설물 일위대가표1"/>
      <sheetName val="국도접속 차도부수량"/>
      <sheetName val="고시단가"/>
      <sheetName val="총괄"/>
      <sheetName val="재료"/>
      <sheetName val="Macro1"/>
      <sheetName val="101동"/>
      <sheetName val="개요"/>
      <sheetName val="2000년 공정표"/>
      <sheetName val="입찰안"/>
      <sheetName val="집계표"/>
      <sheetName val="FILE1"/>
      <sheetName val="일위대가"/>
      <sheetName val="일위목록"/>
      <sheetName val="범용개발순소요비용"/>
      <sheetName val="신우"/>
      <sheetName val="일위대가목록"/>
      <sheetName val="갑지"/>
      <sheetName val="기계경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재료집계 "/>
      <sheetName val="토공"/>
      <sheetName val="배수집"/>
      <sheetName val="L형옹벽식(H=0.5)"/>
      <sheetName val="집계(종)"/>
      <sheetName val="포장전개도"/>
      <sheetName val="집계(횡)"/>
      <sheetName val="표지"/>
      <sheetName val="폐기물"/>
      <sheetName val="표지(설계서)"/>
      <sheetName val="합천내역"/>
      <sheetName val="노연수량(2공구)"/>
      <sheetName val="공정코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">
    <sheetNames>
      <sheetName val="laroux"/>
      <sheetName val="9회로"/>
      <sheetName val="9회로-1"/>
      <sheetName val="8회로 전기"/>
      <sheetName val="8회로-1"/>
      <sheetName val="7회로"/>
      <sheetName val="6회로"/>
      <sheetName val="6회로-1"/>
      <sheetName val="5회로"/>
      <sheetName val="3회로"/>
      <sheetName val="2회로"/>
      <sheetName val="조명3전기2"/>
      <sheetName val="#REF"/>
      <sheetName val="7회로 15DIM 3RD"/>
      <sheetName val="35DIM 3D (2)"/>
      <sheetName val="18회로"/>
      <sheetName val="9회로 (2)"/>
      <sheetName val="10회로 조명"/>
      <sheetName val="7회로 조명"/>
      <sheetName val="조명3전기4 신형 (2)"/>
      <sheetName val="4회로"/>
      <sheetName val="조명3전기2 신형"/>
      <sheetName val="11CH50DIM6RD5"/>
      <sheetName val="14CH32DIM6RD5 (2)"/>
      <sheetName val="28회로"/>
      <sheetName val="8회로신형"/>
      <sheetName val="부산시사상구청"/>
      <sheetName val="18DIM5CH3D"/>
      <sheetName val="18DIM4CH3D (2)"/>
      <sheetName val="14DIM3DIR"/>
      <sheetName val="전기3회로dim8"/>
      <sheetName val="전기2회로dim9 (3)"/>
      <sheetName val="전기2회로dim8 (4)"/>
      <sheetName val="5CH8DIM3D"/>
      <sheetName val="5CH10DIM3D (2)"/>
      <sheetName val="18DIM6CH3D (2)"/>
      <sheetName val="일위(설)"/>
      <sheetName val="전기산출근거"/>
      <sheetName val="8회로 25DIM 4RD (2)"/>
      <sheetName val="9회로 22DIM 3D "/>
      <sheetName val="조명5전기1(2)"/>
      <sheetName val="6DIM12CH2D (3)"/>
      <sheetName val="부하(성남)"/>
      <sheetName val="부하계산서"/>
      <sheetName val="일위대가목록"/>
      <sheetName val="과천MAIN"/>
      <sheetName val="일위대가(계측기설치)"/>
      <sheetName val="9811"/>
      <sheetName val="신우"/>
      <sheetName val="내역서"/>
      <sheetName val="Sheet5"/>
      <sheetName val="LEGEND"/>
      <sheetName val="PROJECT BRIEF(EX.NEW)"/>
      <sheetName val="I一般比"/>
      <sheetName val="내역표지"/>
      <sheetName val="손익분석"/>
      <sheetName val="VXXXXXXX"/>
      <sheetName val="Y-WORK"/>
      <sheetName val="견적990322"/>
      <sheetName val="지급자재"/>
      <sheetName val="품목"/>
      <sheetName val="간선계산"/>
      <sheetName val="LOPCALC"/>
      <sheetName val="원가"/>
      <sheetName val="보온자재단가표"/>
      <sheetName val="TOTAL"/>
      <sheetName val="EQUIP-H"/>
      <sheetName val="BM"/>
      <sheetName val="수로교총재료집계"/>
      <sheetName val="__"/>
      <sheetName val="1. 통합배선설비"/>
      <sheetName val="별표 "/>
      <sheetName val="DATA"/>
      <sheetName val="데이타"/>
      <sheetName val="갑지"/>
      <sheetName val="집계표"/>
      <sheetName val="Sheet1"/>
      <sheetName val="청천내"/>
      <sheetName val="물가시세"/>
      <sheetName val="노임단가"/>
      <sheetName val="N賃率-職"/>
      <sheetName val="전신환매도율"/>
      <sheetName val="MOTOR"/>
      <sheetName val="내역"/>
      <sheetName val="날개벽(시점좌측)"/>
      <sheetName val="노임"/>
      <sheetName val="수량산출"/>
      <sheetName val="PAN"/>
      <sheetName val="입찰안"/>
      <sheetName val="guard(mac)"/>
      <sheetName val="기성총"/>
      <sheetName val="일위대가(가설)"/>
      <sheetName val="내역서1"/>
      <sheetName val="단가산출-기,교"/>
      <sheetName val="일위목록-기"/>
      <sheetName val="요율"/>
      <sheetName val="부서현황"/>
      <sheetName val="일위목록"/>
      <sheetName val="설직재-1"/>
      <sheetName val="집계"/>
      <sheetName val="기본일위"/>
      <sheetName val="내역서2안"/>
      <sheetName val="직노"/>
      <sheetName val="실행내역"/>
      <sheetName val="말뚝지지력산정"/>
      <sheetName val="2F 회의실견적(5_14 일대)"/>
      <sheetName val="일위대가"/>
      <sheetName val="양천현"/>
      <sheetName val="성곽내역서"/>
      <sheetName val=" HIT-&gt;HMC 견적(3900)"/>
      <sheetName val="물가"/>
      <sheetName val="9509"/>
      <sheetName val="직재"/>
      <sheetName val="건축내역"/>
      <sheetName val="보할공정"/>
      <sheetName val="EQUIPMENT -2"/>
      <sheetName val="단가비교표"/>
      <sheetName val="제직재"/>
      <sheetName val="제-노임"/>
      <sheetName val="견"/>
      <sheetName val="노임조서"/>
      <sheetName val="JUCKEYK"/>
      <sheetName val="실행대비"/>
      <sheetName val="무시"/>
      <sheetName val="차선도색현황"/>
      <sheetName val="설계조건"/>
      <sheetName val="단면 (2)"/>
      <sheetName val="현대물량"/>
      <sheetName val="조명시설"/>
      <sheetName val="표지"/>
      <sheetName val="단가"/>
      <sheetName val="DB"/>
      <sheetName val="정부노임단가"/>
      <sheetName val="실행예산서"/>
      <sheetName val="총괄집계표"/>
      <sheetName val="일위_파일"/>
      <sheetName val="6호기"/>
      <sheetName val="2.대외공문"/>
      <sheetName val="BID"/>
      <sheetName val="Care"/>
      <sheetName val="OPT7"/>
      <sheetName val="SV7"/>
      <sheetName val="NM2"/>
      <sheetName val="NW1"/>
      <sheetName val="NW2"/>
      <sheetName val="PW3"/>
      <sheetName val="PW4"/>
      <sheetName val="SC1"/>
      <sheetName val="DNW"/>
      <sheetName val="NE"/>
      <sheetName val="PE"/>
      <sheetName val="PM"/>
      <sheetName val="하중"/>
      <sheetName val="주방환기"/>
      <sheetName val="sw1"/>
      <sheetName val="NOMUBI"/>
      <sheetName val="공통(20-91)"/>
      <sheetName val="JUCK"/>
      <sheetName val="대공종"/>
      <sheetName val="총괄표"/>
      <sheetName val="을"/>
      <sheetName val="J直材4"/>
      <sheetName val="관급_File"/>
      <sheetName val="GEN"/>
      <sheetName val="전선 및 전선관"/>
      <sheetName val="연결임시"/>
      <sheetName val="20관리비율"/>
      <sheetName val="율촌법률사무소2내역"/>
      <sheetName val="SPEC"/>
      <sheetName val="차액보증"/>
      <sheetName val="단가표"/>
      <sheetName val="공사원가계산서"/>
      <sheetName val="가설공사"/>
      <sheetName val="Summary Sheets"/>
      <sheetName val="참조"/>
      <sheetName val="사전공사"/>
      <sheetName val="1007공사세부내역서"/>
      <sheetName val="1007전기내역서(리빙)"/>
      <sheetName val="컨텍리포트"/>
      <sheetName val="금액내역서"/>
      <sheetName val="작성기준"/>
      <sheetName val="일위"/>
      <sheetName val="EACT10"/>
      <sheetName val="품셈"/>
      <sheetName val="목차"/>
      <sheetName val="환산"/>
      <sheetName val="견적"/>
      <sheetName val="21301동"/>
      <sheetName val="진주방향"/>
      <sheetName val="검수고1-1층"/>
      <sheetName val="A갑지"/>
      <sheetName val="좌측"/>
      <sheetName val="노임이"/>
      <sheetName val="단가조사"/>
      <sheetName val="단가조사표"/>
      <sheetName val="기성금내역서"/>
      <sheetName val="관급"/>
      <sheetName val="중량산출"/>
      <sheetName val="#3E1_GCR"/>
      <sheetName val="환율"/>
      <sheetName val="수량이동"/>
      <sheetName val="단가조사서"/>
      <sheetName val="공사비예산서(토목분)"/>
      <sheetName val="조건표"/>
      <sheetName val="토 적 표"/>
      <sheetName val="전기공사 산출집계"/>
      <sheetName val="전기공사 산출"/>
      <sheetName val="Sheet14"/>
      <sheetName val="Sheet13"/>
      <sheetName val="점수계산1-2"/>
      <sheetName val="IMPEADENCE MAP 취수장"/>
      <sheetName val="적용률"/>
      <sheetName val="터널조도"/>
      <sheetName val="인건-측정"/>
      <sheetName val="처리단락"/>
      <sheetName val="교각1"/>
      <sheetName val="기준자료"/>
      <sheetName val="부표총괄"/>
      <sheetName val="공사내역"/>
      <sheetName val="INPUT"/>
      <sheetName val="계화배수"/>
      <sheetName val="양수장(기계)"/>
      <sheetName val="1.설계조건"/>
      <sheetName val="간접재료비산출표-27-30"/>
      <sheetName val="전차선로 물량표"/>
      <sheetName val="단중표"/>
      <sheetName val="수량산출서"/>
      <sheetName val="전기일위대가"/>
      <sheetName val="DATE"/>
      <sheetName val="기계내역"/>
      <sheetName val="포장직선구간"/>
      <sheetName val="별표집계"/>
      <sheetName val="산출"/>
      <sheetName val="김포IO"/>
      <sheetName val="FD"/>
      <sheetName val="약전닥트"/>
      <sheetName val="건축부하"/>
      <sheetName val="99관저"/>
      <sheetName val="일지-H"/>
      <sheetName val="LD"/>
      <sheetName val="FA설치명세"/>
      <sheetName val="인부임"/>
      <sheetName val="전체"/>
      <sheetName val="설 계"/>
      <sheetName val="수입"/>
      <sheetName val="AP1"/>
      <sheetName val="OPT"/>
      <sheetName val="SV"/>
      <sheetName val="Sheet1 (2)"/>
      <sheetName val="낙찰표"/>
      <sheetName val="계측"/>
      <sheetName val="합천내역"/>
      <sheetName val="T1"/>
      <sheetName val="Sheet2"/>
      <sheetName val="포장절단"/>
      <sheetName val="연습"/>
      <sheetName val="송중자재"/>
      <sheetName val="UNIT"/>
      <sheetName val="옥외"/>
      <sheetName val="가도공"/>
      <sheetName val="전화TV"/>
      <sheetName val="맨홀"/>
      <sheetName val="노무비"/>
      <sheetName val="cable-data"/>
      <sheetName val="발전계획"/>
      <sheetName val="P.M 별"/>
      <sheetName val="삼성전기"/>
      <sheetName val="주식"/>
      <sheetName val="제2~7호표"/>
      <sheetName val="말뚝물량"/>
      <sheetName val="발신정보"/>
      <sheetName val="견적대비 견적서"/>
      <sheetName val="Oper Amount"/>
      <sheetName val="1안"/>
      <sheetName val="대비"/>
      <sheetName val="기초대가"/>
      <sheetName val="관급단가"/>
      <sheetName val="F5"/>
      <sheetName val="도"/>
      <sheetName val="POL설치공정"/>
      <sheetName val="전선"/>
      <sheetName val="예비품"/>
      <sheetName val="부서별비교표_1"/>
      <sheetName val="041125(분야별)"/>
      <sheetName val="041203(분야별))"/>
      <sheetName val="표지 (2)"/>
      <sheetName val="슬래브(유곡)"/>
      <sheetName val="보활"/>
      <sheetName val="샘플표지"/>
      <sheetName val="토사(PE)"/>
      <sheetName val="프랜트면허"/>
      <sheetName val="조명율"/>
      <sheetName val="IW-LIST"/>
      <sheetName val="내역서(부대공사)"/>
      <sheetName val="Sheet3"/>
      <sheetName val="품목코드"/>
      <sheetName val="982월원안"/>
      <sheetName val="예산대비"/>
      <sheetName val="재료집계"/>
      <sheetName val="LANGUAGE"/>
      <sheetName val="설치공사"/>
      <sheetName val="찍기"/>
      <sheetName val="CABLE SIZE-3"/>
      <sheetName val="을지"/>
      <sheetName val="산출근거"/>
      <sheetName val="실행철강하도"/>
      <sheetName val="물량표"/>
      <sheetName val="CABLE"/>
      <sheetName val="변압94"/>
      <sheetName val="부하LOAD"/>
      <sheetName val="CA지입"/>
      <sheetName val="6.Base"/>
      <sheetName val="UR2-Calculation"/>
      <sheetName val="Macro(전선)"/>
      <sheetName val="YS_A"/>
      <sheetName val="분석"/>
      <sheetName val="자재"/>
      <sheetName val="노무"/>
      <sheetName val="정산내역"/>
      <sheetName val="품셈기준"/>
      <sheetName val="현장관리비"/>
      <sheetName val="CABLE SIZE-1"/>
      <sheetName val="DATA1"/>
      <sheetName val="DATA2"/>
      <sheetName val="단면적"/>
      <sheetName val="대치판정"/>
      <sheetName val="당진1,2호기전선관설치및접지4차공사내역서-을지"/>
      <sheetName val="몰탈콘크리트"/>
      <sheetName val="철근집계"/>
      <sheetName val="MEXICO-C"/>
      <sheetName val="PBS"/>
      <sheetName val="위치조서"/>
      <sheetName val="SRC-B3U2"/>
      <sheetName val="danga"/>
      <sheetName val="4-3 보온 기본물량집계"/>
      <sheetName val="BSD (2)"/>
      <sheetName val="선로정수계산"/>
      <sheetName val="예산내역서"/>
      <sheetName val="설계예산서"/>
      <sheetName val="MCC"/>
      <sheetName val="기계경비(시간당)"/>
      <sheetName val="램머"/>
      <sheetName val="choose"/>
      <sheetName val="터파기및재료"/>
      <sheetName val="BASIC (2)"/>
      <sheetName val="WORK"/>
      <sheetName val="현장관리비집계표"/>
      <sheetName val="Carepaq"/>
      <sheetName val="민속촌메뉴"/>
      <sheetName val="도급예산내역서봉투"/>
      <sheetName val="설계산출기초"/>
      <sheetName val="설계산출표지"/>
      <sheetName val="도급예산내역서총괄표"/>
      <sheetName val="Baby일위대가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ITEM"/>
      <sheetName val="Macro(차단기)"/>
      <sheetName val="광혁기성"/>
      <sheetName val="COPING-1"/>
      <sheetName val="역T형교대-2수량"/>
      <sheetName val="인건비 "/>
      <sheetName val="한일양산"/>
      <sheetName val="제품별 MC"/>
      <sheetName val="설비"/>
      <sheetName val="보수공사일정표"/>
      <sheetName val="한전공사"/>
      <sheetName val="공사비내역서"/>
      <sheetName val="일위대가목록표"/>
      <sheetName val="일위대가표"/>
      <sheetName val="공량산출근거"/>
      <sheetName val="단가조사서 (2)"/>
      <sheetName val="Galaxy 소비자가격표"/>
      <sheetName val="식재인부"/>
      <sheetName val="건축2"/>
      <sheetName val="산출근거목록"/>
      <sheetName val="일대목록"/>
      <sheetName val="교각별수량"/>
      <sheetName val="2-4.총괄관급재비내역집계표"/>
      <sheetName val="2-3.공사비내역서"/>
      <sheetName val="9GNG운반"/>
      <sheetName val="시행후면적"/>
      <sheetName val="수지예산"/>
      <sheetName val="도체종-상수표"/>
      <sheetName val="type-F"/>
      <sheetName val="3련 BOX"/>
      <sheetName val="7.1유효폭"/>
      <sheetName val="U-TYPE(1)"/>
      <sheetName val="노원열병합  건축공사기성내역서"/>
      <sheetName val="CTEMCOST"/>
      <sheetName val="8.PILE  (돌출)"/>
      <sheetName val="장비명"/>
      <sheetName val="버스운행안내"/>
      <sheetName val="예방접종계획"/>
      <sheetName val="근태계획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/>
      <sheetData sheetId="374" refreshError="1"/>
      <sheetData sheetId="375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서1999.8최종"/>
      <sheetName val="수량"/>
      <sheetName val="중량"/>
      <sheetName val="인건비"/>
      <sheetName val="단가대비표"/>
      <sheetName val="공내역서"/>
      <sheetName val="견적대비표"/>
      <sheetName val="타동명"/>
      <sheetName val="타진명-갑지"/>
      <sheetName val="타진명-2"/>
      <sheetName val="타영시스템"/>
      <sheetName val="철거산출근거"/>
      <sheetName val="수량산출"/>
      <sheetName val="전기"/>
      <sheetName val="건축일위"/>
      <sheetName val="그라우팅일위"/>
      <sheetName val="노임단가"/>
      <sheetName val="수목단가"/>
      <sheetName val="시설수량표"/>
      <sheetName val="식재수량표"/>
      <sheetName val="일위목록"/>
      <sheetName val="갑지"/>
      <sheetName val="수량산출(음암)"/>
      <sheetName val="N賃率-職"/>
      <sheetName val="1안"/>
      <sheetName val="Sheet14"/>
      <sheetName val="Sheet13"/>
      <sheetName val="정공공사"/>
      <sheetName val="TEL"/>
      <sheetName val="공사개요"/>
      <sheetName val="현장관리비"/>
      <sheetName val="일위대가"/>
      <sheetName val="건축내역"/>
      <sheetName val="개산공사비"/>
      <sheetName val="집계표"/>
      <sheetName val="부대내역"/>
      <sheetName val="안전장치"/>
      <sheetName val="내역서"/>
      <sheetName val="간이(갑)"/>
      <sheetName val="단가 및 재료비"/>
      <sheetName val="단가산출2"/>
      <sheetName val="00노임기준"/>
      <sheetName val="I一般比"/>
      <sheetName val="기본일위"/>
      <sheetName val="자재단가"/>
      <sheetName val="94"/>
      <sheetName val="Sheet1"/>
      <sheetName val="#REF"/>
      <sheetName val="신우"/>
      <sheetName val="소비자가"/>
      <sheetName val="건축"/>
      <sheetName val="제잡비"/>
      <sheetName val="데이타"/>
      <sheetName val="토사(PE)"/>
      <sheetName val="기계경비산출기준"/>
      <sheetName val="원가계산서"/>
      <sheetName val="총 원가계산"/>
      <sheetName val="자료"/>
      <sheetName val="간선"/>
      <sheetName val="전압"/>
      <sheetName val="조도"/>
      <sheetName val="동력"/>
      <sheetName val="실행철강하도"/>
      <sheetName val="순공사원가"/>
      <sheetName val="단가표"/>
      <sheetName val="건축명"/>
      <sheetName val="기계명"/>
      <sheetName val="전기명"/>
      <sheetName val="토목명"/>
      <sheetName val="기초자료입력"/>
      <sheetName val="설계명세서"/>
      <sheetName val="단가"/>
      <sheetName val="예총"/>
      <sheetName val="6호기"/>
      <sheetName val="48단가"/>
      <sheetName val="단가산출"/>
      <sheetName val="예산내역서(총괄)"/>
      <sheetName val="예산내역서"/>
      <sheetName val="공제대산출"/>
      <sheetName val="운반공사,공구손료"/>
      <sheetName val="강교(Sub)"/>
      <sheetName val="GEN"/>
      <sheetName val="말뚝지지력산정"/>
      <sheetName val="성북내역서(종합)"/>
      <sheetName val="영업2"/>
      <sheetName val="영업3"/>
      <sheetName val="표지"/>
      <sheetName val="전체"/>
      <sheetName val="일위"/>
      <sheetName val="백암비스타내역"/>
      <sheetName val="을지"/>
      <sheetName val="토공개요"/>
      <sheetName val="토공(1)"/>
      <sheetName val="간선계산서"/>
      <sheetName val="금액내역서"/>
      <sheetName val="일(4)"/>
      <sheetName val="재료비"/>
      <sheetName val="식재인부"/>
      <sheetName val="공량서"/>
      <sheetName val="내역서1-2"/>
      <sheetName val="내역서 제출"/>
      <sheetName val="도체종-상수표"/>
      <sheetName val="data"/>
      <sheetName val="대치판정"/>
      <sheetName val="설계산출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총괄표"/>
      <sheetName val="원가계산서"/>
      <sheetName val="Sheet3"/>
    </sheetNames>
    <sheetDataSet>
      <sheetData sheetId="0" refreshError="1"/>
      <sheetData sheetId="1" refreshError="1"/>
      <sheetData sheetId="2"/>
      <sheetData sheetId="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8TON트럭"/>
      <sheetName val="콘크리트 캇타"/>
      <sheetName val="대형브레이카"/>
      <sheetName val="소형브레이카"/>
      <sheetName val="공기압축기"/>
      <sheetName val="유압식백호우(0.2)"/>
      <sheetName val="유압식백호우(0.2)-보"/>
      <sheetName val="유압식백호우 (0.4)"/>
      <sheetName val="유압식백호우(0.4)-보"/>
      <sheetName val="램머"/>
      <sheetName val="원치부라인트럭"/>
      <sheetName val="원치부라인트럭 (보)"/>
      <sheetName val="코아드릴"/>
      <sheetName val="포장절단"/>
      <sheetName val="포장깨기-0.2"/>
      <sheetName val="포장깨기-0.4"/>
      <sheetName val="중기터파기"/>
      <sheetName val="중기되메우기"/>
      <sheetName val="다짐-램머"/>
      <sheetName val="골재운반"/>
      <sheetName val="변수값"/>
      <sheetName val="잔토운반"/>
      <sheetName val="운반비산출근거"/>
      <sheetName val="나. 현장 소운반"/>
      <sheetName val="FLOWMOLE공사비산출표"/>
      <sheetName val="FLOW-MOLE"/>
      <sheetName val="flowmole1set"/>
      <sheetName val="폐기물"/>
      <sheetName val="라바콘,교통표지판.공사안내판"/>
      <sheetName val="양수작업시간산출"/>
      <sheetName val="가설울타리"/>
      <sheetName val="라바콘,교통표지판,공사안내판"/>
      <sheetName val="PE전선관피스표"/>
      <sheetName val="경고테이프"/>
      <sheetName val="FC관자재산출"/>
      <sheetName val="지수푸럭설치"/>
      <sheetName val="관구보호몰탈"/>
      <sheetName val="관구보호몰탈(그림)"/>
      <sheetName val="벽체구멍뚫기"/>
      <sheetName val="벽체구멍뚫기(표)"/>
      <sheetName val="인수공재료계산서(수공2호)"/>
      <sheetName val="인수공재료계산서(L형1호)"/>
      <sheetName val="압입(FM)수량산출"/>
      <sheetName val="공제대산출"/>
      <sheetName val="단가표"/>
      <sheetName val="손료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  <sheetName val="원가(익산북전용)"/>
      <sheetName val="원가(익산북통합센타제외)"/>
      <sheetName val="원가(통합관리센타)"/>
      <sheetName val="익산북내역서"/>
      <sheetName val="익산북견적"/>
      <sheetName val="익산북시스템"/>
      <sheetName val="익산북계측기"/>
      <sheetName val="익산북산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 (2)"/>
    </sheet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결과"/>
      <sheetName val="총괄표"/>
      <sheetName val="B-재료1"/>
      <sheetName val="㎡당도장비"/>
      <sheetName val="간재"/>
      <sheetName val="C-직노1"/>
      <sheetName val="간노율"/>
      <sheetName val="C-임금계"/>
      <sheetName val="D-경비1"/>
      <sheetName val="J-경배부"/>
      <sheetName val="경조정"/>
      <sheetName val="운반비"/>
      <sheetName val="L-일반비"/>
      <sheetName val="금화손익"/>
      <sheetName val="금화제조"/>
      <sheetName val="내역서"/>
      <sheetName val="총괄"/>
      <sheetName val="재집"/>
      <sheetName val="직재"/>
      <sheetName val="기타소모"/>
      <sheetName val="노집"/>
      <sheetName val="직노"/>
      <sheetName val="노공"/>
      <sheetName val="임율"/>
      <sheetName val="간노비"/>
      <sheetName val="임금"/>
      <sheetName val="임금 (2)"/>
      <sheetName val="경비"/>
      <sheetName val="배부"/>
      <sheetName val="조정액"/>
      <sheetName val="감가상각비"/>
      <sheetName val="일반"/>
      <sheetName val="일반비율"/>
      <sheetName val="이윤"/>
      <sheetName val="이윤비율"/>
      <sheetName val="대차"/>
      <sheetName val="손익"/>
      <sheetName val="제조"/>
      <sheetName val="대차(3)"/>
      <sheetName val="손익 (3)"/>
      <sheetName val="제조 (3)"/>
      <sheetName val="기업"/>
      <sheetName val="설직재-1"/>
      <sheetName val="data2"/>
      <sheetName val="부하(성남)"/>
      <sheetName val="금액내역서"/>
      <sheetName val="#REF"/>
      <sheetName val="일위대가(4층원격)"/>
      <sheetName val="일위대가"/>
      <sheetName val="N賃率-職"/>
      <sheetName val="3-1-3.센터설비"/>
      <sheetName val="CABLE SIZE-3"/>
      <sheetName val="C_직노1"/>
      <sheetName val="D_경비1"/>
      <sheetName val="일위대가목록"/>
      <sheetName val="부하계산서"/>
      <sheetName val="J直材4"/>
      <sheetName val="제직재"/>
      <sheetName val="I一般比"/>
      <sheetName val="원가계산"/>
      <sheetName val="갑지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노임단가"/>
      <sheetName val="원가계산서"/>
      <sheetName val="현장설비"/>
      <sheetName val="시스템안내표지판"/>
      <sheetName val="센터"/>
      <sheetName val="VMS및서버"/>
      <sheetName val="SG"/>
      <sheetName val="토지집기류"/>
      <sheetName val="Sheet1 (2)"/>
      <sheetName val="수량산출"/>
      <sheetName val="6PILE  (돌출)"/>
      <sheetName val="집계표"/>
      <sheetName val="ilch"/>
      <sheetName val="Sheet5"/>
      <sheetName val="기계"/>
      <sheetName val="1.우편집중내역서"/>
      <sheetName val="토목주소"/>
      <sheetName val="인공LIST"/>
      <sheetName val="노임"/>
      <sheetName val="Sheet1"/>
      <sheetName val="CTEMCOST"/>
      <sheetName val="비전경영계획"/>
      <sheetName val="내역서2안"/>
      <sheetName val="대운산출"/>
      <sheetName val="단가조사"/>
      <sheetName val="일위(PN)"/>
      <sheetName val="일위대가목차"/>
      <sheetName val="견적서세부내용"/>
      <sheetName val="견적내용입력"/>
      <sheetName val="집계"/>
      <sheetName val="기본일위"/>
      <sheetName val="실행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표지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내역서"/>
      <sheetName val="XXXXXX"/>
      <sheetName val="호계"/>
      <sheetName val="제암"/>
      <sheetName val="월마트"/>
      <sheetName val="월드컵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N賃率-職"/>
      <sheetName val="간선계산"/>
      <sheetName val="일반공사"/>
      <sheetName val="표지 (2)"/>
      <sheetName val="JUCK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98지급계획"/>
      <sheetName val="남양시작동자105노65기1.3화1.2"/>
      <sheetName val="견적조건"/>
      <sheetName val="견적조건(을지)"/>
      <sheetName val="Baby일위대가"/>
      <sheetName val="직노"/>
      <sheetName val="일위대가"/>
      <sheetName val="을"/>
      <sheetName val="FILE1"/>
      <sheetName val="입찰안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단가비교표"/>
      <sheetName val="ITEM"/>
      <sheetName val="대구실행"/>
      <sheetName val="0.집계"/>
      <sheetName val="1.수변전설비공사"/>
      <sheetName val="부대공Ⅱ"/>
      <sheetName val="설계내역서"/>
      <sheetName val="ITB COST"/>
      <sheetName val="실행내역"/>
      <sheetName val="DATA"/>
      <sheetName val="단가산출"/>
      <sheetName val="기초단가"/>
      <sheetName val="을지"/>
      <sheetName val="200"/>
      <sheetName val="당초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부하계산서"/>
      <sheetName val="매립"/>
      <sheetName val="손익분석"/>
      <sheetName val="제-노임"/>
      <sheetName val="제직재"/>
      <sheetName val="노무비"/>
      <sheetName val="AIR SHOWER(3인용)"/>
      <sheetName val="MOTOR"/>
      <sheetName val="I一般比"/>
      <sheetName val="조도계산서 (도서)"/>
      <sheetName val="인건비"/>
      <sheetName val="내역"/>
      <sheetName val="자재단가"/>
      <sheetName val="신우"/>
      <sheetName val="노임"/>
      <sheetName val="설계예산서"/>
      <sheetName val="일위대가(가설)"/>
      <sheetName val="말뚝지지력산정"/>
      <sheetName val="수량"/>
      <sheetName val="전선 및 전선관"/>
      <sheetName val="Macro(전선)"/>
      <sheetName val="CTEMCOST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Y-WORK"/>
      <sheetName val="STORAGE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수량집계"/>
      <sheetName val="토목"/>
      <sheetName val="가로등내역서"/>
      <sheetName val="목차"/>
      <sheetName val="BQ"/>
      <sheetName val="정부노임단가"/>
      <sheetName val="조명율표"/>
      <sheetName val="구역화물"/>
      <sheetName val="단가일람"/>
      <sheetName val="수량산출서"/>
      <sheetName val="2000.11월설계내역"/>
      <sheetName val="#REF"/>
      <sheetName val="단가"/>
      <sheetName val="총괄표"/>
      <sheetName val="터파기및재료"/>
      <sheetName val="집계표"/>
      <sheetName val="unit 4"/>
      <sheetName val="Summary Sheets"/>
      <sheetName val="요율"/>
      <sheetName val="일위목록-기"/>
      <sheetName val="Module11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대치판정"/>
      <sheetName val="C3"/>
      <sheetName val="일위대가목차"/>
      <sheetName val="아산추가1220"/>
      <sheetName val="48전력선로일위"/>
      <sheetName val="준검 내역서"/>
      <sheetName val="96보완계획7.12"/>
      <sheetName val="3-1.CB"/>
      <sheetName val="DANGA"/>
      <sheetName val="가로등부표"/>
      <sheetName val="내역(설계)"/>
      <sheetName val="LOPCALC"/>
      <sheetName val="재료"/>
      <sheetName val="식생블럭단위수량"/>
      <sheetName val="MAIN_TABLE"/>
      <sheetName val="1.설계조건"/>
      <sheetName val="제경비율"/>
      <sheetName val="1.수인터널"/>
      <sheetName val="2F 회의실견적(5_14 일대)"/>
      <sheetName val="재집"/>
      <sheetName val="직재"/>
      <sheetName val="원가계산서"/>
      <sheetName val="금리계산"/>
      <sheetName val="연습"/>
      <sheetName val="Macro1"/>
      <sheetName val="Macro2"/>
      <sheetName val="가설건물"/>
      <sheetName val="보차도경계석"/>
      <sheetName val="입찰보고"/>
      <sheetName val="XL4Poppy"/>
      <sheetName val="우배수"/>
      <sheetName val="맨홀"/>
      <sheetName val="금호"/>
      <sheetName val="노무비단가"/>
      <sheetName val="1차설계변경내역"/>
      <sheetName val="대비"/>
      <sheetName val="자료입력"/>
      <sheetName val="예산명세서"/>
      <sheetName val="계수시트"/>
      <sheetName val="토공"/>
      <sheetName val="점수계산1-2"/>
      <sheetName val="BID"/>
      <sheetName val="부대공사비"/>
      <sheetName val="현장관리비집계표"/>
      <sheetName val="본공사"/>
      <sheetName val="Total"/>
      <sheetName val="부하(성남)"/>
      <sheetName val="J直材4"/>
      <sheetName val="연부97-1"/>
      <sheetName val="갑지1"/>
      <sheetName val="검사원"/>
      <sheetName val="원가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경상직원"/>
      <sheetName val="실행내역서"/>
      <sheetName val="BID-도로"/>
      <sheetName val="001"/>
      <sheetName val="총계"/>
      <sheetName val="내력서"/>
      <sheetName val="실행철강하도"/>
      <sheetName val="내역서2안"/>
      <sheetName val="소야공정계획표"/>
      <sheetName val="설비내역서"/>
      <sheetName val="건축내역서"/>
      <sheetName val="전기내역서"/>
      <sheetName val="타공종이기"/>
      <sheetName val="철거집계"/>
      <sheetName val="전차선로 물량표"/>
      <sheetName val="한강운반비"/>
      <sheetName val="자재"/>
      <sheetName val="공통(20-91)"/>
      <sheetName val="부대내역"/>
      <sheetName val="98NS-N"/>
      <sheetName val="율촌법률사무소2내역"/>
      <sheetName val="데이타"/>
      <sheetName val="지주목시비량산출서"/>
      <sheetName val="단가조사"/>
      <sheetName val="지급자재"/>
      <sheetName val="99총공사내역서"/>
      <sheetName val="3.공통공사대비"/>
      <sheetName val="본선차로수량집계표"/>
      <sheetName val="기계내역"/>
      <sheetName val="수량산출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차액보증"/>
      <sheetName val="고등학교"/>
      <sheetName val="90.03실행 "/>
      <sheetName val="조명시설"/>
      <sheetName val="중기일위대가"/>
      <sheetName val="부대시설"/>
      <sheetName val="Apt내역"/>
      <sheetName val="대외공문"/>
      <sheetName val="노무비산출"/>
      <sheetName val="9GNG운반"/>
      <sheetName val="포장공"/>
      <sheetName val="인건-측정"/>
      <sheetName val="INPUT"/>
      <sheetName val="적용공정"/>
      <sheetName val="L_RPTB02_01"/>
      <sheetName val="Sheet17"/>
      <sheetName val="가시설흙막이"/>
      <sheetName val="수주현황2월"/>
      <sheetName val="단면 (2)"/>
      <sheetName val="토공유동표"/>
      <sheetName val="교각계산"/>
      <sheetName val="단가 및 재료비"/>
      <sheetName val="봉양~조차장간고하개명(신설)"/>
      <sheetName val="주상도"/>
      <sheetName val="6호기"/>
      <sheetName val="하조서"/>
      <sheetName val="보증수수료산출"/>
      <sheetName val="기계경비"/>
      <sheetName val="가로등"/>
      <sheetName val="공사비예산서(토목분)"/>
      <sheetName val="수목데이타 "/>
      <sheetName val="변압기 및 발전기 용량"/>
      <sheetName val="일위대가(목록)"/>
      <sheetName val="재료비"/>
      <sheetName val="참고"/>
      <sheetName val="공사개요"/>
      <sheetName val="각형맨홀"/>
      <sheetName val="수목단가"/>
      <sheetName val="시설수량표"/>
      <sheetName val="식재수량표"/>
      <sheetName val="일위목록"/>
      <sheetName val="예산변경사항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2000년1차"/>
      <sheetName val="수입"/>
      <sheetName val="조건표"/>
      <sheetName val="JJ"/>
      <sheetName val="설계"/>
      <sheetName val="설 계"/>
      <sheetName val="ASP포장"/>
      <sheetName val="내역서(전기)"/>
      <sheetName val="3BL공동구 수량"/>
      <sheetName val="일위대가표"/>
      <sheetName val="단가산출서(기계)"/>
      <sheetName val="에너지동"/>
      <sheetName val="코드표"/>
      <sheetName val="Sheet1 (2)"/>
      <sheetName val="BJJIN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교각1"/>
      <sheetName val="자재대"/>
      <sheetName val="소요자재"/>
      <sheetName val="노무산출서"/>
      <sheetName val="ETC"/>
      <sheetName val="우수맨홀공제단위수량"/>
      <sheetName val="스톱로그내역"/>
      <sheetName val="JUCKEYK"/>
      <sheetName val="돌망태단위수량"/>
      <sheetName val="전기일위대가"/>
      <sheetName val="단면(RW1)"/>
      <sheetName val="시설물일위"/>
      <sheetName val="WORK"/>
      <sheetName val="비교표"/>
      <sheetName val="소비자가"/>
      <sheetName val="ilch"/>
      <sheetName val="A-4"/>
      <sheetName val="IMP(MAIN)"/>
      <sheetName val="IMP (REACTOR)"/>
      <sheetName val="오산갈곳"/>
      <sheetName val="맨홀수량집계"/>
      <sheetName val="설계조건"/>
      <sheetName val="날개벽(TYPE3)"/>
      <sheetName val="안정계산"/>
      <sheetName val="단면검토"/>
      <sheetName val="예정(3)"/>
      <sheetName val="동원(3)"/>
      <sheetName val="1.설계기준"/>
      <sheetName val="터널조도"/>
      <sheetName val="주형"/>
      <sheetName val="3차설계"/>
      <sheetName val="현황CODE"/>
      <sheetName val="손익현황"/>
      <sheetName val="기둥(원형)"/>
      <sheetName val="ABUT수량-A1"/>
      <sheetName val="밸브설치"/>
      <sheetName val="3.바닥판설계"/>
      <sheetName val="지진시"/>
      <sheetName val="6PILE  (돌출)"/>
      <sheetName val="토량산출서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³»¿ª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ÀÏÀ§´ë°¡"/>
      <sheetName val="DWPM"/>
      <sheetName val="공비대비"/>
      <sheetName val="고분전시관"/>
      <sheetName val="설비"/>
      <sheetName val="빌딩 안내"/>
      <sheetName val="데리네이타현황"/>
      <sheetName val="총괄내역서"/>
      <sheetName val="공종별내역서"/>
      <sheetName val="건축공사"/>
      <sheetName val="EQUIPMENT -2"/>
      <sheetName val="MBR9"/>
      <sheetName val="노원열병합  건축공사기성내역서"/>
      <sheetName val="CA지입"/>
      <sheetName val="49-119"/>
      <sheetName val="설직재-1"/>
      <sheetName val="2000년 공정표"/>
      <sheetName val="유첨#2"/>
      <sheetName val="보합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/>
      <sheetData sheetId="228"/>
      <sheetData sheetId="229"/>
      <sheetData sheetId="230"/>
      <sheetData sheetId="23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/>
      <sheetData sheetId="412"/>
      <sheetData sheetId="413"/>
      <sheetData sheetId="414"/>
      <sheetData sheetId="415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목차"/>
      <sheetName val="비율"/>
      <sheetName val="간지"/>
      <sheetName val="결과"/>
      <sheetName val="총괄"/>
      <sheetName val="재료계"/>
      <sheetName val="직재비"/>
      <sheetName val="소요량"/>
      <sheetName val="소요량 (2)"/>
      <sheetName val="소요량 (3)"/>
      <sheetName val="곡면산"/>
      <sheetName val="제품도면"/>
      <sheetName val="간재"/>
      <sheetName val="소모품배부액"/>
      <sheetName val="작업설"/>
      <sheetName val="수율"/>
      <sheetName val="노무집"/>
      <sheetName val="직간노"/>
      <sheetName val="공수-경계석"/>
      <sheetName val="공수-판재"/>
      <sheetName val="공정별시간 (1)"/>
      <sheetName val="공정별시간(2)"/>
      <sheetName val="작업인원"/>
      <sheetName val="생산량"/>
      <sheetName val="99생산량"/>
      <sheetName val="99생산량 (2)"/>
      <sheetName val="곡면산 (2)"/>
      <sheetName val="노임단가"/>
      <sheetName val="간노율"/>
      <sheetName val="경비집"/>
      <sheetName val="경비"/>
      <sheetName val="천-경배부"/>
      <sheetName val="천-경조정"/>
      <sheetName val="운반비"/>
      <sheetName val="일반관리비율"/>
      <sheetName val="99자료요청"/>
      <sheetName val="2000자료요청"/>
      <sheetName val="천연임금"/>
      <sheetName val="천-소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</sheetNames>
    <sheetDataSet>
      <sheetData sheetId="0">
        <row r="5">
          <cell r="I5">
            <v>1</v>
          </cell>
        </row>
        <row r="6">
          <cell r="I6">
            <v>2</v>
          </cell>
        </row>
        <row r="7">
          <cell r="I7">
            <v>3</v>
          </cell>
        </row>
        <row r="8">
          <cell r="I8">
            <v>4</v>
          </cell>
        </row>
        <row r="9">
          <cell r="I9">
            <v>5</v>
          </cell>
        </row>
        <row r="10">
          <cell r="I10">
            <v>6</v>
          </cell>
        </row>
        <row r="11">
          <cell r="I11">
            <v>7</v>
          </cell>
        </row>
        <row r="12">
          <cell r="I12">
            <v>8</v>
          </cell>
        </row>
        <row r="13">
          <cell r="I13">
            <v>9</v>
          </cell>
        </row>
        <row r="14">
          <cell r="I14">
            <v>10</v>
          </cell>
        </row>
        <row r="15">
          <cell r="I15">
            <v>11</v>
          </cell>
        </row>
        <row r="16">
          <cell r="I16">
            <v>12</v>
          </cell>
        </row>
        <row r="17">
          <cell r="I17">
            <v>13</v>
          </cell>
        </row>
        <row r="18">
          <cell r="I18">
            <v>14</v>
          </cell>
        </row>
        <row r="19">
          <cell r="I19">
            <v>15</v>
          </cell>
        </row>
        <row r="20">
          <cell r="I20">
            <v>16</v>
          </cell>
        </row>
        <row r="21">
          <cell r="I21">
            <v>17</v>
          </cell>
        </row>
        <row r="22">
          <cell r="I22">
            <v>18</v>
          </cell>
        </row>
        <row r="23">
          <cell r="I23">
            <v>19</v>
          </cell>
        </row>
        <row r="24">
          <cell r="I24">
            <v>20</v>
          </cell>
        </row>
        <row r="25">
          <cell r="I25">
            <v>21</v>
          </cell>
        </row>
        <row r="26">
          <cell r="I26">
            <v>22</v>
          </cell>
        </row>
        <row r="27">
          <cell r="I27">
            <v>23</v>
          </cell>
        </row>
        <row r="28">
          <cell r="I28">
            <v>24</v>
          </cell>
        </row>
        <row r="29">
          <cell r="I29">
            <v>25</v>
          </cell>
        </row>
        <row r="30">
          <cell r="I30">
            <v>26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표지 (2)"/>
      <sheetName val="사유서"/>
      <sheetName val="표-"/>
      <sheetName val="물변조정보고서"/>
      <sheetName val="조정총괄표"/>
      <sheetName val="교표지"/>
      <sheetName val="표지-"/>
      <sheetName val="도급내역서"/>
      <sheetName val="도급_내역"/>
      <sheetName val="표지_"/>
      <sheetName val="설계예산서 금회"/>
      <sheetName val="단산"/>
      <sheetName val="자재"/>
      <sheetName val="노임"/>
      <sheetName val="중기사용료"/>
      <sheetName val="중기일위"/>
      <sheetName val="견적단가"/>
      <sheetName val="갑지"/>
      <sheetName val="집계표"/>
      <sheetName val="견적서"/>
      <sheetName val="방송(체육관)"/>
      <sheetName val="일위대가"/>
      <sheetName val="을 2"/>
      <sheetName val="을 1"/>
      <sheetName val="확정실적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우수"/>
      <sheetName val="오수"/>
      <sheetName val="포장"/>
      <sheetName val="우수철근"/>
      <sheetName val="오수철근"/>
      <sheetName val="총수량 집계표"/>
      <sheetName val="총철근"/>
      <sheetName val="자재집게표 "/>
      <sheetName val="총수량집계표 "/>
      <sheetName val="총철근량집계표"/>
      <sheetName val="이음몰탈"/>
      <sheetName val="옹벽공 수량집계표"/>
      <sheetName val="철근집계표"/>
      <sheetName val="Sheet1"/>
      <sheetName val="Sheet2"/>
      <sheetName val="5.전사투자계획종함안"/>
      <sheetName val="태화42 "/>
      <sheetName val="JUCKEYK"/>
      <sheetName val="노임"/>
      <sheetName val="기둥(원형)"/>
      <sheetName val="Q-ty-1"/>
      <sheetName val="내역서"/>
      <sheetName val="인건비"/>
      <sheetName val="직노"/>
      <sheetName val="대공종"/>
      <sheetName val="woo(mac)"/>
      <sheetName val="3.바닥판설계"/>
      <sheetName val="3차설계"/>
      <sheetName val="일위"/>
      <sheetName val="합계금액"/>
      <sheetName val="단가비교표"/>
      <sheetName val="설계조건"/>
      <sheetName val="工완성공사율"/>
      <sheetName val="인건-측정"/>
      <sheetName val="I一般比"/>
      <sheetName val="실행철강하도"/>
      <sheetName val="#REF"/>
      <sheetName val="정부노임단가"/>
      <sheetName val="과천MAIN"/>
      <sheetName val="내역"/>
      <sheetName val="POOM_MOTO"/>
      <sheetName val="POOM_MOTO2"/>
      <sheetName val="평가데이터"/>
      <sheetName val="COVER"/>
      <sheetName val="JUCK"/>
      <sheetName val="옹벽"/>
      <sheetName val="하수급견적대비"/>
      <sheetName val="Sheet1 (2)"/>
      <sheetName val="DATA"/>
      <sheetName val="3BL공동구 수량"/>
      <sheetName val="8. 안정검토"/>
      <sheetName val="ABUT수량-A1"/>
      <sheetName val="INPUT"/>
      <sheetName val="STBOX"/>
      <sheetName val="터널조도"/>
      <sheetName val="DATE"/>
      <sheetName val="착공내역서"/>
      <sheetName val="__MAIN"/>
      <sheetName val="빌딩 안내"/>
      <sheetName val="내역서적용수량 (지방도893)"/>
      <sheetName val="전체도급"/>
      <sheetName val="수안보-MBR1"/>
      <sheetName val="기초자료"/>
      <sheetName val="단위중량"/>
      <sheetName val="터파기및재료"/>
      <sheetName val="부대내역"/>
      <sheetName val="03하반기내역서"/>
      <sheetName val="04상반기"/>
      <sheetName val="공사진행"/>
      <sheetName val="원형1호맨홀토공수량"/>
      <sheetName val="집수정(600-700)"/>
      <sheetName val="인원"/>
      <sheetName val="총수량집계표"/>
      <sheetName val="2000년1차"/>
      <sheetName val="입찰안"/>
      <sheetName val="2000전체분"/>
      <sheetName val="6PILE  (돌출)"/>
      <sheetName val="주형"/>
      <sheetName val="TOTAL_BOQ"/>
      <sheetName val="관경결정"/>
      <sheetName val="2-1포천(각세)(외제)"/>
      <sheetName val="플랜트 설치"/>
      <sheetName val="여흥"/>
      <sheetName val="도체종-상수표"/>
      <sheetName val="6작업1"/>
      <sheetName val="정부노임(2000.상)"/>
      <sheetName val="당초"/>
      <sheetName val="총계"/>
      <sheetName val="종배수관"/>
      <sheetName val="철근량 검토"/>
      <sheetName val="산근"/>
      <sheetName val="공종단가"/>
      <sheetName val="맨홀수량집계"/>
      <sheetName val="보도경계블럭"/>
      <sheetName val="IBASE"/>
      <sheetName val="말뚝기초"/>
      <sheetName val="토공분배표"/>
      <sheetName val="본체"/>
      <sheetName val="통합"/>
      <sheetName val="굴착깊이(주배관)"/>
      <sheetName val="오수공수량집계표"/>
      <sheetName val="연결임시"/>
      <sheetName val="조건표"/>
      <sheetName val="우각부보강"/>
      <sheetName val="단면검토"/>
      <sheetName val="tggwan(mac)"/>
      <sheetName val="LU"/>
      <sheetName val="설비"/>
      <sheetName val="단면치수"/>
      <sheetName val="¿ì¼ö"/>
      <sheetName val="¿À¼ö"/>
      <sheetName val="Æ÷Àå"/>
      <sheetName val="¿ì¼öÃ¶±Ù"/>
      <sheetName val="¿À¼öÃ¶±Ù"/>
      <sheetName val="ÃÑ¼ö·® Áý°èÇ¥"/>
      <sheetName val="ÃÑÃ¶±Ù"/>
      <sheetName val="ÀÚÀçÁý°ÔÇ¥ "/>
      <sheetName val="ÃÑ¼ö·®Áý°èÇ¥ "/>
      <sheetName val="ÃÑÃ¶±Ù·®Áý°èÇ¥"/>
      <sheetName val="ÀÌÀ½¸ôÅ»"/>
      <sheetName val="¿Ëº®°ø ¼ö·®Áý°èÇ¥"/>
      <sheetName val="Ã¶±ÙÁý°èÇ¥"/>
      <sheetName val="실행비교"/>
      <sheetName val="H-PILE수량집계"/>
      <sheetName val="하도급원가계산총괄표(식재)"/>
      <sheetName val="견적서(대외) (2)"/>
      <sheetName val="2000노임기준"/>
      <sheetName val="노임단가"/>
      <sheetName val="TYPE-B 평균H"/>
      <sheetName val="전체내역 (2)"/>
      <sheetName val="수량산출"/>
      <sheetName val="맨홀방수수량(변경)"/>
      <sheetName val="날개벽(시점좌측)"/>
      <sheetName val="설"/>
      <sheetName val="날개벽"/>
      <sheetName val="적격"/>
      <sheetName val="가설건물"/>
      <sheetName val="MOTOR"/>
      <sheetName val="Sheet6"/>
      <sheetName val="2"/>
      <sheetName val="수로BOX"/>
      <sheetName val="우수공"/>
      <sheetName val="평당자료"/>
      <sheetName val="영업소실적"/>
      <sheetName val="교각계산"/>
      <sheetName val="1.설계기준"/>
      <sheetName val="기별(종합)"/>
      <sheetName val="설계예산서(출력하지마세요)"/>
      <sheetName val="수량"/>
      <sheetName val="수로단위수량"/>
      <sheetName val="소상 &quot;1&quot;"/>
      <sheetName val="총수량_집계표"/>
      <sheetName val="자재집게표_"/>
      <sheetName val="총수량집계표_"/>
      <sheetName val="옹벽공_수량집계표"/>
      <sheetName val="바닥판"/>
      <sheetName val="중기손료"/>
      <sheetName val="미지급명세서"/>
      <sheetName val="경리주보"/>
      <sheetName val="건축공사"/>
      <sheetName val="Project Brief"/>
      <sheetName val="개발운영비청구"/>
      <sheetName val="계단단위수량"/>
      <sheetName val="조건"/>
      <sheetName val="예정(3)"/>
      <sheetName val="동원(3)"/>
      <sheetName val="물가시세"/>
      <sheetName val="수량3"/>
      <sheetName val="Pier 3"/>
      <sheetName val="골조시행"/>
      <sheetName val="기초공"/>
      <sheetName val="조도계산서 (도서)"/>
      <sheetName val="COPING"/>
      <sheetName val="BID"/>
      <sheetName val="간지-배수공"/>
      <sheetName val="적점"/>
      <sheetName val="집계표"/>
      <sheetName val="결합부검토"/>
      <sheetName val="자압1"/>
      <sheetName val="노원열병합  건축공사기성내역서"/>
      <sheetName val="Y-WORK"/>
      <sheetName val="공사개요"/>
      <sheetName val="을"/>
      <sheetName val="Piping Design Data"/>
      <sheetName val="경희대"/>
      <sheetName val="일위대가"/>
      <sheetName val="PROCESS"/>
      <sheetName val="현금"/>
      <sheetName val="Macro1"/>
      <sheetName val="PARAMETER"/>
      <sheetName val="LEGEND"/>
      <sheetName val="준공갑지"/>
      <sheetName val="L_RPTA05_목록"/>
      <sheetName val="첨4"/>
      <sheetName val="발주서류"/>
      <sheetName val="옹벽수량집계표"/>
      <sheetName val="CRUDE RE-bar"/>
      <sheetName val="토목품셈"/>
      <sheetName val="교각(P1)수량"/>
      <sheetName val="부하계산서"/>
      <sheetName val="ⴭⴭⴭⴭ"/>
      <sheetName val="개략"/>
      <sheetName val="지출결의서(1-3)"/>
      <sheetName val="토적집계"/>
      <sheetName val="변화치수"/>
      <sheetName val="말뚝지지력산정"/>
      <sheetName val="기초계산(Pmax)"/>
      <sheetName val="부하(성남)"/>
      <sheetName val="3련 BOX"/>
      <sheetName val="현황산출서"/>
      <sheetName val="옹벽기초자료"/>
      <sheetName val="TYPE-A"/>
      <sheetName val="5.모델링"/>
      <sheetName val="1SPAN"/>
      <sheetName val="가시설수량"/>
      <sheetName val="단위수량"/>
      <sheetName val="화재 탐지 설비"/>
      <sheetName val="Stem Footing"/>
      <sheetName val="H PILE수량"/>
      <sheetName val="확정실적"/>
      <sheetName val="98지급계획"/>
      <sheetName val="sw1"/>
      <sheetName val="NOMUBI"/>
      <sheetName val="증감대비"/>
      <sheetName val="MACRO(전선관)"/>
      <sheetName val="자료입력"/>
      <sheetName val="조명시설"/>
      <sheetName val="A공구"/>
      <sheetName val="설명"/>
      <sheetName val="유기공정"/>
      <sheetName val="교각1"/>
      <sheetName val="0131"/>
      <sheetName val="개요"/>
      <sheetName val="SELTDATA"/>
      <sheetName val="노무비"/>
      <sheetName val="단가"/>
      <sheetName val="보차도경계석"/>
      <sheetName val="TYPE-1"/>
      <sheetName val="BOX"/>
      <sheetName val="001"/>
      <sheetName val="BSD _2_"/>
      <sheetName val="3BL공동구_수량"/>
      <sheetName val="견적서(대외)_(2)"/>
      <sheetName val="내역서적용수량_(지방도893)"/>
      <sheetName val="Pier_3"/>
      <sheetName val="5_전사투자계획종함안"/>
      <sheetName val="3_바닥판설계"/>
      <sheetName val="태화42_"/>
      <sheetName val="BSD__2_"/>
      <sheetName val="Sheet1_(2)"/>
      <sheetName val="ÃÑ¼ö·®_Áý°èÇ¥"/>
      <sheetName val="ÀÚÀçÁý°ÔÇ¥_"/>
      <sheetName val="ÃÑ¼ö·®Áý°èÇ¥_"/>
      <sheetName val="¿Ëº®°ø_¼ö·®Áý°èÇ¥"/>
      <sheetName val="6PILE__(돌출)"/>
      <sheetName val="빌딩_안내"/>
      <sheetName val="Stem_Footing"/>
      <sheetName val="고창방향"/>
      <sheetName val="설직재-1"/>
      <sheetName val="제-노임"/>
      <sheetName val="제직재"/>
      <sheetName val="일반공사"/>
      <sheetName val="매출예산96"/>
      <sheetName val="제원"/>
      <sheetName val="설계"/>
      <sheetName val="총괄내역서"/>
      <sheetName val="신우"/>
      <sheetName val="단면 (2)"/>
      <sheetName val="전기내역"/>
      <sheetName val="교대토공종점"/>
      <sheetName val="송도(A3)-가야"/>
      <sheetName val="토공1차"/>
      <sheetName val="시공계획"/>
      <sheetName val="산출내역서"/>
      <sheetName val="견적-내역"/>
      <sheetName val="WORK"/>
      <sheetName val="문학터널-9255(관보고-실)"/>
      <sheetName val="t형"/>
      <sheetName val="날개벽수량표"/>
      <sheetName val="단계별내역 (2)"/>
      <sheetName val="참조"/>
      <sheetName val="참조 (2)"/>
      <sheetName val="금호산업"/>
      <sheetName val="예산서"/>
      <sheetName val="빗물받이(910-510-410)"/>
      <sheetName val="산재 안전"/>
      <sheetName val="노무비 경비"/>
      <sheetName val="적정심사"/>
      <sheetName val="표지"/>
      <sheetName val="적용단위길이"/>
      <sheetName val="종배수관(신)"/>
      <sheetName val="토목"/>
      <sheetName val="간지"/>
      <sheetName val="가도공"/>
      <sheetName val="Total"/>
      <sheetName val="설계기준"/>
      <sheetName val="표지판단위"/>
      <sheetName val="자압"/>
      <sheetName val="969910( R)"/>
      <sheetName val="가공비"/>
      <sheetName val="기둥"/>
      <sheetName val="참조(2)"/>
      <sheetName val="guard(mac)"/>
      <sheetName val="기둥(하중)"/>
      <sheetName val="기성갑지"/>
      <sheetName val="nys"/>
      <sheetName val="내역표지"/>
      <sheetName val="c_balju"/>
      <sheetName val="신당동집계표"/>
      <sheetName val="품셈TABLE"/>
      <sheetName val="견적대비표"/>
      <sheetName val="갑지"/>
      <sheetName val="맨홀평균높이"/>
      <sheetName val="전기일위대가"/>
      <sheetName val="ilch"/>
      <sheetName val="부속동"/>
      <sheetName val="단가산출서"/>
      <sheetName val="단면가정"/>
      <sheetName val="설계내역서"/>
      <sheetName val="안정계산"/>
      <sheetName val="세목전체"/>
      <sheetName val="실행자재"/>
      <sheetName val="J直材4"/>
      <sheetName val="MFAB"/>
      <sheetName val="MFRT"/>
      <sheetName val="MPKG"/>
      <sheetName val="MPRD"/>
      <sheetName val="3.공통공사대비"/>
      <sheetName val="특별교실"/>
      <sheetName val="L형옹벽측구"/>
      <sheetName val="FOOTING단면력"/>
      <sheetName val="토공(우물통,기타) "/>
      <sheetName val="기준액"/>
      <sheetName val="토사(PE)"/>
      <sheetName val="진로도급"/>
      <sheetName val="수량집계"/>
      <sheetName val="제잡비집계"/>
      <sheetName val="조작대(1연)"/>
      <sheetName val="지급자재"/>
      <sheetName val="대창(함평)"/>
      <sheetName val="99노임기준"/>
      <sheetName val="단가대비표"/>
      <sheetName val="메크로 연습"/>
      <sheetName val="8.PILE  (돌출)"/>
      <sheetName val="가시설(3.0m이하 D80)"/>
      <sheetName val="사용성검토"/>
      <sheetName val="방음벽기초"/>
      <sheetName val="1을"/>
      <sheetName val="A-4"/>
      <sheetName val="시험장S자로가로등공사"/>
      <sheetName val="교통대책내역"/>
      <sheetName val="O실보"/>
      <sheetName val="사진대지"/>
      <sheetName val="기계경비"/>
      <sheetName val="토공A"/>
      <sheetName val="Sheet17"/>
      <sheetName val="CALCULATION"/>
      <sheetName val="데이타"/>
      <sheetName val="토적계산서(505)"/>
      <sheetName val="횡분배정리(DB)"/>
      <sheetName val="VXXXXX"/>
      <sheetName val="1.설계조건"/>
      <sheetName val="맨홀수량산출"/>
      <sheetName val="횡수량조서"/>
      <sheetName val="BOX(1.5X1.5)"/>
      <sheetName val="매입세율"/>
      <sheetName val="A2"/>
      <sheetName val="Formulas &amp; Tables"/>
      <sheetName val="흄관기초"/>
      <sheetName val="강재집계(오수관정비)"/>
      <sheetName val="흙막이 집계"/>
      <sheetName val="가시설토공집계"/>
      <sheetName val="가시설 토공"/>
      <sheetName val="조립식PC맨홀높이"/>
      <sheetName val="A-LINE"/>
      <sheetName val="B-LINE"/>
      <sheetName val="C-LINE"/>
      <sheetName val="D-LINE"/>
      <sheetName val="E-LINE"/>
      <sheetName val="E1-LINE"/>
      <sheetName val="VXXXXXXX"/>
      <sheetName val="포장수량집계"/>
      <sheetName val="보호통단위수량"/>
      <sheetName val="관접합및부설"/>
      <sheetName val="줄파기집계표"/>
      <sheetName val="역T형교대(말뚝기초)"/>
      <sheetName val="금액내역서"/>
      <sheetName val="Sheet3"/>
      <sheetName val="3.하중산정4.지지력"/>
      <sheetName val="2.2.2입적표"/>
      <sheetName val="일위대가(계측기설치)"/>
      <sheetName val="택지성격총괄"/>
      <sheetName val="충주"/>
      <sheetName val="U형수로(1)"/>
      <sheetName val="기계경비 (2)"/>
      <sheetName val="본장"/>
      <sheetName val="연습장소"/>
      <sheetName val="차액보증"/>
      <sheetName val="대창(장성)"/>
      <sheetName val="대창(함평)-창열"/>
      <sheetName val="1-1"/>
      <sheetName val="마포토정"/>
      <sheetName val="산#3-2-2"/>
      <sheetName val="OD5000"/>
      <sheetName val="데리네이타현황"/>
      <sheetName val="일반수량집계"/>
      <sheetName val="예방접종계획"/>
      <sheetName val="버스운행안내"/>
      <sheetName val="근태계획서"/>
      <sheetName val="특2호하천산근"/>
      <sheetName val="특2호부관하천산근"/>
      <sheetName val="20변경안"/>
      <sheetName val="Part 1"/>
      <sheetName val="Part 3"/>
      <sheetName val="Part 4"/>
      <sheetName val="Part 5"/>
      <sheetName val="Part 6"/>
      <sheetName val="대가표(품셈)"/>
      <sheetName val="RAHMEN"/>
      <sheetName val="48일위"/>
      <sheetName val="재료비"/>
      <sheetName val="을 2"/>
      <sheetName val="을 1"/>
      <sheetName val="RD제품개발투자비(매가)"/>
      <sheetName val="ITEM"/>
      <sheetName val="각종단가"/>
      <sheetName val="품셈"/>
      <sheetName val="통과가능량(수로) (2)"/>
      <sheetName val="1_설계조건"/>
      <sheetName val="CODE"/>
      <sheetName val="송라터널총괄"/>
      <sheetName val="8.석축단위(H=1.5M)"/>
      <sheetName val="기계공사"/>
      <sheetName val="구조물공1(51~56)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단가산출목록"/>
      <sheetName val="일위대가표"/>
      <sheetName val="자재"/>
      <sheetName val="자재조서"/>
      <sheetName val="TC표지"/>
      <sheetName val="규준틀"/>
      <sheetName val="역T형옹벽(3.0)"/>
      <sheetName val="흙쌓기도수로설치현황"/>
      <sheetName val="사급자재"/>
      <sheetName val="장비집계"/>
      <sheetName val="견적보고"/>
      <sheetName val="1호맨홀토공"/>
      <sheetName val="투찰"/>
      <sheetName val="Baby일위대가"/>
      <sheetName val="일위(PN)"/>
      <sheetName val="신축이음-패턴1,2,3,4,5"/>
      <sheetName val="전기"/>
      <sheetName val="부재력정리"/>
      <sheetName val="wall"/>
      <sheetName val="건축집계합계"/>
      <sheetName val="건축집계표이수"/>
      <sheetName val="당정동공통이수"/>
      <sheetName val="당정동경상이수"/>
      <sheetName val="PLC B-M"/>
      <sheetName val="견적서"/>
      <sheetName val="PCSDB1"/>
      <sheetName val="고객_ONE그래프"/>
      <sheetName val="PCSDB2"/>
      <sheetName val="PUSDB1"/>
      <sheetName val="과금_ONE그래프"/>
      <sheetName val="PUSDB2"/>
      <sheetName val="PUSDB3"/>
      <sheetName val="PUSDB4"/>
      <sheetName val="BSD (2)"/>
      <sheetName val="CONCRETE"/>
      <sheetName val="J형측구단위수량"/>
      <sheetName val="산출기초"/>
      <sheetName val="인원투입계획(실행)"/>
      <sheetName val="경상비내역"/>
      <sheetName val="부대비내역"/>
      <sheetName val="트렌치집계"/>
      <sheetName val="기계경비일람"/>
      <sheetName val="관연장산출"/>
      <sheetName val="BCK3672"/>
      <sheetName val="200"/>
      <sheetName val="단가표"/>
      <sheetName val="산출근거(복구)"/>
      <sheetName val="000000"/>
      <sheetName val="자재시세표"/>
      <sheetName val="토공(완충)"/>
      <sheetName val="원가총괄"/>
      <sheetName val="준공검사원"/>
      <sheetName val="배력철근산정"/>
      <sheetName val="철근량"/>
      <sheetName val="단가 및 재료비"/>
      <sheetName val="단가산출2"/>
      <sheetName val="중기사용료산출근거"/>
      <sheetName val="관공일위대가"/>
      <sheetName val="맨홀기준"/>
      <sheetName val="단가산출1"/>
      <sheetName val="건축내역"/>
      <sheetName val="터파기"/>
      <sheetName val="자재대"/>
      <sheetName val="F_D SEC. PROP"/>
      <sheetName val="변경-총괄(총합)"/>
      <sheetName val="변경-총괄(청운)"/>
      <sheetName val="변경-총괄(가톨릭)"/>
      <sheetName val="변경-내역서(청운)"/>
      <sheetName val="기존-일위목록 (청운)"/>
      <sheetName val="기존-단가 (청운)"/>
      <sheetName val="변경-신규일위 (청운) "/>
      <sheetName val="변경-내역서(가톨릭)"/>
      <sheetName val="일위목록(가톨릭)"/>
      <sheetName val="단가(가톨릭)"/>
      <sheetName val="변경-신규일위 (가톨릭)"/>
      <sheetName val="주식"/>
      <sheetName val="링크해지용"/>
      <sheetName val="내역(영일)"/>
      <sheetName val="산정표"/>
      <sheetName val="FAB별"/>
      <sheetName val="POST COL. 일위대가_호표"/>
      <sheetName val="예정_3_"/>
      <sheetName val="동원_3_"/>
      <sheetName val="원가계산서"/>
      <sheetName val="암거단위"/>
      <sheetName val="화산경계"/>
      <sheetName val="현황CODE"/>
      <sheetName val="손익현황"/>
      <sheetName val="자재집계표"/>
      <sheetName val="수량및공량집계"/>
      <sheetName val="네트워크 RTK 체크리스트"/>
      <sheetName val="SLAB"/>
      <sheetName val="우배수"/>
      <sheetName val="계산식"/>
      <sheetName val="C"/>
      <sheetName val="입력DATA"/>
      <sheetName val="C.배수관공"/>
      <sheetName val="분양원가"/>
      <sheetName val="2F 회의실견적(5_14 일대)"/>
      <sheetName val="SKETCH"/>
      <sheetName val="(2)"/>
      <sheetName val="내역서비교"/>
      <sheetName val="맨홀수량"/>
      <sheetName val="쌍송교"/>
      <sheetName val="Macro2"/>
      <sheetName val="소비자가"/>
      <sheetName val="CB"/>
      <sheetName val="노무비단가"/>
      <sheetName val="안양1공구_건축"/>
      <sheetName val="건축공사실행"/>
      <sheetName val="YM-IL1"/>
      <sheetName val="현장경비"/>
      <sheetName val="을지"/>
      <sheetName val="카렌스센터계량기설치공사"/>
      <sheetName val="일위대가(가설)"/>
      <sheetName val="기계설비"/>
      <sheetName val="후다"/>
      <sheetName val="건축원가"/>
      <sheetName val="총괄"/>
      <sheetName val="I.설계조건"/>
      <sheetName val="도급기성"/>
      <sheetName val="6호기"/>
      <sheetName val=" 갑  지 "/>
      <sheetName val="배관"/>
      <sheetName val="경비_원본"/>
      <sheetName val="일위대가(건축)"/>
      <sheetName val="적용건축"/>
      <sheetName val="1F"/>
      <sheetName val="암거날개벽재료집계"/>
      <sheetName val="UR2-Calculation"/>
      <sheetName val="진주방향"/>
      <sheetName val="신표지1"/>
      <sheetName val="Sheet5"/>
      <sheetName val="대비"/>
      <sheetName val="프로젝트"/>
      <sheetName val="SAKUB"/>
      <sheetName val="실행"/>
      <sheetName val="환경평가"/>
      <sheetName val="인구"/>
      <sheetName val="파이프"/>
      <sheetName val="기성부분사정내역서"/>
      <sheetName val="단가총괄표"/>
      <sheetName val="배수내역 (2)"/>
      <sheetName val="본사인상전"/>
      <sheetName val="여과지동"/>
    </sheetNames>
    <sheetDataSet>
      <sheetData sheetId="0" refreshError="1">
        <row r="1">
          <cell r="A1" t="str">
            <v>공       종</v>
          </cell>
          <cell r="B1" t="str">
            <v>규    격</v>
          </cell>
          <cell r="C1" t="str">
            <v>단위</v>
          </cell>
          <cell r="D1" t="str">
            <v>단위</v>
          </cell>
          <cell r="E1" t="str">
            <v xml:space="preserve">       맨              홀                     </v>
          </cell>
          <cell r="F1" t="str">
            <v xml:space="preserve">P.E </v>
          </cell>
          <cell r="G1" t="str">
            <v>흄                         관</v>
          </cell>
          <cell r="H1" t="str">
            <v>P.E 빗물받이</v>
          </cell>
          <cell r="I1" t="str">
            <v xml:space="preserve">P.E </v>
          </cell>
          <cell r="J1" t="str">
            <v>흄                         관</v>
          </cell>
          <cell r="K1">
            <v>0</v>
          </cell>
          <cell r="L1">
            <v>0</v>
          </cell>
          <cell r="M1">
            <v>0</v>
          </cell>
          <cell r="N1" t="str">
            <v>D.C PIPE</v>
          </cell>
          <cell r="O1">
            <v>0</v>
          </cell>
          <cell r="P1" t="str">
            <v>계</v>
          </cell>
        </row>
        <row r="2">
          <cell r="E2" t="str">
            <v>Φ900</v>
          </cell>
          <cell r="F2" t="str">
            <v>Φ1200</v>
          </cell>
          <cell r="G2" t="str">
            <v>Φ1500</v>
          </cell>
          <cell r="H2" t="str">
            <v>940x510x410</v>
          </cell>
          <cell r="I2" t="str">
            <v xml:space="preserve"> 홈통받이</v>
          </cell>
          <cell r="J2" t="str">
            <v>D450</v>
          </cell>
          <cell r="K2" t="str">
            <v>D500</v>
          </cell>
          <cell r="L2" t="str">
            <v>D600</v>
          </cell>
          <cell r="M2" t="str">
            <v>D700</v>
          </cell>
          <cell r="N2" t="str">
            <v>Φ150</v>
          </cell>
          <cell r="O2" t="str">
            <v>Φ250</v>
          </cell>
        </row>
        <row r="3">
          <cell r="A3" t="str">
            <v>수     량</v>
          </cell>
          <cell r="B3" t="str">
            <v>8EA</v>
          </cell>
          <cell r="C3" t="str">
            <v>15EA</v>
          </cell>
          <cell r="D3" t="str">
            <v>4EA</v>
          </cell>
          <cell r="E3" t="str">
            <v>8EA</v>
          </cell>
          <cell r="F3" t="str">
            <v>15EA</v>
          </cell>
          <cell r="G3" t="str">
            <v>4EA</v>
          </cell>
          <cell r="H3" t="str">
            <v>74EA</v>
          </cell>
          <cell r="I3" t="str">
            <v>10 EA</v>
          </cell>
          <cell r="J3" t="str">
            <v>405.00 M</v>
          </cell>
          <cell r="K3" t="str">
            <v>117.5M</v>
          </cell>
          <cell r="L3" t="str">
            <v>132.5M</v>
          </cell>
          <cell r="M3" t="str">
            <v>140.00M</v>
          </cell>
          <cell r="N3" t="str">
            <v>106.00M</v>
          </cell>
          <cell r="O3" t="str">
            <v>593.00M</v>
          </cell>
        </row>
        <row r="4">
          <cell r="A4" t="str">
            <v>콘크리트</v>
          </cell>
          <cell r="B4" t="str">
            <v>σck=210㎏/㎠</v>
          </cell>
          <cell r="C4" t="str">
            <v>M3</v>
          </cell>
          <cell r="D4" t="str">
            <v>M3</v>
          </cell>
        </row>
        <row r="5">
          <cell r="B5" t="str">
            <v>σck=180㎏/㎠</v>
          </cell>
          <cell r="C5" t="str">
            <v>M3</v>
          </cell>
          <cell r="D5" t="str">
            <v>M3</v>
          </cell>
        </row>
        <row r="6">
          <cell r="B6" t="str">
            <v>σck=135㎏/㎠</v>
          </cell>
          <cell r="C6" t="str">
            <v>M3</v>
          </cell>
          <cell r="D6" t="str">
            <v>M3</v>
          </cell>
        </row>
        <row r="7">
          <cell r="A7" t="str">
            <v>거푸집</v>
          </cell>
          <cell r="B7" t="str">
            <v>P.E 10 회</v>
          </cell>
          <cell r="C7" t="str">
            <v>M2</v>
          </cell>
          <cell r="D7" t="str">
            <v>M2</v>
          </cell>
        </row>
        <row r="8">
          <cell r="B8" t="str">
            <v>목재 4 회</v>
          </cell>
          <cell r="C8" t="str">
            <v>M2</v>
          </cell>
          <cell r="D8" t="str">
            <v>M2</v>
          </cell>
        </row>
        <row r="9">
          <cell r="B9" t="str">
            <v>합판6회</v>
          </cell>
          <cell r="C9" t="str">
            <v>M2</v>
          </cell>
          <cell r="D9" t="str">
            <v>M2</v>
          </cell>
        </row>
        <row r="10">
          <cell r="A10" t="str">
            <v>흄    관</v>
          </cell>
          <cell r="B10" t="str">
            <v>D 450</v>
          </cell>
          <cell r="C10" t="str">
            <v>M</v>
          </cell>
          <cell r="D10" t="str">
            <v>M</v>
          </cell>
        </row>
        <row r="11">
          <cell r="B11" t="str">
            <v>D 500</v>
          </cell>
          <cell r="C11" t="str">
            <v>M</v>
          </cell>
          <cell r="D11" t="str">
            <v>M</v>
          </cell>
        </row>
        <row r="12">
          <cell r="B12" t="str">
            <v>D 600</v>
          </cell>
          <cell r="C12" t="str">
            <v>M</v>
          </cell>
          <cell r="D12" t="str">
            <v>M</v>
          </cell>
        </row>
        <row r="13">
          <cell r="B13" t="str">
            <v>D 700</v>
          </cell>
          <cell r="C13" t="str">
            <v>M</v>
          </cell>
          <cell r="D13" t="str">
            <v>M</v>
          </cell>
        </row>
        <row r="14">
          <cell r="A14" t="str">
            <v>토  공</v>
          </cell>
          <cell r="B14" t="str">
            <v>터 파 기</v>
          </cell>
          <cell r="C14" t="str">
            <v>M3</v>
          </cell>
          <cell r="D14" t="str">
            <v>M3</v>
          </cell>
        </row>
        <row r="15">
          <cell r="B15" t="str">
            <v>잔   토</v>
          </cell>
          <cell r="C15" t="str">
            <v>M3</v>
          </cell>
          <cell r="D15" t="str">
            <v>M3</v>
          </cell>
        </row>
        <row r="16">
          <cell r="B16" t="str">
            <v>되메우기</v>
          </cell>
          <cell r="C16" t="str">
            <v>M3</v>
          </cell>
          <cell r="D16" t="str">
            <v>M3</v>
          </cell>
        </row>
        <row r="17">
          <cell r="A17" t="str">
            <v>P.E 빗물받이</v>
          </cell>
          <cell r="B17" t="str">
            <v>940x510x410</v>
          </cell>
          <cell r="C17" t="str">
            <v>EA</v>
          </cell>
          <cell r="D17" t="str">
            <v>EA</v>
          </cell>
        </row>
        <row r="18">
          <cell r="A18" t="str">
            <v>빗물받이뚜껑</v>
          </cell>
          <cell r="B18" t="str">
            <v>495x395x50</v>
          </cell>
          <cell r="C18" t="str">
            <v>EA</v>
          </cell>
          <cell r="D18" t="str">
            <v>EA</v>
          </cell>
        </row>
        <row r="19">
          <cell r="A19" t="str">
            <v>사 다 리</v>
          </cell>
          <cell r="B19" t="str">
            <v>D19</v>
          </cell>
          <cell r="C19" t="str">
            <v>TON</v>
          </cell>
          <cell r="D19" t="str">
            <v>TON</v>
          </cell>
        </row>
        <row r="20">
          <cell r="A20" t="str">
            <v>홈통받이</v>
          </cell>
          <cell r="B20" t="str">
            <v>D 430</v>
          </cell>
          <cell r="C20" t="str">
            <v>EA</v>
          </cell>
          <cell r="D20" t="str">
            <v>EA</v>
          </cell>
        </row>
        <row r="21">
          <cell r="A21" t="str">
            <v>맨홀뚜껑</v>
          </cell>
          <cell r="B21" t="str">
            <v>주철제 Φ648</v>
          </cell>
          <cell r="C21" t="str">
            <v>EA</v>
          </cell>
          <cell r="D21" t="str">
            <v>EA</v>
          </cell>
        </row>
        <row r="22">
          <cell r="A22" t="str">
            <v>이음몰탈</v>
          </cell>
          <cell r="B22" t="str">
            <v>1 : 3</v>
          </cell>
          <cell r="C22" t="str">
            <v>M3</v>
          </cell>
          <cell r="D22" t="str">
            <v>M3</v>
          </cell>
        </row>
        <row r="23">
          <cell r="B23" t="str">
            <v>1 : 2</v>
          </cell>
          <cell r="C23" t="str">
            <v>M3</v>
          </cell>
          <cell r="D23" t="str">
            <v>M3</v>
          </cell>
        </row>
        <row r="24">
          <cell r="A24" t="str">
            <v>D.C PIPE</v>
          </cell>
          <cell r="B24" t="str">
            <v>Φ150M/M</v>
          </cell>
          <cell r="C24" t="str">
            <v>M</v>
          </cell>
          <cell r="D24" t="str">
            <v>M</v>
          </cell>
        </row>
        <row r="25">
          <cell r="B25" t="str">
            <v>Φ250M/M</v>
          </cell>
          <cell r="C25" t="str">
            <v>M</v>
          </cell>
          <cell r="D25" t="str">
            <v>M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/>
      <sheetData sheetId="408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/>
      <sheetData sheetId="490"/>
      <sheetData sheetId="49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서"/>
      <sheetName val="내역서(배관보수) (3)"/>
      <sheetName val="일위대가표"/>
      <sheetName val="내역서표지 (2)"/>
      <sheetName val="원가계산서"/>
      <sheetName val="설계서 표지"/>
      <sheetName val="견적서표지 (2)"/>
      <sheetName val="실행내역 (2)"/>
      <sheetName val="실행내역"/>
      <sheetName val="손익분석"/>
      <sheetName val="노임"/>
      <sheetName val="성남공고(설계서)"/>
      <sheetName val="합천내역"/>
      <sheetName val="2-2.총괄공사비내역집계표"/>
      <sheetName val="2-4.총괄관급재비내역집계표"/>
      <sheetName val="조명율표"/>
      <sheetName val="200"/>
      <sheetName val="I一般比"/>
      <sheetName val="지하1층"/>
      <sheetName val="내역서1999.8최종"/>
      <sheetName val="하조서"/>
      <sheetName val="검수고1-1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0">
          <cell r="D10" t="str">
            <v>관리실 난방분리</v>
          </cell>
        </row>
        <row r="60">
          <cell r="I60">
            <v>4594062</v>
          </cell>
        </row>
        <row r="67">
          <cell r="D67" t="str">
            <v>신축교실난방분리</v>
          </cell>
        </row>
        <row r="99">
          <cell r="I99">
            <v>5867400</v>
          </cell>
        </row>
        <row r="140">
          <cell r="I140">
            <v>2014640</v>
          </cell>
        </row>
        <row r="184">
          <cell r="I184">
            <v>2569000</v>
          </cell>
        </row>
        <row r="220">
          <cell r="I220">
            <v>1058900</v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서류준비"/>
      <sheetName val="기본입력"/>
      <sheetName val="설계서"/>
      <sheetName val="내역서"/>
      <sheetName val="내역서표지"/>
      <sheetName val="원가계산서"/>
      <sheetName val="원가계산서 (2)"/>
      <sheetName val="공사예정공정표"/>
      <sheetName val="공사원가계산서"/>
      <sheetName val="표준계약서"/>
      <sheetName val="사용인감신고서"/>
      <sheetName val="착공신고서"/>
      <sheetName val="준공신고서"/>
      <sheetName val="사진대지"/>
      <sheetName val="참조자료"/>
      <sheetName val="품목"/>
      <sheetName val="일위대가"/>
      <sheetName val="실행내역 (2)"/>
      <sheetName val="전기단가조사서"/>
      <sheetName val="guard(mac)"/>
      <sheetName val="접속도로1"/>
      <sheetName val="가격"/>
      <sheetName val="98수문일위"/>
      <sheetName val="인건-측정"/>
      <sheetName val="sw1"/>
      <sheetName val="수량산출"/>
      <sheetName val="NOMUBI"/>
      <sheetName val="BID"/>
      <sheetName val="성남공고-화장실공사"/>
      <sheetName val="품셈TABLE"/>
      <sheetName val="노임단가"/>
      <sheetName val="노임"/>
      <sheetName val="하조서"/>
      <sheetName val="실행내역"/>
      <sheetName val="개별직종노임단가(2003.9)"/>
      <sheetName val="지구단위계획"/>
      <sheetName val="터파기및재료"/>
      <sheetName val="철거산출근거"/>
      <sheetName val="9GNG운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3">
          <cell r="A3" t="str">
            <v>가스</v>
          </cell>
        </row>
        <row r="4">
          <cell r="A4" t="str">
            <v>건물내설비</v>
          </cell>
        </row>
        <row r="5">
          <cell r="A5" t="str">
            <v>건축물조립</v>
          </cell>
        </row>
        <row r="6">
          <cell r="A6" t="str">
            <v>공기조화</v>
          </cell>
        </row>
        <row r="7">
          <cell r="A7" t="str">
            <v>공동구</v>
          </cell>
        </row>
        <row r="8">
          <cell r="A8" t="str">
            <v>관개수로</v>
          </cell>
        </row>
        <row r="9">
          <cell r="A9" t="str">
            <v>급배수</v>
          </cell>
        </row>
        <row r="10">
          <cell r="A10" t="str">
            <v>기타 토목공사</v>
          </cell>
        </row>
        <row r="11">
          <cell r="A11" t="str">
            <v>냉난방</v>
          </cell>
        </row>
        <row r="12">
          <cell r="A12" t="str">
            <v>도로</v>
          </cell>
        </row>
        <row r="13">
          <cell r="A13" t="str">
            <v>도장</v>
          </cell>
        </row>
        <row r="14">
          <cell r="A14" t="str">
            <v>매립</v>
          </cell>
        </row>
        <row r="15">
          <cell r="A15" t="str">
            <v>미장</v>
          </cell>
        </row>
        <row r="16">
          <cell r="A16" t="str">
            <v>방수</v>
          </cell>
        </row>
        <row r="17">
          <cell r="A17" t="str">
            <v>배연설비</v>
          </cell>
        </row>
        <row r="18">
          <cell r="A18" t="str">
            <v>보링</v>
          </cell>
        </row>
        <row r="19">
          <cell r="A19" t="str">
            <v>보일러설치</v>
          </cell>
        </row>
        <row r="20">
          <cell r="A20" t="str">
            <v>부지정리</v>
          </cell>
        </row>
        <row r="21">
          <cell r="A21" t="str">
            <v>상수도</v>
          </cell>
        </row>
        <row r="22">
          <cell r="A22" t="str">
            <v>상수도(1)</v>
          </cell>
        </row>
        <row r="23">
          <cell r="A23" t="str">
            <v>상하수도</v>
          </cell>
        </row>
        <row r="24">
          <cell r="A24" t="str">
            <v>석공</v>
          </cell>
        </row>
        <row r="25">
          <cell r="A25" t="str">
            <v>승강기</v>
          </cell>
        </row>
        <row r="26">
          <cell r="A26" t="str">
            <v>실내의장</v>
          </cell>
        </row>
        <row r="27">
          <cell r="A27" t="str">
            <v>온실설치</v>
          </cell>
        </row>
        <row r="28">
          <cell r="A28" t="str">
            <v>인양기기설비</v>
          </cell>
        </row>
        <row r="29">
          <cell r="A29" t="str">
            <v>자동제어</v>
          </cell>
        </row>
        <row r="30">
          <cell r="A30" t="str">
            <v>조경</v>
          </cell>
        </row>
        <row r="31">
          <cell r="A31" t="str">
            <v>조적</v>
          </cell>
        </row>
        <row r="32">
          <cell r="A32" t="str">
            <v>지붕</v>
          </cell>
        </row>
        <row r="33">
          <cell r="A33" t="str">
            <v>지하수개발</v>
          </cell>
        </row>
        <row r="34">
          <cell r="A34" t="str">
            <v>지하저수조</v>
          </cell>
        </row>
        <row r="35">
          <cell r="A35" t="str">
            <v xml:space="preserve">창호 </v>
          </cell>
        </row>
        <row r="36">
          <cell r="A36" t="str">
            <v>철근콘크리트</v>
          </cell>
        </row>
        <row r="37">
          <cell r="A37" t="str">
            <v>철도(1)</v>
          </cell>
        </row>
        <row r="38">
          <cell r="A38" t="str">
            <v>철도(2)</v>
          </cell>
        </row>
        <row r="39">
          <cell r="A39" t="str">
            <v>철물</v>
          </cell>
        </row>
        <row r="40">
          <cell r="A40" t="str">
            <v>타일</v>
          </cell>
        </row>
        <row r="41">
          <cell r="A41" t="str">
            <v>토공</v>
          </cell>
        </row>
        <row r="42">
          <cell r="A42" t="str">
            <v>판금</v>
          </cell>
        </row>
        <row r="43">
          <cell r="A43" t="str">
            <v>포장</v>
          </cell>
        </row>
        <row r="44">
          <cell r="A44" t="str">
            <v>하수도(1)</v>
          </cell>
        </row>
        <row r="45">
          <cell r="A45" t="str">
            <v>하수도</v>
          </cell>
        </row>
        <row r="46">
          <cell r="A46" t="str">
            <v>환기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설명서"/>
      <sheetName val="공사예정공정표"/>
      <sheetName val="설계서"/>
      <sheetName val="목차"/>
      <sheetName val="1.원가계산서"/>
      <sheetName val="2.총괄집계표"/>
      <sheetName val="3.총괄도급내역서"/>
      <sheetName val="4.표지(설계내역서)"/>
      <sheetName val="4.설계내역서"/>
      <sheetName val="5.표지(총괄관급자재내역서)"/>
      <sheetName val="5-1.총괄 관급자재내역서"/>
      <sheetName val="5-2. 관급자재수량산출서"/>
      <sheetName val="5-3. 관급자재수량산출서(분체도장)"/>
      <sheetName val="6.표지(한전공사비 총괄 내역서)"/>
      <sheetName val="6-1.한전표준공사비총괄집계표"/>
      <sheetName val="6-2.한전공사비총괄내역서"/>
      <sheetName val="7.표지(전기안전진단수수료)"/>
      <sheetName val="7-1.총괄전기안전진단수수료"/>
      <sheetName val="7-2.전기안전진단수수료"/>
      <sheetName val="9.표지(일위대가표)"/>
      <sheetName val="9-1.일위대가집계표"/>
      <sheetName val="9-2.일위대가"/>
      <sheetName val="10.표지(기계경비산출서)"/>
      <sheetName val="10-1. 기계경비목록"/>
      <sheetName val="10-2. 기계경비산출"/>
      <sheetName val="12.표지(단가비교표)"/>
      <sheetName val="12.단가비교표"/>
      <sheetName val="13.표지(외부견적서)"/>
      <sheetName val="여기부터 출력하지 마세요"/>
      <sheetName val="노무비 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5">
          <cell r="R5" t="str">
            <v>번호인식카메라140만화소, Prograssive Scan</v>
          </cell>
          <cell r="S5">
            <v>3400000</v>
          </cell>
        </row>
        <row r="6">
          <cell r="R6" t="str">
            <v>번호인식줌렌즈10배줌,자동제어모듈포함</v>
          </cell>
          <cell r="S6">
            <v>1300000</v>
          </cell>
        </row>
        <row r="7">
          <cell r="R7" t="str">
            <v>번호인식카메라하우징전전후이중구조,옥외용</v>
          </cell>
          <cell r="S7">
            <v>1090900</v>
          </cell>
        </row>
        <row r="8">
          <cell r="R8" t="str">
            <v>팬/틸트PRESET,  리시버 제어모듈 포함</v>
          </cell>
          <cell r="S8">
            <v>1350000</v>
          </cell>
        </row>
        <row r="9">
          <cell r="R9" t="str">
            <v>차량검지기레이저,1CLASS</v>
          </cell>
          <cell r="S9">
            <v>3500000</v>
          </cell>
        </row>
        <row r="10">
          <cell r="R10" t="str">
            <v>적외선조명IR/LED</v>
          </cell>
          <cell r="S10">
            <v>3200000</v>
          </cell>
        </row>
        <row r="11">
          <cell r="R11" t="str">
            <v>차량번호인식S/W인식률 90%이상</v>
          </cell>
          <cell r="S11">
            <v>2500000</v>
          </cell>
        </row>
        <row r="12">
          <cell r="R12" t="str">
            <v>인터페이스카드IEEE1394</v>
          </cell>
          <cell r="S12">
            <v>150000</v>
          </cell>
        </row>
        <row r="13">
          <cell r="R13" t="str">
            <v>리피터1394 증폭기 , 장거리, 고주파수</v>
          </cell>
          <cell r="S13">
            <v>150000</v>
          </cell>
        </row>
        <row r="14">
          <cell r="R14" t="str">
            <v>중앙제어기산업용, 운영 S/W포함</v>
          </cell>
          <cell r="S14">
            <v>3500000</v>
          </cell>
        </row>
        <row r="15">
          <cell r="R15" t="str">
            <v>전원안정화장치1kVA 220V 15%</v>
          </cell>
          <cell r="S15">
            <v>750000</v>
          </cell>
        </row>
        <row r="16">
          <cell r="R16" t="str">
            <v>제어함체 4차로옥외용</v>
          </cell>
          <cell r="S16">
            <v>1500000</v>
          </cell>
        </row>
        <row r="17">
          <cell r="R17" t="str">
            <v>통신인터페이스Serial,8PORT</v>
          </cell>
          <cell r="S17">
            <v>280000</v>
          </cell>
        </row>
        <row r="18">
          <cell r="R18" t="str">
            <v>전원자동복구장치모터방식</v>
          </cell>
          <cell r="S18">
            <v>350000</v>
          </cell>
        </row>
        <row r="19">
          <cell r="R19" t="str">
            <v>써지보호기40kVA</v>
          </cell>
          <cell r="S19">
            <v>130000</v>
          </cell>
        </row>
        <row r="20">
          <cell r="R20" t="str">
            <v>브라켓번호인식용</v>
          </cell>
          <cell r="S20">
            <v>80000</v>
          </cell>
        </row>
        <row r="21">
          <cell r="R21" t="str">
            <v>예고 표지판1400 x 450 STEEL</v>
          </cell>
          <cell r="S21">
            <v>120000</v>
          </cell>
        </row>
        <row r="22">
          <cell r="R22" t="str">
            <v>안내표지판600 x 600(브라켓포함) STEEL</v>
          </cell>
          <cell r="S22">
            <v>150000</v>
          </cell>
        </row>
        <row r="23">
          <cell r="R23" t="str">
            <v>제어케이블MS-8P,14P/CVVS SB 1.25 10m(제작)</v>
          </cell>
          <cell r="S23">
            <v>210000</v>
          </cell>
        </row>
        <row r="24">
          <cell r="R24" t="str">
            <v>영상케이블MS-14P/CVVS SB 1.25 10m(제작)</v>
          </cell>
          <cell r="S24">
            <v>225000</v>
          </cell>
        </row>
        <row r="25">
          <cell r="R25" t="str">
            <v>전원 케이블MS-5P/CV 2.0-3C 10m(제작)</v>
          </cell>
          <cell r="S25">
            <v>140000</v>
          </cell>
        </row>
        <row r="26">
          <cell r="R26" t="str">
            <v>접지동봉Ф14 x 1000mm</v>
          </cell>
          <cell r="S26">
            <v>3800</v>
          </cell>
        </row>
        <row r="27">
          <cell r="R27" t="str">
            <v>접지케이블GV 25㎟</v>
          </cell>
          <cell r="S27">
            <v>3000</v>
          </cell>
        </row>
      </sheetData>
      <sheetData sheetId="27" refreshError="1"/>
      <sheetData sheetId="28" refreshError="1"/>
      <sheetData sheetId="2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네트워크"/>
      <sheetName val="네트워크 (2)"/>
    </sheetNames>
    <sheetDataSet>
      <sheetData sheetId="0" refreshError="1"/>
      <sheetData sheetId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509원가"/>
      <sheetName val="3548외원가"/>
      <sheetName val="4006원가"/>
      <sheetName val="2단지 원가"/>
      <sheetName val="#REF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공사원가계산서"/>
      <sheetName val="집계표"/>
      <sheetName val="내역서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ST1"/>
      <sheetName val="일위"/>
    </sheetNames>
    <definedNames>
      <definedName name="StartChart"/>
      <definedName name="StartSeller"/>
    </definedNames>
    <sheetDataSet>
      <sheetData sheetId="0" refreshError="1"/>
      <sheetData sheetId="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stomer Databas"/>
      <sheetName val="NAME"/>
      <sheetName val="cover "/>
      <sheetName val="제출"/>
      <sheetName val="제출 (2)"/>
      <sheetName val="compare"/>
      <sheetName val="XXXXXX"/>
      <sheetName val="공사일보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LC-B (참고)"/>
      <sheetName val="Sheet1"/>
      <sheetName val="SMOT-16(KT)"/>
      <sheetName val="두루넷 FLC-B"/>
      <sheetName val="파워콤_KDN FLC-B"/>
      <sheetName val="KHC FLC-B"/>
      <sheetName val="WDCS"/>
      <sheetName val="영업자료(제품관련외)"/>
      <sheetName val="01년 ISSUE4"/>
      <sheetName val="01년(3→4)"/>
      <sheetName val="TDX-100물량총괄"/>
      <sheetName val="TX1A신설"/>
      <sheetName val="TX1A증설"/>
      <sheetName val="E-CGS"/>
      <sheetName val="CGS-D증설"/>
      <sheetName val="01년 SMX-10 증설"/>
      <sheetName val="KT AIN 4SYS"/>
      <sheetName val="ACE256"/>
      <sheetName val="CellBit(V 1.0)"/>
      <sheetName val="CellBit(V 2.0)"/>
      <sheetName val="cid 계약현황"/>
      <sheetName val="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목차"/>
      <sheetName val="간지"/>
      <sheetName val="공정집계(인공)"/>
      <sheetName val="공정집계(관로)"/>
      <sheetName val="공정내역(인공)"/>
      <sheetName val="공정내역(관로)"/>
      <sheetName val="자재집계"/>
      <sheetName val="인공자재"/>
      <sheetName val="관로자재"/>
      <sheetName val="동원인원"/>
      <sheetName val="토적집계"/>
      <sheetName val="지급자재집계 "/>
      <sheetName val="자재운반량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 "/>
      <sheetName val="설계서"/>
      <sheetName val="1.원가계산서"/>
      <sheetName val="2.총괄내역서"/>
      <sheetName val="방범상황실"/>
      <sheetName val="4.일위대가표"/>
      <sheetName val="시중노임단가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  <sheetName val="전기수량"/>
      <sheetName val="전열및전력간선"/>
      <sheetName val="전등설비"/>
      <sheetName val="동력설비"/>
      <sheetName val="피뢰침및접지"/>
      <sheetName val="소방"/>
      <sheetName val="약전"/>
      <sheetName val="방송"/>
      <sheetName val="TG전력간선"/>
      <sheetName val="TG전등"/>
      <sheetName val="TG약전"/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monci"/>
      <sheetName val="원가"/>
      <sheetName val="공사집계표"/>
      <sheetName val="전력간선"/>
      <sheetName val="전등"/>
      <sheetName val="전열"/>
      <sheetName val="전화"/>
      <sheetName val="티브이"/>
      <sheetName val="원가계산갑지"/>
      <sheetName val="전(원가)"/>
      <sheetName val="전(중총)"/>
      <sheetName val="전(소총)"/>
      <sheetName val="1.1"/>
      <sheetName val="1.2"/>
      <sheetName val="1.3"/>
      <sheetName val="1.4"/>
      <sheetName val="1.5"/>
      <sheetName val="E(소총)"/>
      <sheetName val="ESCO"/>
      <sheetName val="관(소총)"/>
      <sheetName val="관급"/>
      <sheetName val="통(원가)"/>
      <sheetName val="통(총)"/>
      <sheetName val="2.1"/>
      <sheetName val="2.1(공)"/>
      <sheetName val="2.2"/>
      <sheetName val="소(원가)"/>
      <sheetName val="소(총)"/>
      <sheetName val="3.1"/>
      <sheetName val="3.2"/>
      <sheetName val="일위총괄"/>
      <sheetName val="일위대가"/>
      <sheetName val="단가산출"/>
      <sheetName val="기본공율"/>
      <sheetName val="공량산출서"/>
      <sheetName val="공.옥외"/>
      <sheetName val="견적조건"/>
      <sheetName val="부대입찰내역"/>
      <sheetName val="삼호개발"/>
      <sheetName val="정주"/>
      <sheetName val="효동"/>
      <sheetName val="Sheet3"/>
      <sheetName val="집계1"/>
      <sheetName val="집계2"/>
      <sheetName val="집계3"/>
      <sheetName val="집계4"/>
      <sheetName val="내(토)"/>
      <sheetName val="내(건)"/>
      <sheetName val="건축"/>
      <sheetName val="건축설비집계"/>
      <sheetName val="건축설비"/>
      <sheetName val="기타"/>
      <sheetName val="Sheet2"/>
      <sheetName val="Sheet4"/>
      <sheetName val="Sheet5"/>
      <sheetName val="Sheet6"/>
      <sheetName val="Sheet7"/>
      <sheetName val="Sheet8"/>
      <sheetName val="Sheet9"/>
      <sheetName val="Sheet10"/>
      <sheetName val="laroux"/>
      <sheetName val="일위"/>
      <sheetName val="원가계산서"/>
      <sheetName val="단가조사서"/>
      <sheetName val="한전공사비 1공"/>
      <sheetName val="한전공사비 2공"/>
      <sheetName val="통합  내역서"/>
      <sheetName val="1공구 내역서"/>
      <sheetName val="2공구 내역서"/>
      <sheetName val="일위대가서"/>
      <sheetName val="MCC,분전반"/>
      <sheetName val="PANEL"/>
      <sheetName val="갑지"/>
      <sheetName val="총신대(총괄집계)"/>
      <sheetName val="총신대(신설)"/>
      <sheetName val="총신대(철거)"/>
      <sheetName val="공사개요"/>
      <sheetName val="000000"/>
      <sheetName val="XXXXXX"/>
      <sheetName val="터널공사"/>
      <sheetName val="집계표(터널내)"/>
      <sheetName val="터널공사 비교"/>
      <sheetName val="터널외구간"/>
      <sheetName val="집계표(터널외)"/>
      <sheetName val="터널외구간비교"/>
      <sheetName val="VXXXXX"/>
      <sheetName val="BID"/>
      <sheetName val="BID (2)"/>
      <sheetName val="견적갑지 (2)"/>
      <sheetName val="평택항"/>
      <sheetName val="담보금융비용"/>
      <sheetName val="담보금융비용(0.18)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총괄"/>
      <sheetName val="토공"/>
      <sheetName val="흙막이"/>
      <sheetName val="어스앙카"/>
      <sheetName val="구조물"/>
      <sheetName val="방수공"/>
      <sheetName val="지반보강"/>
      <sheetName val="포장공"/>
      <sheetName val="지장물보호공"/>
      <sheetName val="부대공"/>
      <sheetName val="사급자재"/>
      <sheetName val="자재"/>
      <sheetName val="叉택항"/>
      <sheetName val="증감"/>
      <sheetName val="총괄◀"/>
      <sheetName val="원가◀"/>
      <sheetName val="총괄 "/>
      <sheetName val="순공"/>
      <sheetName val="순공◀"/>
      <sheetName val="토목원가◀"/>
      <sheetName val="건축원가◀"/>
      <sheetName val="기계원가◀"/>
      <sheetName val="전기원가◀"/>
      <sheetName val="통신원가◀"/>
      <sheetName val="results"/>
      <sheetName val="토목"/>
      <sheetName val="원가계산서(건축)"/>
      <sheetName val="건축3차분2회변경"/>
      <sheetName val="건축3차분2회변경(원가)"/>
      <sheetName val="Sheet11"/>
      <sheetName val="Sheet12"/>
      <sheetName val="Sheet13"/>
      <sheetName val="Sheet14"/>
      <sheetName val="Sheet15"/>
      <sheetName val="Sheet16"/>
      <sheetName val="■총괄"/>
      <sheetName val="순공(ROUND)"/>
      <sheetName val="토목원가"/>
      <sheetName val="건축원가"/>
      <sheetName val="기계원가"/>
      <sheetName val="전기원가"/>
      <sheetName val="통신원가"/>
      <sheetName val="진건차집도급"/>
      <sheetName val="진건실행"/>
      <sheetName val="작업별비목별집계"/>
      <sheetName val="내역서"/>
      <sheetName val="주요자재집계표"/>
      <sheetName val="표지"/>
      <sheetName val="토적표(부지조성)"/>
      <sheetName val="구조물토공집계표"/>
      <sheetName val="배수토공"/>
      <sheetName val="견적조건보고서"/>
      <sheetName val="견적갑지"/>
      <sheetName val="을지"/>
      <sheetName val="견적갑&quot;A&quot;공구"/>
      <sheetName val="견적조건보고서&quot;A&quot;공구"/>
      <sheetName val="A비엠"/>
      <sheetName val="공율산출"/>
      <sheetName val="기계원가계산서"/>
      <sheetName val="집계"/>
      <sheetName val="가설내역"/>
      <sheetName val="b"/>
      <sheetName val="2003년시공계획"/>
      <sheetName val="2003년실행총괄표"/>
      <sheetName val="시공참여자실행계획"/>
      <sheetName val="자재(직영)"/>
      <sheetName val="노무(직영)"/>
      <sheetName val="장비(직영)"/>
      <sheetName val="자재 (시공))"/>
      <sheetName val="노무 (시공)"/>
      <sheetName val="장비 (시공)"/>
      <sheetName val="관리비"/>
      <sheetName val="공정표"/>
      <sheetName val="총집계"/>
      <sheetName val="주요기자재 집계"/>
      <sheetName val="주요기자재 산출"/>
      <sheetName val="동력접지집계"/>
      <sheetName val="동력 산출"/>
      <sheetName val="접지 산출"/>
      <sheetName val="건축전기집계"/>
      <sheetName val="조명 산출"/>
      <sheetName val="통신 산출"/>
      <sheetName val="자탐 산출"/>
      <sheetName val="계장집계"/>
      <sheetName val="계장 산출"/>
      <sheetName val="원가계산서(수탁비포함)"/>
      <sheetName val="대총괄표"/>
      <sheetName val="중총괄표"/>
      <sheetName val="소총괄표"/>
      <sheetName val="옥외전력간선"/>
      <sheetName val="전력인입및수변전"/>
      <sheetName val="옥내전력간선"/>
      <sheetName val="동력"/>
      <sheetName val="피뢰침"/>
      <sheetName val="전기TRAY"/>
      <sheetName val="증감표"/>
      <sheetName val="설계참고목차"/>
      <sheetName val="수량조서"/>
      <sheetName val="1.스코트변압기"/>
      <sheetName val="2.단권변압기"/>
      <sheetName val="3.가스절연"/>
      <sheetName val="4.가스절연"/>
      <sheetName val="5.전자식제어반"/>
      <sheetName val="6.전자식제어반"/>
      <sheetName val="7.전자식제어반"/>
      <sheetName val="8.소규모제어장치"/>
      <sheetName val="9.고장점표정반"/>
      <sheetName val="10.보조릴레이반"/>
      <sheetName val="11.저압반"/>
      <sheetName val="12.무정전전원장치"/>
      <sheetName val="13.축전지반"/>
      <sheetName val="14.소내용TR"/>
      <sheetName val="15.고압반"/>
      <sheetName val="16.전철RTU"/>
      <sheetName val="17.GP"/>
      <sheetName val="18.기기가대"/>
      <sheetName val="19.모선배선"/>
      <sheetName val="20.제어및전력케이블"/>
      <sheetName val="21.핏트"/>
      <sheetName val="22.스틸그레이팅(M.TR)"/>
      <sheetName val="23.스틸그레이팅(AT)"/>
      <sheetName val="24.접지장치"/>
      <sheetName val="25.전선관"/>
      <sheetName val="26.무근콘크리트"/>
      <sheetName val="27.케이블트레이"/>
      <sheetName val="28.자갈부설"/>
      <sheetName val="29.옥외외등"/>
      <sheetName val="30.무인화설비"/>
      <sheetName val="31.JIB크레인설치"/>
      <sheetName val="32.전력RTU"/>
      <sheetName val="33.지중케이블"/>
      <sheetName val="34.전력용관로"/>
      <sheetName val="35.장주신설"/>
      <sheetName val="36.맨홀"/>
      <sheetName val="37.무인온라인"/>
      <sheetName val="38.영주SCADA"/>
      <sheetName val="39.가설비"/>
      <sheetName val="40.운반비"/>
      <sheetName val="운반비(철재류)"/>
      <sheetName val="운반비(전선류)"/>
      <sheetName val="호표"/>
      <sheetName val="시중노임표"/>
      <sheetName val="견적단가"/>
      <sheetName val="재료단가"/>
      <sheetName val="내역"/>
      <sheetName val="PACKING OPEN"/>
      <sheetName val="견적정보"/>
      <sheetName val="갑지1"/>
      <sheetName val="집계표1"/>
      <sheetName val="장비비"/>
      <sheetName val="도급내역서"/>
      <sheetName val="실행내역서"/>
      <sheetName val="직종노임"/>
      <sheetName val="노임단가"/>
      <sheetName val="단가조서"/>
      <sheetName val="불광(총괄집계)"/>
      <sheetName val="불광(신설)"/>
      <sheetName val="불광(철거)"/>
      <sheetName val="간지"/>
      <sheetName val="전체집계표"/>
      <sheetName val="철근집계"/>
      <sheetName val="삽입도면1"/>
      <sheetName val="강관말뚝"/>
      <sheetName val="간지 (2)"/>
      <sheetName val="암거집계표"/>
      <sheetName val="삽입도면2"/>
      <sheetName val="암거공"/>
      <sheetName val="간지 (3)"/>
      <sheetName val="u-type집계표"/>
      <sheetName val="삽입도면3"/>
      <sheetName val="u-type1"/>
      <sheetName val="u-type2"/>
      <sheetName val="xxxx"/>
      <sheetName val="건설기계평균가격"/>
      <sheetName val="VXXX"/>
      <sheetName val="공사비대비 (2)"/>
      <sheetName val="공사비대비"/>
      <sheetName val="옹벽공"/>
      <sheetName val="연당4교"/>
      <sheetName val="연당5교"/>
      <sheetName val="연당6교"/>
      <sheetName val="특별교실"/>
      <sheetName val="기숙사"/>
      <sheetName val="화장실"/>
      <sheetName val="총집계-1"/>
      <sheetName val="총집계-2"/>
      <sheetName val="원가-1"/>
      <sheetName val="원가-2"/>
      <sheetName val="운반단가"/>
      <sheetName val="터널투입집계"/>
      <sheetName val="투입내역"/>
      <sheetName val="터널내역"/>
      <sheetName val="恤_x0000__x0000__x0000__x0000_"/>
      <sheetName val="_x0000__x000f__x0000__x0004_ðj_x0000__x0000__x0000_B_x0001__x000a_ð_x0008__x0000__x0000__x0000_-_x0000__x0000_@_x000a__x0000__x0000__x0000__x000b_ð0_x0000_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합계"/>
      <sheetName val="01.가설공사"/>
      <sheetName val="02.토공사"/>
      <sheetName val="03.철근콘크리트"/>
      <sheetName val="04.조적공사"/>
      <sheetName val="05.방수공사"/>
      <sheetName val="06.타일공사"/>
      <sheetName val="07.석공사"/>
      <sheetName val="08.목공사"/>
      <sheetName val="09.금속공사"/>
      <sheetName val="10.미장공사"/>
      <sheetName val="11.창호공사"/>
      <sheetName val="11.창호-1"/>
      <sheetName val="12.유리공사"/>
      <sheetName val="13.도장공사"/>
      <sheetName val="14.수장공사"/>
      <sheetName val="15.지붕및홈통"/>
      <sheetName val="16.잡공사"/>
      <sheetName val="17.주요자재"/>
      <sheetName val="18.작업부산물"/>
      <sheetName val="★현설표지"/>
      <sheetName val="★현장설명서(토공,철콘)"/>
      <sheetName val="★현설참가확인(토공철콘)"/>
      <sheetName val="★현설시 설명자료"/>
      <sheetName val="현설시 설명자료(내부)"/>
      <sheetName val="지역부대토공"/>
      <sheetName val="지역부대철콘"/>
      <sheetName val="근로자현황파악"/>
      <sheetName val="근로자현황파악 (2)"/>
      <sheetName val="보건증"/>
      <sheetName val="명단"/>
      <sheetName val="협력업체"/>
      <sheetName val="건강진단통보"/>
      <sheetName val="건강진단통보 (2)"/>
      <sheetName val="작업변경신청서"/>
      <sheetName val="노동청"/>
      <sheetName val="노동청 (특검)"/>
      <sheetName val="노동청 (작업)"/>
      <sheetName val="암검사"/>
      <sheetName val="암검사 (2)"/>
      <sheetName val="이중자격완료통보"/>
      <sheetName val="보건교육요청"/>
      <sheetName val="보건교육시행통보"/>
      <sheetName val="일반건강진단통보"/>
      <sheetName val="의보 정정신고"/>
      <sheetName val="자산총괄서"/>
      <sheetName val="영대증축"/>
      <sheetName val="원가(영대증축)"/>
      <sheetName val="전라선(남원)"/>
      <sheetName val="원가(남원)"/>
      <sheetName val="경비(남원)"/>
      <sheetName val="창원"/>
      <sheetName val="원가(창원)"/>
      <sheetName val="대산면"/>
      <sheetName val="원가(대산면)"/>
      <sheetName val="경비(대산면)"/>
      <sheetName val="다산"/>
      <sheetName val="원가(다산)"/>
      <sheetName val="가창"/>
      <sheetName val="원가(가창)"/>
      <sheetName val="경비(가창)"/>
      <sheetName val="단가비교표"/>
      <sheetName val="Chart1"/>
      <sheetName val="단위내역목록"/>
      <sheetName val="단위내역서"/>
      <sheetName val="총괄표"/>
      <sheetName val="원가(1)"/>
      <sheetName val="원가(2)"/>
      <sheetName val="깝데기"/>
      <sheetName val="설명자료"/>
      <sheetName val="수량산출집계표(후)"/>
      <sheetName val="수량산출2(후)"/>
      <sheetName val="수량산출"/>
      <sheetName val="적용단가"/>
      <sheetName val="적용단가 (2)"/>
      <sheetName val="일위대가목록(전+후)"/>
      <sheetName val="일위대가(전+후)"/>
      <sheetName val="수입물자"/>
      <sheetName val="MAIN"/>
      <sheetName val="총공사비"/>
      <sheetName val="T1"/>
      <sheetName val="san"/>
      <sheetName val="LIST"/>
      <sheetName val="sw1"/>
      <sheetName val="sw2"/>
      <sheetName val="sw3"/>
      <sheetName val="sw4"/>
      <sheetName val="sw5"/>
      <sheetName val="sw6"/>
      <sheetName val="sw7"/>
      <sheetName val="NOMUBI"/>
      <sheetName val="알림장"/>
      <sheetName val="예산표지 "/>
      <sheetName val="제잡비2"/>
      <sheetName val="지급자재1"/>
      <sheetName val="지급자재2"/>
      <sheetName val="지급자재3"/>
      <sheetName val="예산집계"/>
      <sheetName val="제잡비1"/>
      <sheetName val="공제금액"/>
      <sheetName val="정기안전점검비"/>
      <sheetName val="정기안전점검비(직접인건비)"/>
      <sheetName val="공제금액(단가산출서용)"/>
      <sheetName val="사토장 (공통공사)"/>
      <sheetName val="기술료(출력말것)"/>
      <sheetName val="_x000f__x0000__x0004_ðj_x0000_B_x0001__x000a_ð_x0008__x0000_-_x0000_@_x000a_ƒ_x000b_ð0_x0000_¿_x0000__x0008__x0000__x0008__x0000__x0000_?"/>
      <sheetName val="경안천1"/>
      <sheetName val="경안천2"/>
      <sheetName val="금강1"/>
      <sheetName val="금강2"/>
      <sheetName val="남천1"/>
      <sheetName val="남천2"/>
      <sheetName val="녹동1"/>
      <sheetName val="녹동2"/>
      <sheetName val="삼산1"/>
      <sheetName val="삼산2"/>
      <sheetName val="서천1"/>
      <sheetName val="서천2"/>
      <sheetName val="성주1"/>
      <sheetName val="성주2"/>
      <sheetName val="수원"/>
      <sheetName val="아주1"/>
      <sheetName val="아주2"/>
      <sheetName val="울진1"/>
      <sheetName val="울진2"/>
      <sheetName val="조양1"/>
      <sheetName val="조양2"/>
      <sheetName val="창녕1"/>
      <sheetName val="창녕2"/>
      <sheetName val="추풍령1"/>
      <sheetName val="추풍령2"/>
      <sheetName val="고단대기"/>
      <sheetName val="공주이인"/>
      <sheetName val="구암도로"/>
      <sheetName val="낙산대교"/>
      <sheetName val="부산3호선"/>
      <sheetName val="서남권철도"/>
      <sheetName val="증평괴산"/>
      <sheetName val="서초IC"/>
      <sheetName val="신길"/>
      <sheetName val="분당1"/>
      <sheetName val="분당2"/>
      <sheetName val="삼막1"/>
      <sheetName val="삼막2"/>
      <sheetName val="김천1"/>
      <sheetName val="김천2"/>
      <sheetName val="용산"/>
      <sheetName val="전주"/>
      <sheetName val="인당매출(2003.11)-전체"/>
      <sheetName val="현장별 인건비(2003.12)"/>
      <sheetName val="인당매출그래프"/>
      <sheetName val="2003ACCM "/>
      <sheetName val="12월"/>
      <sheetName val="보고"/>
      <sheetName val="투찰서표지"/>
      <sheetName val="총괄 (3)"/>
      <sheetName val="원가(총)"/>
      <sheetName val="대안원가"/>
      <sheetName val="원안원가"/>
      <sheetName val="원안"/>
      <sheetName val="대안"/>
      <sheetName val="폐기물"/>
      <sheetName val="이전비 "/>
      <sheetName val="참고"/>
      <sheetName val="불광(총괄집계ဩ"/>
      <sheetName val="갑지 (2)"/>
      <sheetName val="철콘갑지(2)"/>
      <sheetName val="철콘내역서(2)"/>
      <sheetName val="철콘갑지"/>
      <sheetName val="철콘내역서"/>
      <sheetName val="가설도로수량집계(1-8)"/>
      <sheetName val="가설도로입적수량"/>
      <sheetName val="측점(1)-삭제"/>
      <sheetName val="측점(2)-삭제"/>
      <sheetName val="측점(3)-신규"/>
      <sheetName val="측점(4)-신규"/>
      <sheetName val="가호안"/>
      <sheetName val="이식수목"/>
      <sheetName val="훼손예상1"/>
      <sheetName val="훼손예상2"/>
      <sheetName val="산정과정"/>
      <sheetName val="공사비대비표"/>
      <sheetName val="설계변경개요"/>
      <sheetName val="참고list"/>
      <sheetName val="품 및 별표관련변경"/>
      <sheetName val="자재변경"/>
      <sheetName val="내역서 (2002예산산출)"/>
      <sheetName val="토공집계표"/>
      <sheetName val="적용단가산출조서"/>
      <sheetName val="적용단가산출조서 (추가)"/>
      <sheetName val="품셈총괄표"/>
      <sheetName val="품셈"/>
      <sheetName val="추품총괄표"/>
      <sheetName val="추품"/>
      <sheetName val="부표총괄표"/>
      <sheetName val="부표"/>
      <sheetName val="추부총괄표"/>
      <sheetName val="추부"/>
      <sheetName val="추부총괄표."/>
      <sheetName val="추부."/>
      <sheetName val="별표(변경없슴)"/>
      <sheetName val="별표총괄표"/>
      <sheetName val="추별"/>
      <sheetName val="수정 리스트"/>
      <sheetName val="재료단가표"/>
      <sheetName val="_x0000__x000f__x0000__x0004_ðj_x0000__x0000__x0000_B_x0001__x000a_ð_x0008__x0000__x0000__x0000_-€_x0000__x0000_@_x000a__x0000__x0000_ƒ_x0000__x000b_ð0_x0000_"/>
      <sheetName val="_x000f__x0000__x0004_ðj_x0000_B_x0001__x000a_ð_x0008__x0000_-€_x0000_@_x000a_ƒ_x000b_ð0_x0000_¿_x0000__x0008__x0000__x0008__x0000_€_x0000_?"/>
      <sheetName val="기계갑지"/>
      <sheetName val="기계설비공사"/>
      <sheetName val="소화갑지"/>
      <sheetName val="소화설비공사"/>
      <sheetName val="기계설비공사 (품)"/>
      <sheetName val="소화설비공사 (품)"/>
      <sheetName val="기계(3공구)"/>
      <sheetName val="실행(도급대비)"/>
      <sheetName val="Module1"/>
      <sheetName val="전기 BM 내역서"/>
      <sheetName val="대안별개선효과"/>
      <sheetName val="개선효과누계"/>
      <sheetName val="공사이익"/>
      <sheetName val="인천창고"/>
      <sheetName val="금융센터임차"/>
      <sheetName val="자사주펀드"/>
      <sheetName val="동부월드"/>
      <sheetName val="인천공항철도"/>
      <sheetName val="계열사별자금부담"/>
      <sheetName val="자기주식_미반영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개요"/>
      <sheetName val="집수정총괄집계"/>
      <sheetName val="집수정수량집계"/>
      <sheetName val="설치현황"/>
      <sheetName val="원가계산"/>
      <sheetName val="조도계산서"/>
      <sheetName val="표지(1)"/>
      <sheetName val="공총괄표"/>
      <sheetName val="공내역서"/>
      <sheetName val="인공산출"/>
      <sheetName val="산출기초"/>
      <sheetName val="자재단가"/>
      <sheetName val="겉장"/>
      <sheetName val="기성검사원"/>
      <sheetName val="피ꢰ침"/>
      <sheetName val="39.각설비"/>
      <sheetName val="표 지"/>
      <sheetName val="설계조건"/>
      <sheetName val="설계기준"/>
      <sheetName val="처리효율"/>
      <sheetName val="물질수지"/>
      <sheetName val=""/>
      <sheetName val="반응조 규격"/>
      <sheetName val="전처리설비"/>
      <sheetName val="생물반응조설비"/>
      <sheetName val="pipe &amp; motor"/>
      <sheetName val="식음"/>
      <sheetName val="갑지 "/>
      <sheetName val="계약내역"/>
      <sheetName val="설계 설명서"/>
      <sheetName val="예 산 서"/>
      <sheetName val="원가 계산서"/>
      <sheetName val="구성비"/>
      <sheetName val="2-1. 경관조명 내역총괄표"/>
      <sheetName val="2-2. 경관조명 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/>
      <sheetData sheetId="271"/>
      <sheetData sheetId="272" refreshError="1"/>
      <sheetData sheetId="273" refreshError="1"/>
      <sheetData sheetId="274" refreshError="1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 refreshError="1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 refreshError="1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 refreshError="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/>
      <sheetData sheetId="590"/>
      <sheetData sheetId="591"/>
      <sheetData sheetId="592"/>
      <sheetData sheetId="593"/>
      <sheetData sheetId="594"/>
      <sheetData sheetId="595" refreshError="1"/>
      <sheetData sheetId="596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분기형"/>
      <sheetName val="육군3"/>
      <sheetName val="Sheet1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청-공사원가계산서"/>
      <sheetName val="시청-전체총괄내역서"/>
      <sheetName val="시청-시스템별총괄내역서"/>
      <sheetName val="시청-센터세부내역총괄"/>
      <sheetName val="시청-SW개발"/>
      <sheetName val="시청-시스템"/>
      <sheetName val="시청-VMS"/>
      <sheetName val="시청-신호제어"/>
      <sheetName val="시청-VDS"/>
      <sheetName val="시청-CCTV총괄"/>
      <sheetName val="시청-CCTV(현장)"/>
      <sheetName val="시청-CCTV(센터)"/>
      <sheetName val="시청-건축총괄"/>
      <sheetName val="시청-건축"/>
      <sheetName val="시청-전기총괄"/>
      <sheetName val="시청-전기현장설비"/>
      <sheetName val="시청-전기센타설비"/>
      <sheetName val="시청-전기굴착"/>
      <sheetName val="시청-통신총괄"/>
      <sheetName val="시청-통신관로"/>
      <sheetName val="시청-광케이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K經配賦"/>
      <sheetName val="K經調整"/>
      <sheetName val="K消耗分"/>
      <sheetName val="A製總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(2002)"/>
      <sheetName val="L_RPTB02_01(원가계산서)"/>
      <sheetName val="L_RPTB02_01(집계표)"/>
      <sheetName val="L_RPTB02_01(내역서)"/>
      <sheetName val="간지 (8)"/>
      <sheetName val="P_RPTA05_01(일위집계)"/>
      <sheetName val="L_RPTB03_01(일위대가)"/>
      <sheetName val="자재단가표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.CCTV-수량산출(현장)"/>
      <sheetName val="6.1CCTV-수량산출(전송)"/>
      <sheetName val="6.1.CCTV-구조물수량"/>
      <sheetName val="6.2.CCTV-전송실수량"/>
    </sheetNames>
    <sheetDataSet>
      <sheetData sheetId="0"/>
      <sheetData sheetId="1"/>
      <sheetData sheetId="2"/>
      <sheetData sheetId="3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  <sheetName val="결의서"/>
      <sheetName val="계약서"/>
      <sheetName val="단가풀이"/>
      <sheetName val="실행수주매출잔고"/>
      <sheetName val="실행수주"/>
      <sheetName val="실행매출"/>
      <sheetName val="매출비교표"/>
      <sheetName val="제품별 매출"/>
    </sheetNames>
    <sheetDataSet>
      <sheetData sheetId="0" refreshError="1">
        <row r="7">
          <cell r="A7">
            <v>1</v>
          </cell>
          <cell r="B7" t="str">
            <v>첨부품 FLC-A(RS-422) 첨부품</v>
          </cell>
          <cell r="C7" t="str">
            <v>개</v>
          </cell>
          <cell r="D7">
            <v>5</v>
          </cell>
          <cell r="E7">
            <v>19143</v>
          </cell>
          <cell r="F7">
            <v>95715</v>
          </cell>
          <cell r="G7">
            <v>580500021008</v>
          </cell>
        </row>
        <row r="8">
          <cell r="A8">
            <v>2</v>
          </cell>
          <cell r="B8" t="str">
            <v>제어기 FLC-A(MCU) 제어기</v>
          </cell>
          <cell r="C8" t="str">
            <v>개</v>
          </cell>
          <cell r="D8">
            <v>6</v>
          </cell>
          <cell r="E8">
            <v>4224293</v>
          </cell>
          <cell r="F8">
            <v>25345758</v>
          </cell>
          <cell r="G8" t="str">
            <v>5805-018-8510-2</v>
          </cell>
        </row>
        <row r="9">
          <cell r="A9">
            <v>3</v>
          </cell>
          <cell r="B9" t="str">
            <v>제어기 FLC-A(BCU) 채널부 제어기</v>
          </cell>
          <cell r="C9" t="str">
            <v>개</v>
          </cell>
          <cell r="D9">
            <v>12</v>
          </cell>
          <cell r="E9">
            <v>1079450</v>
          </cell>
          <cell r="F9">
            <v>12953400</v>
          </cell>
          <cell r="G9" t="str">
            <v>5805-018-8511-4</v>
          </cell>
        </row>
        <row r="10">
          <cell r="A10">
            <v>4</v>
          </cell>
          <cell r="B10" t="str">
            <v>가 래크 FLC-A(RACK-A)광가입자 전송장치 가</v>
          </cell>
          <cell r="C10" t="str">
            <v>대</v>
          </cell>
          <cell r="D10">
            <v>3</v>
          </cell>
          <cell r="E10">
            <v>2429054</v>
          </cell>
          <cell r="F10">
            <v>7287162</v>
          </cell>
          <cell r="G10" t="str">
            <v>5805-035-1301-7</v>
          </cell>
        </row>
        <row r="11">
          <cell r="A11">
            <v>5</v>
          </cell>
          <cell r="B11" t="str">
            <v>가 래크 FLC-A(RACK-B)광가입자 전송장치 가</v>
          </cell>
          <cell r="C11" t="str">
            <v>대</v>
          </cell>
          <cell r="D11">
            <v>4</v>
          </cell>
          <cell r="E11">
            <v>2484508</v>
          </cell>
          <cell r="F11">
            <v>9938032</v>
          </cell>
          <cell r="G11" t="str">
            <v>5805-035-1302-9</v>
          </cell>
        </row>
        <row r="12">
          <cell r="A12">
            <v>6</v>
          </cell>
          <cell r="B12" t="str">
            <v>가 래크 FLC-A(RACK-C)광가입자 전송장치 가</v>
          </cell>
          <cell r="C12" t="str">
            <v>대</v>
          </cell>
          <cell r="D12">
            <v>1</v>
          </cell>
          <cell r="E12">
            <v>4803741</v>
          </cell>
          <cell r="F12">
            <v>4803741</v>
          </cell>
          <cell r="G12" t="str">
            <v>5805-035-1303-1</v>
          </cell>
        </row>
        <row r="13">
          <cell r="A13">
            <v>7</v>
          </cell>
          <cell r="B13" t="str">
            <v>유니트 채널 FLC-A(SLC-T) 채널유니트</v>
          </cell>
          <cell r="C13" t="str">
            <v>개</v>
          </cell>
          <cell r="D13">
            <v>55</v>
          </cell>
          <cell r="E13">
            <v>645236</v>
          </cell>
          <cell r="F13">
            <v>35487980</v>
          </cell>
          <cell r="G13" t="str">
            <v>5805-060-8960-3</v>
          </cell>
        </row>
        <row r="14">
          <cell r="A14">
            <v>8</v>
          </cell>
          <cell r="B14" t="str">
            <v>유니트 채널 FLC-A(SLC-E) 채널유니트</v>
          </cell>
          <cell r="C14" t="str">
            <v>개</v>
          </cell>
          <cell r="D14">
            <v>55</v>
          </cell>
          <cell r="E14">
            <v>586809</v>
          </cell>
          <cell r="F14">
            <v>32274495</v>
          </cell>
          <cell r="G14" t="str">
            <v>5805-060-8961-5</v>
          </cell>
        </row>
        <row r="15">
          <cell r="A15">
            <v>9</v>
          </cell>
          <cell r="B15" t="str">
            <v>유니트 채널 FLC-A(2W E&amp;M) 채널유니트</v>
          </cell>
          <cell r="C15" t="str">
            <v>개</v>
          </cell>
          <cell r="D15">
            <v>92</v>
          </cell>
          <cell r="E15">
            <v>397405</v>
          </cell>
          <cell r="F15">
            <v>36561260</v>
          </cell>
          <cell r="G15" t="str">
            <v>5805-060-8964-1</v>
          </cell>
        </row>
        <row r="16">
          <cell r="A16">
            <v>10</v>
          </cell>
          <cell r="B16" t="str">
            <v>유니트 채널 FLC-A(4W E&amp;M) 채널유니트</v>
          </cell>
          <cell r="C16" t="str">
            <v>개</v>
          </cell>
          <cell r="D16">
            <v>26</v>
          </cell>
          <cell r="E16">
            <v>494220</v>
          </cell>
          <cell r="F16">
            <v>12849720</v>
          </cell>
          <cell r="G16" t="str">
            <v>5805-060-8965-4</v>
          </cell>
        </row>
        <row r="17">
          <cell r="A17">
            <v>11</v>
          </cell>
          <cell r="B17" t="str">
            <v>유니트 채널 FLC-A(DPT) 채널유니트</v>
          </cell>
          <cell r="C17" t="str">
            <v>개</v>
          </cell>
          <cell r="D17">
            <v>35</v>
          </cell>
          <cell r="E17">
            <v>595742</v>
          </cell>
          <cell r="F17">
            <v>20850970</v>
          </cell>
          <cell r="G17" t="str">
            <v>5805-060-8966-6</v>
          </cell>
        </row>
        <row r="18">
          <cell r="A18">
            <v>12</v>
          </cell>
          <cell r="B18" t="str">
            <v>유니트 채널 FLC-A(DPO) 채널유니트</v>
          </cell>
          <cell r="C18" t="str">
            <v>개</v>
          </cell>
          <cell r="D18">
            <v>35</v>
          </cell>
          <cell r="E18">
            <v>543979</v>
          </cell>
          <cell r="F18">
            <v>19039265</v>
          </cell>
          <cell r="G18" t="str">
            <v>5805-060-8967-8</v>
          </cell>
        </row>
        <row r="19">
          <cell r="A19">
            <v>13</v>
          </cell>
          <cell r="B19" t="str">
            <v>유니트 채널 FLC-A(OCUDP) 채널유니트</v>
          </cell>
          <cell r="C19" t="str">
            <v>개</v>
          </cell>
          <cell r="D19">
            <v>97</v>
          </cell>
          <cell r="E19">
            <v>628810</v>
          </cell>
          <cell r="F19">
            <v>60994570</v>
          </cell>
          <cell r="G19" t="str">
            <v>5805-060-8969-2</v>
          </cell>
        </row>
        <row r="20">
          <cell r="A20">
            <v>14</v>
          </cell>
          <cell r="B20" t="str">
            <v>유니트 계전기 FLC-A(SW) 절체기</v>
          </cell>
          <cell r="C20" t="str">
            <v>개</v>
          </cell>
          <cell r="D20">
            <v>20</v>
          </cell>
          <cell r="E20">
            <v>412360</v>
          </cell>
          <cell r="F20">
            <v>8247200</v>
          </cell>
          <cell r="G20" t="str">
            <v>5805-083-4020-4</v>
          </cell>
        </row>
        <row r="21">
          <cell r="A21">
            <v>15</v>
          </cell>
          <cell r="B21" t="str">
            <v>패널 FLC-A(FADP) 전원분배 및 경보집중화</v>
          </cell>
          <cell r="C21" t="str">
            <v>개</v>
          </cell>
          <cell r="D21">
            <v>7</v>
          </cell>
          <cell r="E21">
            <v>683662</v>
          </cell>
          <cell r="F21">
            <v>4785634</v>
          </cell>
          <cell r="G21" t="str">
            <v>5805-088-0300-5</v>
          </cell>
        </row>
        <row r="22">
          <cell r="A22">
            <v>16</v>
          </cell>
          <cell r="B22" t="str">
            <v>패널 FLC-A(PDS) 전원분배반</v>
          </cell>
          <cell r="C22" t="str">
            <v>개</v>
          </cell>
          <cell r="D22">
            <v>1</v>
          </cell>
          <cell r="E22">
            <v>830343</v>
          </cell>
          <cell r="F22">
            <v>830343</v>
          </cell>
          <cell r="G22" t="str">
            <v>5805-088-0302-9</v>
          </cell>
        </row>
        <row r="23">
          <cell r="A23">
            <v>17</v>
          </cell>
          <cell r="B23" t="str">
            <v>패널 FLC-A(PCN) 제어반</v>
          </cell>
          <cell r="C23" t="str">
            <v>개</v>
          </cell>
          <cell r="D23">
            <v>1</v>
          </cell>
          <cell r="E23">
            <v>4190733</v>
          </cell>
          <cell r="F23">
            <v>4190733</v>
          </cell>
          <cell r="G23" t="str">
            <v>5805-088-0303-1</v>
          </cell>
        </row>
        <row r="24">
          <cell r="A24">
            <v>18</v>
          </cell>
          <cell r="B24" t="str">
            <v>패널 FLC-A(OFD) 광분배함</v>
          </cell>
          <cell r="C24" t="str">
            <v>개</v>
          </cell>
          <cell r="D24">
            <v>3</v>
          </cell>
          <cell r="E24">
            <v>1109653</v>
          </cell>
          <cell r="F24">
            <v>3328959</v>
          </cell>
          <cell r="G24" t="str">
            <v>5805-088-0304-3</v>
          </cell>
        </row>
        <row r="25">
          <cell r="A25">
            <v>19</v>
          </cell>
          <cell r="B25" t="str">
            <v>셀프 FLC-A(CHA) 채널셀프</v>
          </cell>
          <cell r="C25" t="str">
            <v>개</v>
          </cell>
          <cell r="D25">
            <v>12</v>
          </cell>
          <cell r="E25">
            <v>3300809</v>
          </cell>
          <cell r="F25">
            <v>39609708</v>
          </cell>
          <cell r="G25" t="str">
            <v>5805-096-8440-6</v>
          </cell>
        </row>
        <row r="26">
          <cell r="A26">
            <v>20</v>
          </cell>
          <cell r="B26" t="str">
            <v>셀프 FLC-A(COM) 공통셀프</v>
          </cell>
          <cell r="C26" t="str">
            <v>개</v>
          </cell>
          <cell r="D26">
            <v>6</v>
          </cell>
          <cell r="E26">
            <v>3753040</v>
          </cell>
          <cell r="F26">
            <v>22518240</v>
          </cell>
          <cell r="G26" t="str">
            <v>5805-096-8441-8</v>
          </cell>
        </row>
        <row r="27">
          <cell r="A27">
            <v>21</v>
          </cell>
          <cell r="B27" t="str">
            <v>셀프 FLC-A(OPR) 운용셀프</v>
          </cell>
          <cell r="C27" t="str">
            <v>개</v>
          </cell>
          <cell r="D27">
            <v>6</v>
          </cell>
          <cell r="E27">
            <v>997488</v>
          </cell>
          <cell r="F27">
            <v>5984928</v>
          </cell>
          <cell r="G27" t="str">
            <v>5805-096-8442-0</v>
          </cell>
        </row>
        <row r="28">
          <cell r="A28">
            <v>22</v>
          </cell>
          <cell r="B28" t="str">
            <v>셀프 FLC-A(REC) 정류기 세트</v>
          </cell>
          <cell r="C28" t="str">
            <v>개</v>
          </cell>
          <cell r="D28">
            <v>1</v>
          </cell>
          <cell r="E28">
            <v>1064400</v>
          </cell>
          <cell r="F28">
            <v>1064400</v>
          </cell>
          <cell r="G28" t="str">
            <v>5805-096-8443-2</v>
          </cell>
        </row>
        <row r="29">
          <cell r="A29">
            <v>23</v>
          </cell>
          <cell r="B29" t="str">
            <v>송수화기 FLC-A(PHN) 타합반용 송수화기</v>
          </cell>
          <cell r="C29" t="str">
            <v>개</v>
          </cell>
          <cell r="D29">
            <v>5</v>
          </cell>
          <cell r="E29">
            <v>23300</v>
          </cell>
          <cell r="F29">
            <v>116500</v>
          </cell>
          <cell r="G29" t="str">
            <v>5805-106-6060-1</v>
          </cell>
        </row>
        <row r="30">
          <cell r="A30">
            <v>24</v>
          </cell>
          <cell r="B30" t="str">
            <v>열방지부 FLC-A(HB-A) 열 방지막</v>
          </cell>
          <cell r="C30" t="str">
            <v>개</v>
          </cell>
          <cell r="D30">
            <v>13</v>
          </cell>
          <cell r="E30">
            <v>35696</v>
          </cell>
          <cell r="F30">
            <v>464048</v>
          </cell>
          <cell r="G30" t="str">
            <v>5805-208-0050-0</v>
          </cell>
        </row>
        <row r="31">
          <cell r="A31">
            <v>25</v>
          </cell>
          <cell r="B31" t="str">
            <v>열방지부 FLC-A(HB-C) 열 방지막</v>
          </cell>
          <cell r="C31" t="str">
            <v>개</v>
          </cell>
          <cell r="D31">
            <v>2</v>
          </cell>
          <cell r="E31">
            <v>156036</v>
          </cell>
          <cell r="F31">
            <v>312072</v>
          </cell>
          <cell r="G31" t="str">
            <v>5805-208-0052-4</v>
          </cell>
        </row>
        <row r="32">
          <cell r="A32">
            <v>26</v>
          </cell>
          <cell r="B32" t="str">
            <v>송수신기 FLC-A(OTRU-B) 광송수신기(15KM)</v>
          </cell>
          <cell r="C32" t="str">
            <v>개</v>
          </cell>
          <cell r="D32">
            <v>12</v>
          </cell>
          <cell r="E32">
            <v>4533350</v>
          </cell>
          <cell r="F32">
            <v>54400200</v>
          </cell>
          <cell r="G32" t="str">
            <v>5805-409-3051-1</v>
          </cell>
        </row>
        <row r="34">
          <cell r="A34">
            <v>27</v>
          </cell>
          <cell r="B34" t="str">
            <v>전원공급기 FLC-A(PSU) 전원공급기</v>
          </cell>
          <cell r="C34" t="str">
            <v>개</v>
          </cell>
          <cell r="D34">
            <v>24</v>
          </cell>
          <cell r="E34">
            <v>557458</v>
          </cell>
          <cell r="F34">
            <v>13378992</v>
          </cell>
          <cell r="G34" t="str">
            <v>5805-466-8850-1</v>
          </cell>
        </row>
        <row r="35">
          <cell r="A35">
            <v>28</v>
          </cell>
          <cell r="B35" t="str">
            <v>기판 전자회로 FLC-A(DS1) 다중화기</v>
          </cell>
          <cell r="C35" t="str">
            <v>개</v>
          </cell>
          <cell r="D35">
            <v>30</v>
          </cell>
          <cell r="E35">
            <v>799673</v>
          </cell>
          <cell r="F35">
            <v>23990190</v>
          </cell>
          <cell r="G35" t="str">
            <v>5805-475-8860-1</v>
          </cell>
        </row>
        <row r="36">
          <cell r="A36">
            <v>29</v>
          </cell>
          <cell r="B36" t="str">
            <v>기판 전자회로 FLC-A(DS1-E) 다중화기</v>
          </cell>
          <cell r="C36" t="str">
            <v>개</v>
          </cell>
          <cell r="D36">
            <v>34</v>
          </cell>
          <cell r="E36">
            <v>707499</v>
          </cell>
          <cell r="F36">
            <v>24054966</v>
          </cell>
          <cell r="G36" t="str">
            <v>5805-475-8861-3</v>
          </cell>
        </row>
        <row r="37">
          <cell r="A37">
            <v>30</v>
          </cell>
          <cell r="B37" t="str">
            <v>기판 전자회로 FLC-A(AMX) 다중화기</v>
          </cell>
          <cell r="C37" t="str">
            <v>개</v>
          </cell>
          <cell r="D37">
            <v>20</v>
          </cell>
          <cell r="E37">
            <v>920271</v>
          </cell>
          <cell r="F37">
            <v>18405420</v>
          </cell>
          <cell r="G37" t="str">
            <v>5805-475-8863-7</v>
          </cell>
        </row>
        <row r="38">
          <cell r="A38">
            <v>31</v>
          </cell>
          <cell r="B38" t="str">
            <v>기판 전자회로 FLC-A(THRU) 다중화기</v>
          </cell>
          <cell r="C38" t="str">
            <v>개</v>
          </cell>
          <cell r="D38">
            <v>12</v>
          </cell>
          <cell r="E38">
            <v>258416</v>
          </cell>
          <cell r="F38">
            <v>3100992</v>
          </cell>
          <cell r="G38" t="str">
            <v>5805-475-8864-9</v>
          </cell>
        </row>
        <row r="39">
          <cell r="A39">
            <v>32</v>
          </cell>
          <cell r="B39" t="str">
            <v>기판 전자회로 FLC-A(DCU) 데이타통신기</v>
          </cell>
          <cell r="C39" t="str">
            <v>개</v>
          </cell>
          <cell r="D39">
            <v>6</v>
          </cell>
          <cell r="E39">
            <v>5026426</v>
          </cell>
          <cell r="F39">
            <v>30158556</v>
          </cell>
          <cell r="G39" t="str">
            <v>5805-475-8865-2</v>
          </cell>
        </row>
        <row r="40">
          <cell r="A40">
            <v>33</v>
          </cell>
          <cell r="B40" t="str">
            <v>기판 전자회로 FLC-A(CLK) 클럭공급기</v>
          </cell>
          <cell r="C40" t="str">
            <v>개</v>
          </cell>
          <cell r="D40">
            <v>12</v>
          </cell>
          <cell r="E40">
            <v>1644894</v>
          </cell>
          <cell r="F40">
            <v>19738728</v>
          </cell>
          <cell r="G40" t="str">
            <v>5805-475-8866-4</v>
          </cell>
        </row>
        <row r="41">
          <cell r="A41">
            <v>34</v>
          </cell>
          <cell r="B41" t="str">
            <v>기판 전자회로 FLC-A(OWU) 타합반</v>
          </cell>
          <cell r="C41" t="str">
            <v>개</v>
          </cell>
          <cell r="D41">
            <v>6</v>
          </cell>
          <cell r="E41">
            <v>1144804</v>
          </cell>
          <cell r="F41">
            <v>6868824</v>
          </cell>
          <cell r="G41" t="str">
            <v>5805-475-8867-6</v>
          </cell>
        </row>
        <row r="42">
          <cell r="A42">
            <v>35</v>
          </cell>
          <cell r="B42" t="str">
            <v>기판 전자회로 FLC-A(UP) 운용반</v>
          </cell>
          <cell r="C42" t="str">
            <v>개</v>
          </cell>
          <cell r="D42">
            <v>6</v>
          </cell>
          <cell r="E42">
            <v>835184</v>
          </cell>
          <cell r="F42">
            <v>5011104</v>
          </cell>
          <cell r="G42" t="str">
            <v>5805-475-8868-8</v>
          </cell>
        </row>
        <row r="43">
          <cell r="A43">
            <v>36</v>
          </cell>
          <cell r="B43" t="str">
            <v>기판 전자회로 FLC-A(ATU) 아날로그 시험기</v>
          </cell>
          <cell r="C43" t="str">
            <v>개</v>
          </cell>
          <cell r="D43">
            <v>6</v>
          </cell>
          <cell r="E43">
            <v>2288398</v>
          </cell>
          <cell r="F43">
            <v>13730388</v>
          </cell>
          <cell r="G43" t="str">
            <v>5805-475-8869-0</v>
          </cell>
        </row>
        <row r="44">
          <cell r="A44">
            <v>37</v>
          </cell>
          <cell r="B44" t="str">
            <v>기판 전자회로 FLC-A(DTU) 데이타시험기</v>
          </cell>
          <cell r="C44" t="str">
            <v>개</v>
          </cell>
          <cell r="D44">
            <v>6</v>
          </cell>
          <cell r="E44">
            <v>1773691</v>
          </cell>
          <cell r="F44">
            <v>10642146</v>
          </cell>
          <cell r="G44" t="str">
            <v>5805-475-8870-2</v>
          </cell>
        </row>
        <row r="45">
          <cell r="A45">
            <v>38</v>
          </cell>
          <cell r="B45" t="str">
            <v>기판 전자회로 FLC-A(RGU) 링공급기</v>
          </cell>
          <cell r="C45" t="str">
            <v>개</v>
          </cell>
          <cell r="D45">
            <v>4</v>
          </cell>
          <cell r="E45">
            <v>478452</v>
          </cell>
          <cell r="F45">
            <v>1913808</v>
          </cell>
          <cell r="G45" t="str">
            <v>5805-475-8871-4</v>
          </cell>
        </row>
        <row r="46">
          <cell r="A46">
            <v>39</v>
          </cell>
          <cell r="B46" t="str">
            <v>기판 전자회로 FLC-A(BMU) 채널부 메모리유니트</v>
          </cell>
          <cell r="C46" t="str">
            <v>개</v>
          </cell>
          <cell r="D46">
            <v>12</v>
          </cell>
          <cell r="E46">
            <v>710852</v>
          </cell>
          <cell r="F46">
            <v>8530224</v>
          </cell>
          <cell r="G46" t="str">
            <v>5805-475-8872-6</v>
          </cell>
        </row>
        <row r="47">
          <cell r="A47">
            <v>40</v>
          </cell>
          <cell r="B47" t="str">
            <v>기판 전자회로 FLC-A(CCU) 클럭공급기</v>
          </cell>
          <cell r="C47" t="str">
            <v>개</v>
          </cell>
          <cell r="D47">
            <v>24</v>
          </cell>
          <cell r="E47">
            <v>698088</v>
          </cell>
          <cell r="F47">
            <v>16754112</v>
          </cell>
          <cell r="G47" t="str">
            <v>5805-475-8873-8</v>
          </cell>
        </row>
        <row r="48">
          <cell r="A48">
            <v>41</v>
          </cell>
          <cell r="B48" t="str">
            <v>기판 전자회로 FLC-A(FIU) 프레임기</v>
          </cell>
          <cell r="C48" t="str">
            <v>개</v>
          </cell>
          <cell r="D48">
            <v>24</v>
          </cell>
          <cell r="E48">
            <v>611968</v>
          </cell>
          <cell r="F48">
            <v>14687232</v>
          </cell>
          <cell r="G48" t="str">
            <v>5805-475-8874-0</v>
          </cell>
        </row>
        <row r="49">
          <cell r="A49">
            <v>42</v>
          </cell>
          <cell r="B49" t="str">
            <v>기판 전자회로 FLC-A(REC-U) 정류유니트</v>
          </cell>
          <cell r="C49" t="str">
            <v>개</v>
          </cell>
          <cell r="D49">
            <v>4</v>
          </cell>
          <cell r="E49">
            <v>1359757</v>
          </cell>
          <cell r="F49">
            <v>5439028</v>
          </cell>
          <cell r="G49" t="str">
            <v>5805-475-8876-5</v>
          </cell>
        </row>
        <row r="50">
          <cell r="A50">
            <v>43</v>
          </cell>
          <cell r="B50" t="str">
            <v>프린터 FLC-A(PRT) 정보출력 프린터</v>
          </cell>
          <cell r="C50" t="str">
            <v>대</v>
          </cell>
          <cell r="D50">
            <v>2</v>
          </cell>
          <cell r="E50">
            <v>809104</v>
          </cell>
          <cell r="F50">
            <v>1618208</v>
          </cell>
          <cell r="G50" t="str">
            <v>7440-204-0400-7</v>
          </cell>
        </row>
        <row r="51">
          <cell r="A51">
            <v>44</v>
          </cell>
          <cell r="B51" t="str">
            <v>컴퓨터 FLC-A(CIT) 운용터미널</v>
          </cell>
          <cell r="C51" t="str">
            <v>대</v>
          </cell>
          <cell r="D51">
            <v>2</v>
          </cell>
          <cell r="E51">
            <v>2289331</v>
          </cell>
          <cell r="F51">
            <v>4578662</v>
          </cell>
          <cell r="G51" t="str">
            <v>7440-300-0200-7</v>
          </cell>
        </row>
        <row r="52">
          <cell r="A52">
            <v>45</v>
          </cell>
          <cell r="B52" t="str">
            <v>이용안내 FLC-A 취급설명서</v>
          </cell>
          <cell r="C52" t="str">
            <v>권</v>
          </cell>
          <cell r="D52">
            <v>7</v>
          </cell>
          <cell r="E52">
            <v>23931</v>
          </cell>
          <cell r="F52">
            <v>167517</v>
          </cell>
          <cell r="G52" t="str">
            <v>7610-004-0062-1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  <sheetName val="N賃率-職"/>
      <sheetName val="J直材4"/>
      <sheetName val="직재"/>
      <sheetName val="설직재_1"/>
      <sheetName val="직노"/>
      <sheetName val="1.우편집중내역서"/>
      <sheetName val="집계"/>
      <sheetName val="#REF"/>
      <sheetName val="기본일위"/>
      <sheetName val="내역서2안"/>
      <sheetName val="패널"/>
      <sheetName val="실행내역"/>
      <sheetName val="일위"/>
      <sheetName val="내역서"/>
      <sheetName val="연령현황"/>
      <sheetName val="토 적 표"/>
      <sheetName val="I一般比"/>
      <sheetName val="지급자재"/>
      <sheetName val="서울시신호-2"/>
      <sheetName val="1-1"/>
      <sheetName val="__"/>
      <sheetName val="단"/>
      <sheetName val="교각1"/>
      <sheetName val="ABUT수량-A1"/>
      <sheetName val="내역"/>
      <sheetName val="부하(성남)"/>
      <sheetName val="금액내역서"/>
      <sheetName val="업무"/>
      <sheetName val="광혁기성"/>
      <sheetName val="토공(우물통,기타) "/>
      <sheetName val="input"/>
      <sheetName val="Y-WORK"/>
      <sheetName val="ITEM"/>
      <sheetName val="danga"/>
      <sheetName val="ilch"/>
      <sheetName val="골조시행"/>
      <sheetName val="신우"/>
      <sheetName val="인건비"/>
      <sheetName val=" HIT-&gt;HMC 견적(3900)"/>
      <sheetName val="재집"/>
      <sheetName val="20관리비율"/>
      <sheetName val="노무비"/>
      <sheetName val="노임단가표"/>
      <sheetName val="총괄 CCTV수량"/>
      <sheetName val="4.설계예산내역서"/>
      <sheetName val="6.관급자재조서"/>
      <sheetName val="40총괄"/>
      <sheetName val="40집계"/>
      <sheetName val="내역및총괄"/>
      <sheetName val="COPING"/>
      <sheetName val="제-노임"/>
      <sheetName val="단위수량"/>
      <sheetName val="공사내역"/>
      <sheetName val="수량산출"/>
      <sheetName val="을"/>
      <sheetName val="갑지"/>
      <sheetName val="단가산출2"/>
      <sheetName val="경산"/>
      <sheetName val="단가산출"/>
      <sheetName val="적용단가"/>
      <sheetName val="부서현황"/>
      <sheetName val="노임단가"/>
      <sheetName val="guard(mac)"/>
      <sheetName val="LH3 동양시스템"/>
      <sheetName val="sw1"/>
      <sheetName val="용소리교"/>
      <sheetName val="B2BERP"/>
      <sheetName val="일위대가"/>
      <sheetName val="견적대비 견적서"/>
      <sheetName val="공사원가계산서"/>
      <sheetName val="경영상태"/>
      <sheetName val="8.PILE  (돌출)"/>
      <sheetName val="대가호표"/>
      <sheetName val="건축내역"/>
      <sheetName val="NEYOK"/>
      <sheetName val="산출기준자료"/>
      <sheetName val="공조기"/>
      <sheetName val="단가 "/>
      <sheetName val="수목데이타 "/>
      <sheetName val="K55수출"/>
      <sheetName val="원가 (2)"/>
      <sheetName val="전체"/>
      <sheetName val="U-TYPE(1)"/>
      <sheetName val="단위일위"/>
      <sheetName val="6. 직접경비"/>
      <sheetName val="기존단가 (2)"/>
      <sheetName val="XL4Poppy"/>
      <sheetName val="포장절단"/>
      <sheetName val="데이타"/>
      <sheetName val="재료집계"/>
      <sheetName val="유림골조"/>
      <sheetName val="BASIC (2)"/>
      <sheetName val="자재단가비교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-3-9-10물"/>
      <sheetName val="간재비"/>
      <sheetName val="노무계산"/>
      <sheetName val="초침공수"/>
      <sheetName val="단위공수"/>
      <sheetName val="직재4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/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I一般比"/>
      <sheetName val="A製總"/>
      <sheetName val="IS"/>
      <sheetName val="J間材"/>
      <sheetName val="J輸入計"/>
      <sheetName val="J輸入率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물량내역"/>
      <sheetName val="견적서"/>
      <sheetName val="정부인정"/>
      <sheetName val="실행수주매출잔고"/>
      <sheetName val="실행수주"/>
      <sheetName val="실행매출"/>
      <sheetName val="매출비교표"/>
      <sheetName val="제품별 매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분전재료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분전노무"/>
      <sheetName val="분전공수"/>
      <sheetName val="일위대가"/>
      <sheetName val="노임단가"/>
      <sheetName val="제간노율"/>
      <sheetName val="제임금(A)"/>
      <sheetName val="제임금(B)"/>
      <sheetName val="경비"/>
      <sheetName val="경비비교표"/>
      <sheetName val="경비배부액"/>
      <sheetName val="경비조정"/>
      <sheetName val="제조운반"/>
      <sheetName val="소모품비"/>
      <sheetName val="일반관리비율"/>
      <sheetName val="A(손)"/>
      <sheetName val="B사(손)"/>
      <sheetName val="A사(제조)"/>
      <sheetName val="B(제조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F 회의실견적(5_14 일대)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danga"/>
      <sheetName val="ilch"/>
      <sheetName val="2F 회의실견적(5_14 일대)"/>
      <sheetName val=" HIT-&gt;HMC 견적(3900)"/>
      <sheetName val="단면가정"/>
      <sheetName val="Y-WORK"/>
      <sheetName val="일위대가목차"/>
      <sheetName val="맨홀수량집계"/>
      <sheetName val="공통가설"/>
      <sheetName val="을"/>
      <sheetName val="일위대가"/>
      <sheetName val="LEGEND"/>
      <sheetName val="직공비"/>
      <sheetName val="내역서"/>
      <sheetName val="총괄-1"/>
      <sheetName val="대비"/>
      <sheetName val="직노"/>
      <sheetName val="계화배수"/>
      <sheetName val="3BL공동구 수량"/>
      <sheetName val="설산1.나"/>
      <sheetName val="본사S"/>
      <sheetName val="공통부대비"/>
      <sheetName val="일반물자(한국통신)"/>
      <sheetName val="I一般比"/>
      <sheetName val="1월"/>
      <sheetName val="공사비명세서"/>
      <sheetName val="TABLE"/>
      <sheetName val="토공"/>
      <sheetName val="20관리비율"/>
      <sheetName val="평가데이터"/>
      <sheetName val="날개벽(시점좌측)"/>
      <sheetName val="기본단가표"/>
      <sheetName val="정부노임단가"/>
      <sheetName val="교각계산"/>
      <sheetName val="INPUT(덕도방향-시점)"/>
      <sheetName val="기둥(원형)"/>
      <sheetName val="일위대가표"/>
      <sheetName val="토목내역"/>
      <sheetName val="포장절단"/>
      <sheetName val="정보매체A동"/>
      <sheetName val="code"/>
      <sheetName val="집계표"/>
      <sheetName val="변화치수"/>
      <sheetName val="DATA"/>
      <sheetName val="JUCKEYK"/>
      <sheetName val="열린교실"/>
      <sheetName val="COPING"/>
      <sheetName val="3.하중산정4.지지력"/>
      <sheetName val="단가산출1"/>
      <sheetName val="Sheet3"/>
      <sheetName val="Sheet1"/>
      <sheetName val="차액보증"/>
      <sheetName val="내역"/>
      <sheetName val="연부97-1"/>
      <sheetName val="갑지1"/>
      <sheetName val="96수출"/>
      <sheetName val="공정집계_국별"/>
      <sheetName val="Sheet5"/>
      <sheetName val="전기"/>
      <sheetName val="연령현황"/>
      <sheetName val="품셈"/>
      <sheetName val="1-1"/>
      <sheetName val="cross beam"/>
      <sheetName val="안정검토"/>
      <sheetName val="#REF"/>
      <sheetName val="VXXXXXXX"/>
      <sheetName val="SLAB&quot;1&quot;"/>
      <sheetName val="표지"/>
      <sheetName val="현장"/>
      <sheetName val=" 견적서"/>
      <sheetName val="토공(완충)"/>
      <sheetName val="input"/>
      <sheetName val="원형맨홀수량"/>
      <sheetName val="가설건물"/>
      <sheetName val="guard(mac)"/>
      <sheetName val="설계조건"/>
      <sheetName val="안정계산"/>
      <sheetName val="단면검토"/>
      <sheetName val="공사비예산서(토목분)"/>
      <sheetName val="교각1"/>
      <sheetName val="설계변경원가계산총괄표"/>
      <sheetName val="BID"/>
      <sheetName val="Total"/>
      <sheetName val="부하(성남)"/>
      <sheetName val="깨기"/>
      <sheetName val="일반맨홀수량집계"/>
      <sheetName val="품목"/>
      <sheetName val="목록"/>
      <sheetName val="투찰"/>
      <sheetName val="수량3"/>
      <sheetName val="마산방향철근집계"/>
      <sheetName val="진주방향"/>
      <sheetName val="마산방향"/>
      <sheetName val="쌍송교"/>
      <sheetName val="단가"/>
      <sheetName val="우배수"/>
      <sheetName val="조건표"/>
      <sheetName val="N賃率-職"/>
      <sheetName val="토목품셈"/>
      <sheetName val="기초공"/>
      <sheetName val="SORCE1"/>
      <sheetName val="가시설단위수량"/>
      <sheetName val="2F_회의실견적(5_14_일대)"/>
      <sheetName val="3BL공동구_수량"/>
      <sheetName val="woo(mac)"/>
      <sheetName val="노임단가"/>
      <sheetName val="단가조사서"/>
      <sheetName val="총괄"/>
      <sheetName val="부대내역"/>
      <sheetName val="입찰안"/>
      <sheetName val="데이타"/>
      <sheetName val="Sheet4"/>
      <sheetName val="전기품산출"/>
      <sheetName val="D-3503"/>
      <sheetName val="남양시작동자105노65기1.3화1.2"/>
      <sheetName val="단위수량"/>
      <sheetName val="ITB COST"/>
      <sheetName val="주경기-오배수"/>
      <sheetName val="내역1"/>
      <sheetName val="LOPCALC"/>
      <sheetName val="공사비"/>
      <sheetName val="TB-내역서"/>
      <sheetName val="일반맨홀수량집계(A-7 LINE)"/>
      <sheetName val="물량산출근거"/>
      <sheetName val="공사개요"/>
      <sheetName val="적용률"/>
      <sheetName val="가공비"/>
      <sheetName val="작성"/>
      <sheetName val="산출내역"/>
      <sheetName val="관람석제출"/>
      <sheetName val="모니터"/>
      <sheetName val="케이블"/>
      <sheetName val="기성내역"/>
      <sheetName val="XL4Poppy"/>
      <sheetName val="설계명세서(선로)"/>
      <sheetName val="기계내역"/>
      <sheetName val="CIVIL"/>
      <sheetName val="DATA-1"/>
      <sheetName val="공통가설공사"/>
      <sheetName val="BEND LOSS"/>
      <sheetName val="예산서"/>
      <sheetName val="b_gunmul"/>
      <sheetName val="b_balju (2)"/>
      <sheetName val="J直材4"/>
      <sheetName val="RING WALL"/>
      <sheetName val="간선계산"/>
      <sheetName val="Macro1"/>
      <sheetName val="갑지(추정)"/>
      <sheetName val="자재단가비교표"/>
      <sheetName val="증감분석"/>
      <sheetName val="목표세부명세"/>
      <sheetName val="기본일위"/>
      <sheetName val="부속동"/>
      <sheetName val="기계경비"/>
      <sheetName val="인건비(환율)"/>
      <sheetName val="단가표 "/>
      <sheetName val="방송일위대가"/>
      <sheetName val="건축내역"/>
      <sheetName val="CAT_5"/>
      <sheetName val="방송노임"/>
      <sheetName val="세부내역"/>
      <sheetName val="대치판정"/>
      <sheetName val="부재력정리"/>
      <sheetName val="하중계산"/>
      <sheetName val="우각부보강"/>
      <sheetName val="실행내역 "/>
      <sheetName val="간노_콘"/>
      <sheetName val="식재품셈"/>
      <sheetName val="전압강하계산"/>
      <sheetName val="수량산출"/>
      <sheetName val="공구원가계산"/>
      <sheetName val="조작대(1연)"/>
      <sheetName val="내역서(갑)"/>
      <sheetName val="경산"/>
      <sheetName val="DATE"/>
      <sheetName val="제품"/>
      <sheetName val="CONCRETE"/>
      <sheetName val="EACT10"/>
      <sheetName val="자재"/>
      <sheetName val="공문"/>
      <sheetName val="출력X"/>
      <sheetName val="토사(PE)"/>
      <sheetName val="중기사용료산출근거"/>
      <sheetName val="단가 및 재료비"/>
      <sheetName val="총계"/>
      <sheetName val="설비"/>
      <sheetName val="보차도경계석"/>
      <sheetName val="집1"/>
      <sheetName val="CPM챠트"/>
      <sheetName val="1.우편집중내역서"/>
      <sheetName val="DATA1"/>
      <sheetName val="날개벽"/>
      <sheetName val="2.가정단면"/>
      <sheetName val="삼성전기"/>
      <sheetName val="Sheet1 (2)"/>
      <sheetName val="대전월평내역"/>
      <sheetName val="을지"/>
      <sheetName val="TYPE-A"/>
      <sheetName val="공사요율"/>
      <sheetName val="배수장공사비명세서"/>
      <sheetName val="치수표"/>
      <sheetName val="TEL"/>
      <sheetName val="기둥"/>
      <sheetName val="저판(버림100)"/>
      <sheetName val="단면 (2)"/>
      <sheetName val="_산근2_"/>
      <sheetName val="_산근4_"/>
      <sheetName val="_산근5_"/>
      <sheetName val="Sheet2"/>
      <sheetName val="설계"/>
      <sheetName val="마감물량3"/>
      <sheetName val="단면치수"/>
      <sheetName val="계산근거"/>
      <sheetName val="물가자료"/>
      <sheetName val="A-4"/>
      <sheetName val="기흥하도용"/>
      <sheetName val="L형옹벽(key)"/>
      <sheetName val="입찰보고"/>
      <sheetName val="리터팬내장형"/>
      <sheetName val="토공(우물통,기타) "/>
      <sheetName val="SILICATE"/>
      <sheetName val="도급"/>
      <sheetName val="폐토수익화 "/>
      <sheetName val="종합일지"/>
      <sheetName val="수량산출서"/>
      <sheetName val="각종양식"/>
      <sheetName val="설계명세서"/>
      <sheetName val="허용전류-IEC"/>
      <sheetName val="허용전류-IEC DATA"/>
      <sheetName val="식재인부"/>
      <sheetName val="견적대비표"/>
      <sheetName val="별표집계"/>
      <sheetName val="말뚝물량"/>
      <sheetName val="흄관기초"/>
      <sheetName val="FRT_O"/>
      <sheetName val="FAB_I"/>
      <sheetName val="주관사업"/>
      <sheetName val="WORK"/>
      <sheetName val="월선수금"/>
      <sheetName val="단가견적조사표"/>
      <sheetName val="기초자료"/>
      <sheetName val="견적집계표"/>
      <sheetName val="제원.설계조건"/>
      <sheetName val="단면(RW1)"/>
      <sheetName val="기초1"/>
      <sheetName val="기본"/>
      <sheetName val="백암비스타내역"/>
      <sheetName val="Tables"/>
      <sheetName val="금액내역서"/>
      <sheetName val="영업.일1"/>
      <sheetName val="광혁기성"/>
      <sheetName val="일위대가목록"/>
      <sheetName val="BSD (2)"/>
      <sheetName val="원가계산서"/>
      <sheetName val="옹벽"/>
      <sheetName val="경비2내역"/>
      <sheetName val="전기일위대가"/>
      <sheetName val="1단계"/>
      <sheetName val="정렬"/>
      <sheetName val="실행내역"/>
      <sheetName val="KMT물량"/>
      <sheetName val="전장품(관리용)"/>
      <sheetName val="내역서2안"/>
      <sheetName val="06-BATCH "/>
      <sheetName val="97년추정손익계산서"/>
      <sheetName val="단가산출2"/>
      <sheetName val="내역서-CCTV"/>
      <sheetName val="인테리어세부내역"/>
      <sheetName val="피엘"/>
      <sheetName val="공종집계"/>
      <sheetName val="ETC"/>
      <sheetName val="2공구산출내역"/>
      <sheetName val="설직재-1"/>
      <sheetName val="제직재"/>
      <sheetName val="제-노임"/>
      <sheetName val="부하"/>
      <sheetName val="DATA(BAC)"/>
      <sheetName val="배수관공"/>
      <sheetName val="P.M 별"/>
      <sheetName val="960318-1"/>
      <sheetName val="단중표"/>
      <sheetName val="소비자가"/>
      <sheetName val="현장관리비내역서"/>
      <sheetName val="2.냉난방설비공사"/>
      <sheetName val="A"/>
      <sheetName val="민속촌메뉴"/>
      <sheetName val="적용기준"/>
      <sheetName val="보도경계블럭"/>
      <sheetName val="ITEM"/>
      <sheetName val="공통자료"/>
      <sheetName val="별표"/>
      <sheetName val="심사계산"/>
      <sheetName val="심사물량"/>
      <sheetName val="지장물C"/>
      <sheetName val="개요"/>
      <sheetName val="F-Assump"/>
      <sheetName val="시설물일위"/>
      <sheetName val="가설공사"/>
      <sheetName val="단가결정"/>
      <sheetName val="내역아"/>
      <sheetName val="울타리"/>
      <sheetName val="SLAB"/>
      <sheetName val="FAB별"/>
      <sheetName val="원형1호맨홀토공수량"/>
      <sheetName val="조명시설"/>
      <sheetName val="방음벽기초-수량"/>
      <sheetName val="COPING-1"/>
      <sheetName val="역T형교대-2수량"/>
      <sheetName val="금액"/>
      <sheetName val="1을"/>
      <sheetName val="갑지"/>
      <sheetName val="배"/>
      <sheetName val="감시제어"/>
      <sheetName val="목차임시"/>
      <sheetName val="견적대비"/>
      <sheetName val="원가"/>
      <sheetName val="ABUT수량-A1"/>
      <sheetName val="실행"/>
      <sheetName val="대전21토목내역서"/>
      <sheetName val="산출근거"/>
      <sheetName val="조명율표"/>
      <sheetName val="말뚝지지력산정"/>
      <sheetName val="B부대공"/>
      <sheetName val="배수공"/>
      <sheetName val="도장수량(하1)"/>
      <sheetName val="주형"/>
      <sheetName val="PRE"/>
      <sheetName val="PLCAL"/>
      <sheetName val="IMPEADENCE MAP 취수장"/>
      <sheetName val="인공LIST"/>
      <sheetName val="CAL."/>
      <sheetName val="건설노임"/>
      <sheetName val="금액집계"/>
      <sheetName val="일위"/>
      <sheetName val="SANTOGO"/>
      <sheetName val="SANBAISU"/>
      <sheetName val="전체"/>
      <sheetName val="토공총괄표"/>
      <sheetName val="토공대가"/>
      <sheetName val="구조대가"/>
      <sheetName val="포설대가1"/>
      <sheetName val="부대대가"/>
      <sheetName val="특2호하천산근"/>
      <sheetName val="특2호부관하천산근"/>
      <sheetName val="산근(PE,300)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6PILE  (돌출)"/>
      <sheetName val="4.2유효폭의 계산"/>
      <sheetName val="직재"/>
      <sheetName val="ASP"/>
      <sheetName val="1.설계조건"/>
      <sheetName val="Mc1"/>
      <sheetName val="단가조사"/>
      <sheetName val="BLOCK(1)"/>
      <sheetName val="샘플표지"/>
      <sheetName val="대,유,램"/>
      <sheetName val="3_하중산정4_지지력"/>
      <sheetName val="_견적서"/>
      <sheetName val="설산1_나"/>
      <sheetName val="일반맨홀수량집계(A-7_LINE)"/>
      <sheetName val="b_balju_(2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공사비 내역 (가)"/>
      <sheetName val="copy"/>
      <sheetName val="서식"/>
      <sheetName val="내역(입찰)"/>
      <sheetName val="모래운반"/>
      <sheetName val="운동장 (2)"/>
      <sheetName val="터파기및재료"/>
      <sheetName val="Customer Databas"/>
      <sheetName val="설비내역서"/>
      <sheetName val="건축내역서"/>
      <sheetName val="전기내역서"/>
      <sheetName val="C-직노1"/>
      <sheetName val="기둥(하중)"/>
      <sheetName val="06 일위대가목록"/>
      <sheetName val="버스운행안내"/>
      <sheetName val="예방접종계획"/>
      <sheetName val="근태계획서"/>
      <sheetName val="노단"/>
      <sheetName val="관리비"/>
      <sheetName val="sum"/>
      <sheetName val="Parts"/>
      <sheetName val="Menu A"/>
      <sheetName val="b_balju"/>
      <sheetName val="와동25-3(변경)"/>
      <sheetName val="공주-교대(A1)"/>
      <sheetName val="인건-측정"/>
      <sheetName val="인건비"/>
      <sheetName val="횡분배정리(DB)"/>
      <sheetName val="CABLE SIZE-3"/>
      <sheetName val="8.PILE  (돌출)"/>
      <sheetName val="약품공급2"/>
      <sheetName val="특별교실"/>
      <sheetName val="단가대비표"/>
      <sheetName val="wall"/>
      <sheetName val="부표총괄"/>
      <sheetName val="품셈1-17"/>
      <sheetName val="예산M12A"/>
      <sheetName val="단가표"/>
      <sheetName val="사급자재"/>
      <sheetName val="단"/>
      <sheetName val="단가일람"/>
      <sheetName val="송라터널총괄"/>
      <sheetName val="경비_원본"/>
      <sheetName val="슬래브"/>
      <sheetName val="현장관리비집계표"/>
      <sheetName val="기계경비일람"/>
      <sheetName val="근고 블록 유형별 수량"/>
      <sheetName val="2000.05"/>
      <sheetName val="월별수입"/>
      <sheetName val="내역서form"/>
      <sheetName val="빙장비사양"/>
      <sheetName val="장비사양"/>
      <sheetName val="공사비내역서"/>
      <sheetName val="계수시트"/>
      <sheetName val="항목별"/>
      <sheetName val="합천내역"/>
      <sheetName val="내외국인총괄"/>
      <sheetName val="Sheet6"/>
      <sheetName val="FACTOR"/>
      <sheetName val="지중자재단가"/>
      <sheetName val="UserData"/>
      <sheetName val="11.단가비교표_"/>
      <sheetName val="16.기계경비산출내역_"/>
      <sheetName val="CABdata"/>
      <sheetName val="노임"/>
      <sheetName val="동관마찰손실표"/>
      <sheetName val="NNV"/>
      <sheetName val="11.자재단가"/>
      <sheetName val="UNIT"/>
      <sheetName val="5지구단위"/>
      <sheetName val="상부하중"/>
      <sheetName val="풍하중1"/>
      <sheetName val="HW"/>
      <sheetName val="DS-최종"/>
      <sheetName val="한강운반비"/>
      <sheetName val="손익분석"/>
      <sheetName val="재료집계"/>
      <sheetName val="토공연장"/>
      <sheetName val="파일의이용"/>
      <sheetName val="Baby일위대가"/>
      <sheetName val="1공구 건정토건 토공"/>
      <sheetName val="준검 내역서"/>
      <sheetName val="매장-시행견적"/>
      <sheetName val="조직"/>
      <sheetName val="수리결과"/>
      <sheetName val="BS Prior"/>
      <sheetName val="Threshold Table"/>
      <sheetName val="타공종이기"/>
      <sheetName val="대전-교대(A1-A2)"/>
      <sheetName val="수량산출내역1115"/>
      <sheetName val="전신환매도율"/>
      <sheetName val="골재산출"/>
      <sheetName val="입출재고현황 (2)"/>
      <sheetName val="자재대"/>
      <sheetName val="1차증가원가계산"/>
      <sheetName val="교각1(좌)"/>
      <sheetName val="재집"/>
      <sheetName val="이토변실제원"/>
      <sheetName val="98수문일위"/>
      <sheetName val="국별인원"/>
      <sheetName val="협조전"/>
      <sheetName val="재1"/>
      <sheetName val="환율"/>
      <sheetName val="CP-E2 (품셈표)"/>
      <sheetName val="보합"/>
      <sheetName val="조도계산서 (도서)"/>
      <sheetName val="기별"/>
      <sheetName val="2000전체분"/>
      <sheetName val="점수계산1-2"/>
      <sheetName val="SG"/>
      <sheetName val="참조 (2)"/>
      <sheetName val="세부내역(직접인건비)"/>
      <sheetName val="일반수량집계표"/>
      <sheetName val="집수정"/>
      <sheetName val="노무산출서"/>
      <sheetName val="일위대가(가설)"/>
      <sheetName val="부하계산서"/>
      <sheetName val="type-F"/>
      <sheetName val="gvl"/>
      <sheetName val="Sheet17"/>
      <sheetName val="dg"/>
      <sheetName val="PAINT"/>
      <sheetName val="차수"/>
      <sheetName val="자재단가"/>
      <sheetName val="공사비증감"/>
      <sheetName val="인사자료총집계"/>
      <sheetName val="참조"/>
      <sheetName val="공사비총괄표"/>
      <sheetName val="공종별 집계"/>
      <sheetName val="재료-CODE"/>
      <sheetName val="내역_FILE"/>
      <sheetName val="9.2단가산출서"/>
      <sheetName val="손료"/>
      <sheetName val="OPT손익 내수"/>
      <sheetName val="OPT손익 수출"/>
      <sheetName val="Proposal"/>
      <sheetName val="인건비 "/>
      <sheetName val="내역서_1.(3)"/>
      <sheetName val="6.수량산출서(설치공사)"/>
      <sheetName val="노무비"/>
      <sheetName val="setup"/>
      <sheetName val="비교표"/>
      <sheetName val="MCC제원"/>
      <sheetName val="일위집계표"/>
      <sheetName val="비용"/>
      <sheetName val="선로정수계산"/>
      <sheetName val="CALCULATION"/>
      <sheetName val="건축총괄원가"/>
      <sheetName val="부대공Ⅱ"/>
      <sheetName val="index"/>
      <sheetName val="해외법인"/>
      <sheetName val="내역서1"/>
      <sheetName val="자료입력"/>
      <sheetName val="1.취수장"/>
      <sheetName val="DESIGN"/>
      <sheetName val="횡배수관토공수량"/>
      <sheetName val="SE-611"/>
      <sheetName val="ACDIM6D"/>
      <sheetName val="공사비집계표(서해안고속도로)"/>
      <sheetName val="70%"/>
      <sheetName val="부대공"/>
      <sheetName val="지급자재"/>
      <sheetName val="현장지지물물량"/>
      <sheetName val="재료비"/>
      <sheetName val="입력시트"/>
      <sheetName val="member design"/>
      <sheetName val="design criteria"/>
      <sheetName val="working load at the btm ft."/>
      <sheetName val="plan&amp;section of foundation"/>
      <sheetName val="soil bearing check"/>
      <sheetName val="기별(종합)"/>
      <sheetName val="음료실행"/>
      <sheetName val="노임이"/>
      <sheetName val="변경총괄지(1)"/>
      <sheetName val="MATRLDATA"/>
      <sheetName val="견적"/>
      <sheetName val="기타 정보통신공사"/>
      <sheetName val="원가입력"/>
      <sheetName val="소모"/>
      <sheetName val="석축단"/>
      <sheetName val="법면수집"/>
      <sheetName val="석축설면"/>
      <sheetName val="법면단"/>
      <sheetName val="가정단면"/>
      <sheetName val="LABTOTAL"/>
      <sheetName val="토적표"/>
      <sheetName val="Macro(전선)"/>
      <sheetName val="환률"/>
      <sheetName val="화산경계"/>
      <sheetName val="견"/>
      <sheetName val="단락전류-A"/>
      <sheetName val="바.한일양산"/>
      <sheetName val="CostData"/>
      <sheetName val="IncomeData"/>
      <sheetName val="Summary"/>
      <sheetName val="PropertyData"/>
      <sheetName val="802191"/>
      <sheetName val="COMPAQ-LIST"/>
      <sheetName val="OCT.FDN"/>
      <sheetName val="archi(본사)"/>
      <sheetName val="사통"/>
      <sheetName val="수목데이타 "/>
      <sheetName val="품질 및 특성 보정계수"/>
      <sheetName val="사용자정의"/>
      <sheetName val="제품표준규격"/>
      <sheetName val="견적서세부내용"/>
      <sheetName val="견적내용입력"/>
      <sheetName val="Project Information In-Out"/>
      <sheetName val="케이블(6)"/>
      <sheetName val="구조물"/>
      <sheetName val="일위대가(목록)"/>
      <sheetName val="산근(목록)"/>
      <sheetName val="이형관중량"/>
      <sheetName val="물량"/>
      <sheetName val="교통시설 표지판"/>
      <sheetName val="RAHMEN"/>
      <sheetName val="입출재고현황_(2)"/>
      <sheetName val="건축원가계산서"/>
      <sheetName val="데리네이타현황"/>
      <sheetName val="적용건축"/>
      <sheetName val="가정급수관"/>
      <sheetName val="대로근거"/>
      <sheetName val="비열TABLE"/>
      <sheetName val="Y_WORK"/>
    </sheetNames>
    <sheetDataSet>
      <sheetData sheetId="0"/>
      <sheetData sheetId="1" refreshError="1"/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계산서"/>
      <sheetName val="내역서"/>
      <sheetName val="일위대가목록"/>
      <sheetName val="일위대가표2"/>
      <sheetName val="내장물량산출"/>
      <sheetName val="노임단가"/>
      <sheetName val="2F 회의실견적(5_14 일대)"/>
      <sheetName val=" HIT-&gt;HMC 견적(3900)"/>
      <sheetName val="일위대가"/>
      <sheetName val="일위대가(4층원격)"/>
      <sheetName val="일위_파일"/>
      <sheetName val="단가산출"/>
      <sheetName val="전기일위목록"/>
      <sheetName val="보할공정"/>
      <sheetName val="정통부일위대가표"/>
      <sheetName val="내역서2안"/>
      <sheetName val="N賃率-職"/>
      <sheetName val="ilch"/>
      <sheetName val="단가조사"/>
      <sheetName val="Y-WORK"/>
      <sheetName val="단가최종"/>
      <sheetName val="대가목록"/>
      <sheetName val="인건비"/>
      <sheetName val="직재"/>
      <sheetName val="시설물기초"/>
      <sheetName val="대가호표"/>
      <sheetName val="I一般比"/>
      <sheetName val="정부노임단가"/>
      <sheetName val="기별(종합)"/>
      <sheetName val="Data Vol"/>
      <sheetName val="제직재"/>
      <sheetName val="설직재-1"/>
      <sheetName val="제-노임"/>
      <sheetName val="일위대가(출입)"/>
      <sheetName val="사업수지"/>
      <sheetName val="WORK"/>
      <sheetName val="을 1"/>
      <sheetName val="을 2"/>
      <sheetName val="danga"/>
      <sheetName val="기본계획"/>
      <sheetName val="갑지"/>
      <sheetName val="집계표"/>
      <sheetName val="연결임시"/>
      <sheetName val="9509"/>
      <sheetName val="단위량"/>
      <sheetName val="재료집계표2"/>
      <sheetName val="토적집계표"/>
      <sheetName val="수지예산"/>
      <sheetName val="요율"/>
      <sheetName val="노임"/>
      <sheetName val="수량산출"/>
      <sheetName val="손익분석"/>
      <sheetName val="DATA1"/>
      <sheetName val="환율"/>
      <sheetName val="J直材4"/>
      <sheetName val="Mc1"/>
      <sheetName val="산출기초"/>
      <sheetName val="토적단위"/>
      <sheetName val="부대내역"/>
      <sheetName val="용소리교"/>
      <sheetName val="원형맨홀수량"/>
      <sheetName val="WPL"/>
      <sheetName val="기초자료"/>
      <sheetName val="4.산출근거(추락방지)"/>
      <sheetName val="96수출"/>
      <sheetName val="자재단가"/>
      <sheetName val="단관데이터"/>
      <sheetName val="이형관데이터"/>
      <sheetName val="계산근거"/>
      <sheetName val="DS-최종"/>
      <sheetName val="포장공사"/>
      <sheetName val="단가산출목록표"/>
      <sheetName val="설계명세서(선로)"/>
      <sheetName val="준검 내역서"/>
      <sheetName val="원가"/>
      <sheetName val="일위"/>
      <sheetName val="중기사용료"/>
      <sheetName val="견적서"/>
      <sheetName val="월선수금"/>
      <sheetName val="IMP(MAIN)"/>
      <sheetName val="IMP (REACTOR)"/>
      <sheetName val="단가"/>
      <sheetName val="시설물일위"/>
      <sheetName val="대,유,램"/>
      <sheetName val="입찰견적보고서"/>
      <sheetName val="표지"/>
      <sheetName val="공종구간"/>
      <sheetName val="Macro1"/>
      <sheetName val="일위목록"/>
      <sheetName val="가시설(TYPE-A)"/>
      <sheetName val="1-1평균터파기고(1)"/>
      <sheetName val="인건-측정"/>
      <sheetName val="기본일위"/>
      <sheetName val="20관리비율"/>
      <sheetName val="간접경상비"/>
      <sheetName val="평자재단가"/>
      <sheetName val="단"/>
      <sheetName val="견"/>
      <sheetName val="일위대가_4층원격_"/>
      <sheetName val="설계내역서"/>
      <sheetName val="단가조사서"/>
      <sheetName val="직노"/>
      <sheetName val="작업금지"/>
      <sheetName val="BQ"/>
      <sheetName val="조견표"/>
      <sheetName val="단위수량"/>
      <sheetName val="sw1"/>
      <sheetName val="인건비(VOICE)"/>
      <sheetName val="공정집계_국별"/>
      <sheetName val="을"/>
      <sheetName val="소포내역 (2)"/>
      <sheetName val="투자효율분석"/>
      <sheetName val="투찰"/>
      <sheetName val="을지"/>
      <sheetName val="산출목록표"/>
      <sheetName val="MOTOR"/>
      <sheetName val="Galaxy 소비자가격표"/>
      <sheetName val="SORCE1"/>
      <sheetName val="가시설단위수량"/>
      <sheetName val="제품TABLE"/>
      <sheetName val="MENU"/>
      <sheetName val="Sheet1"/>
      <sheetName val="N賃率_職"/>
      <sheetName val="단가기준"/>
      <sheetName val="우각부보강"/>
      <sheetName val="10월"/>
      <sheetName val="손익"/>
      <sheetName val="경산"/>
      <sheetName val="2F_회의실견적(5_14_일대)"/>
      <sheetName val="_HIT-&gt;HMC_견적(3900)"/>
      <sheetName val="Data_Vol"/>
      <sheetName val="NOMUBI"/>
      <sheetName val="기계경비일람"/>
      <sheetName val="토공사"/>
      <sheetName val="2F_회의실견적(5_14_일대)1"/>
      <sheetName val="_HIT-&gt;HMC_견적(3900)1"/>
      <sheetName val="Data_Vol1"/>
      <sheetName val="4_산출근거(추락방지)"/>
      <sheetName val="준검_내역서"/>
      <sheetName val="을_1"/>
      <sheetName val="을_2"/>
      <sheetName val="Galaxy_소비자가격표"/>
      <sheetName val="대가"/>
      <sheetName val="#REF"/>
      <sheetName val="48일위"/>
      <sheetName val="48수량"/>
      <sheetName val="22수량"/>
      <sheetName val="49일위"/>
      <sheetName val="22일위"/>
      <sheetName val="49수량"/>
      <sheetName val="소방"/>
      <sheetName val="YES-T"/>
      <sheetName val="내역서1"/>
      <sheetName val="일위대가 (100%)"/>
      <sheetName val="부하(성남)"/>
      <sheetName val="단가표"/>
      <sheetName val="3. 단위내역목록"/>
      <sheetName val="2. 수량집계표"/>
      <sheetName val="한전고리-을"/>
      <sheetName val="일용노임단가2001상"/>
      <sheetName val="참조자료"/>
      <sheetName val="날개벽"/>
      <sheetName val="비전경영계획"/>
      <sheetName val="도급FORM"/>
      <sheetName val="A-4"/>
      <sheetName val="6.수량산출서(설치공사)"/>
      <sheetName val="물량산출근거"/>
      <sheetName val="통장출금액"/>
      <sheetName val="경비_원본"/>
      <sheetName val="건축내역"/>
      <sheetName val="산출근거"/>
      <sheetName val="설계명세서"/>
      <sheetName val="재노경"/>
      <sheetName val="도급내역5+800"/>
      <sheetName val="도급내역"/>
      <sheetName val="물가대비표"/>
      <sheetName val="6동"/>
      <sheetName val="철거산출근거"/>
      <sheetName val="G.R300경비"/>
      <sheetName val="FACTOR"/>
      <sheetName val="DATA-1"/>
      <sheetName val="단가표 "/>
      <sheetName val="일위대가표"/>
      <sheetName val="수량산출서"/>
      <sheetName val="통신일위목록"/>
      <sheetName val="TABLE"/>
      <sheetName val="IMPEADENCE MAP 취수장"/>
      <sheetName val="기본입력"/>
      <sheetName val="방송노임"/>
      <sheetName val="차액보증"/>
      <sheetName val="재1"/>
      <sheetName val="일반맨홀수량집계(A-7 LINE)"/>
      <sheetName val="일반맨홀수량집계"/>
      <sheetName val="공통단가"/>
      <sheetName val="운반비"/>
      <sheetName val="시중노임단가"/>
      <sheetName val="36단가"/>
      <sheetName val="b_balju_cho"/>
      <sheetName val="점검총괄"/>
      <sheetName val="1안"/>
      <sheetName val="지표"/>
      <sheetName val="공정증감대ㅈ표"/>
      <sheetName val="제안서입력"/>
      <sheetName val="절감계산"/>
      <sheetName val="남대문빌딩"/>
      <sheetName val="단위"/>
      <sheetName val="401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MOTOR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견적갑지"/>
      <sheetName val="입찰참가보고 (2)"/>
      <sheetName val="집계표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표지"/>
      <sheetName val="원가계산"/>
      <sheetName val="원가계산기준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무비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원가계산서"/>
      <sheetName val="설계내역서"/>
      <sheetName val="제어반공량"/>
      <sheetName val="가격조사"/>
      <sheetName val="제어반견적"/>
      <sheetName val="주요물량"/>
      <sheetName val="ilch"/>
      <sheetName val="A-4"/>
      <sheetName val="토공계산서(부체도로)"/>
      <sheetName val="적쒩2002"/>
      <sheetName val="단위내엍목록"/>
      <sheetName val="2F 회의실견적(5_14 일대)"/>
      <sheetName val="WORK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정부노임단가"/>
      <sheetName val="일반공사"/>
      <sheetName val="DS-LOAD"/>
      <sheetName val="대비"/>
      <sheetName val="CONCRETE"/>
      <sheetName val="ITEM"/>
      <sheetName val="P礔CKAGE"/>
      <sheetName val="Sheet1 (2)"/>
      <sheetName val="터널조도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남양시작동자105노65기1.3화1.2"/>
      <sheetName val="데이타"/>
      <sheetName val="D-3503"/>
      <sheetName val="운반비(전선륐)"/>
      <sheetName val="지급자재"/>
      <sheetName val="차액보증"/>
      <sheetName val="공통비"/>
      <sheetName val="경비"/>
      <sheetName val="TEL"/>
      <sheetName val="투찰"/>
      <sheetName val="전기일위대가"/>
      <sheetName val="타공종이기"/>
      <sheetName val="날개벽"/>
      <sheetName val="BLOCK(1)"/>
      <sheetName val="건축내역"/>
      <sheetName val="Y-WORK"/>
      <sheetName val="코드"/>
      <sheetName val="CODE"/>
      <sheetName val="SG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자재단가"/>
      <sheetName val="현금"/>
      <sheetName val="98지급계획"/>
      <sheetName val="노원열병합  건축공사기성내역서"/>
      <sheetName val="공통가설"/>
      <sheetName val="소비자가"/>
      <sheetName val="내역분기"/>
      <sheetName val="sw1"/>
      <sheetName val="NOMUBI"/>
      <sheetName val="c_balju"/>
      <sheetName val="11.자재단가"/>
      <sheetName val="32.銅기기초"/>
      <sheetName val="결과조달"/>
      <sheetName val="CTEMCOST"/>
      <sheetName val="부대내역"/>
      <sheetName val="출근부"/>
      <sheetName val="토공"/>
      <sheetName val="001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인건비"/>
      <sheetName val="공사비집계"/>
      <sheetName val="I.설계조건"/>
      <sheetName val="전차선로 물량표"/>
      <sheetName val="31.고_x0000_RTU"/>
      <sheetName val="L형옹벽(key)"/>
      <sheetName val="단위중량"/>
      <sheetName val="금액내역서"/>
      <sheetName val="토공(완충)"/>
      <sheetName val="연결임시"/>
      <sheetName val="기초공"/>
      <sheetName val="기둥(원형)"/>
      <sheetName val="집1"/>
      <sheetName val="8.PILE  (돌출)"/>
      <sheetName val="설계예산내역서"/>
      <sheetName val="중기사용료"/>
      <sheetName val="구조물철거타공정이월"/>
      <sheetName val="토목주소"/>
      <sheetName val="프랜트면허"/>
      <sheetName val="#REF"/>
      <sheetName val="한강운반비"/>
      <sheetName val="관람석제출"/>
      <sheetName val="수량산출"/>
      <sheetName val="BQ"/>
      <sheetName val="공사개요"/>
      <sheetName val="6호기"/>
      <sheetName val="판"/>
      <sheetName val="BID"/>
      <sheetName val="내역서(총)"/>
      <sheetName val="횡배위치"/>
      <sheetName val="중기일위대가"/>
      <sheetName val="견적시담(송포2공구)"/>
      <sheetName val="단가조사서"/>
      <sheetName val="NEWDRAW"/>
      <sheetName val="기계내역"/>
      <sheetName val="K1자재(3차등)"/>
      <sheetName val="ABUT수량-A1"/>
      <sheetName val="건축"/>
      <sheetName val="조경"/>
      <sheetName val="화재 탐지 설비"/>
      <sheetName val="STORAGE"/>
      <sheetName val="맨홀수량집계"/>
      <sheetName val="몰탈재료산출"/>
      <sheetName val="TOTAL"/>
      <sheetName val="fitting"/>
      <sheetName val="공통부대비"/>
      <sheetName val="BJJIN"/>
      <sheetName val="정렬"/>
      <sheetName val="danga"/>
      <sheetName val="DATE"/>
      <sheetName val="Site Expenses"/>
      <sheetName val="단가"/>
      <sheetName val="시설물일위"/>
      <sheetName val="산거각호표"/>
      <sheetName val="설계조건"/>
      <sheetName val="안정계산"/>
      <sheetName val="단면검토"/>
      <sheetName val="백호우계수"/>
      <sheetName val="B"/>
      <sheetName val="최초침전지집계표"/>
      <sheetName val="총계"/>
      <sheetName val="내역서 "/>
      <sheetName val="준검 내역서"/>
      <sheetName val="환률"/>
      <sheetName val="FACTOR"/>
      <sheetName val="Sheet4"/>
      <sheetName val="손익분석"/>
      <sheetName val="총집계표"/>
      <sheetName val="겉장"/>
      <sheetName val="기성검사원"/>
      <sheetName val="원가"/>
      <sheetName val="토목"/>
      <sheetName val="간선계산"/>
      <sheetName val="교각1"/>
      <sheetName val="조도계산서 (도서)"/>
      <sheetName val="자재집계"/>
      <sheetName val="일위대가 (목록)"/>
      <sheetName val="교각계산"/>
      <sheetName val="입찰"/>
      <sheetName val="현경"/>
      <sheetName val="일위대가목차"/>
      <sheetName val="실행내역"/>
      <sheetName val="경비2내역"/>
      <sheetName val="수목단가"/>
      <sheetName val="시설수량표"/>
      <sheetName val="식재수량표"/>
      <sheetName val="일위목록"/>
      <sheetName val="보합"/>
      <sheetName val="현장지지물물량"/>
      <sheetName val="말뚝물량"/>
      <sheetName val="7.1유효폭"/>
      <sheetName val="노임"/>
      <sheetName val="3BL공동구 수량"/>
      <sheetName val="수량집계"/>
      <sheetName val="총괄집계표"/>
      <sheetName val="금액집계"/>
      <sheetName val="난방열교"/>
      <sheetName val="급탕열교"/>
      <sheetName val="31.고"/>
      <sheetName val="35_x000e_장주신설"/>
      <sheetName val="단면 (2)"/>
      <sheetName val="을"/>
      <sheetName val="March"/>
      <sheetName val="입력DATA"/>
      <sheetName val="토공총괄집계"/>
      <sheetName val="JUCK"/>
      <sheetName val="DATA(BAC)"/>
      <sheetName val="TYPE-B 평균H"/>
      <sheetName val="변화치수"/>
      <sheetName val="현장"/>
      <sheetName val="Sheet2"/>
      <sheetName val="(2)"/>
      <sheetName val="기계실"/>
      <sheetName val="골조시행"/>
      <sheetName val="설변물량"/>
      <sheetName val="가공비"/>
      <sheetName val="단면가정"/>
      <sheetName val="Customer Databas"/>
      <sheetName val="실행예산"/>
      <sheetName val="2000년1차"/>
      <sheetName val="2000전체분"/>
      <sheetName val="소업1교"/>
      <sheetName val="점수계산1-2"/>
      <sheetName val="회사99"/>
      <sheetName val="eq_data"/>
      <sheetName val="수량산출서"/>
      <sheetName val="신공"/>
      <sheetName val="UNIT"/>
      <sheetName val="내역1"/>
      <sheetName val="Dae_Jiju"/>
      <sheetName val="Sikje_ingun"/>
      <sheetName val="TREE_D"/>
      <sheetName val="EUPDAT2"/>
      <sheetName val="토목내역"/>
      <sheetName val="일위대가목록"/>
      <sheetName val="단가대비표"/>
      <sheetName val="dtxl"/>
      <sheetName val="Sheet5"/>
      <sheetName val="TABLE"/>
      <sheetName val="한전고리-을"/>
      <sheetName val="FRP배관단가(만수)"/>
      <sheetName val="만수배관단가"/>
      <sheetName val="계산근거"/>
      <sheetName val="년"/>
      <sheetName val="설계예산서"/>
      <sheetName val="산업개발안내서"/>
      <sheetName val="귀래 설계 공내역서"/>
      <sheetName val="대비표"/>
      <sheetName val="여흥"/>
      <sheetName val="바닥판"/>
      <sheetName val="견적서"/>
      <sheetName val="단위세대"/>
      <sheetName val="사용성검토"/>
      <sheetName val="실행철강하도"/>
      <sheetName val="터파기및재료"/>
      <sheetName val="장문교(대전)"/>
      <sheetName val="건축(충일분)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2.예산냴역검토서"/>
      <sheetName val="토 적 표"/>
      <sheetName val="Indirect Cost"/>
      <sheetName val="8.자재단가"/>
      <sheetName val="45,46"/>
      <sheetName val="전신환매도율"/>
      <sheetName val="woo(mac)"/>
      <sheetName val="플랜트 설치"/>
      <sheetName val="품목"/>
      <sheetName val="직노"/>
      <sheetName val="일위대가표"/>
      <sheetName val="1.수인터널"/>
      <sheetName val="공틀공사"/>
      <sheetName val="Explanation for Page 17"/>
      <sheetName val="총괄내역서"/>
      <sheetName val="연수동"/>
      <sheetName val="총투자비산정"/>
      <sheetName val="ROE(FI)"/>
      <sheetName val="Sens&amp;Anal"/>
      <sheetName val="제경비"/>
      <sheetName val="TYPE1"/>
      <sheetName val="Macro1"/>
      <sheetName val="조건표"/>
      <sheetName val="공종별 집계"/>
      <sheetName val="아파트건축"/>
      <sheetName val="단중표"/>
      <sheetName val="unit 4"/>
      <sheetName val="전체총괄표"/>
      <sheetName val="요소별"/>
      <sheetName val="전기요금"/>
      <sheetName val="도급대비"/>
      <sheetName val="조건"/>
      <sheetName val="한전위탁공사비2"/>
      <sheetName val="품질 및 특성 보정계수"/>
      <sheetName val="자료"/>
      <sheetName val="실시설계"/>
      <sheetName val="단면(RW1)"/>
      <sheetName val="9GNG운반"/>
      <sheetName val="기계경비"/>
      <sheetName val="구왤집계표"/>
      <sheetName val="원형맨홀수량"/>
      <sheetName val="코드표"/>
      <sheetName val="관리비"/>
      <sheetName val="예산서"/>
      <sheetName val="#230,#235"/>
      <sheetName val="장비집계"/>
      <sheetName val="hvac(제어동)"/>
      <sheetName val="예산변경사항"/>
      <sheetName val="dg"/>
      <sheetName val="단위수량"/>
      <sheetName val="P.M 별"/>
      <sheetName val="IMP(MAIN)"/>
      <sheetName val="IMP (REACTOR)"/>
      <sheetName val="J直材4"/>
      <sheetName val="계화배수"/>
      <sheetName val="부대대비"/>
      <sheetName val="냉연집계"/>
      <sheetName val="06-BATCH "/>
      <sheetName val="내역총괄표"/>
      <sheetName val="교통대책내역"/>
      <sheetName val="공사설명서"/>
      <sheetName val="전기일위목록"/>
      <sheetName val="5공철탑검토표"/>
      <sheetName val="4공철탑검토"/>
      <sheetName val="관거공사비"/>
      <sheetName val="하수급견적대비"/>
      <sheetName val="1을"/>
      <sheetName val="자재단가표"/>
      <sheetName val="2.대외공문"/>
      <sheetName val="표지1"/>
      <sheetName val="부대공집계표"/>
      <sheetName val="예산M12A"/>
      <sheetName val="현장관리비집계표"/>
      <sheetName val="Qheet3"/>
      <sheetName val="초"/>
      <sheetName val="철거수량"/>
      <sheetName val="Ⅴ-2.공종별내역"/>
      <sheetName val="별표"/>
      <sheetName val="장비당단가 (1)"/>
      <sheetName val="SE-611"/>
      <sheetName val="산근"/>
      <sheetName val="검색"/>
      <sheetName val="총누계"/>
      <sheetName val="명세서"/>
      <sheetName val="C &amp; G RHS"/>
      <sheetName val="남ꌀ전JC"/>
      <sheetName val="실행내역서"/>
      <sheetName val="단면치수"/>
      <sheetName val="Proposal"/>
      <sheetName val="설계명세서"/>
      <sheetName val="단가산출2"/>
      <sheetName val="심사계산"/>
      <sheetName val="심사물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 refreshError="1"/>
      <sheetData sheetId="181"/>
      <sheetData sheetId="182" refreshError="1"/>
      <sheetData sheetId="183" refreshError="1"/>
      <sheetData sheetId="184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 refreshError="1"/>
      <sheetData sheetId="251" refreshError="1"/>
      <sheetData sheetId="252" refreshError="1"/>
      <sheetData sheetId="253"/>
      <sheetData sheetId="254"/>
      <sheetData sheetId="255" refreshError="1"/>
      <sheetData sheetId="256"/>
      <sheetData sheetId="257" refreshError="1"/>
      <sheetData sheetId="258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/>
      <sheetData sheetId="308"/>
      <sheetData sheetId="309"/>
      <sheetData sheetId="310"/>
      <sheetData sheetId="31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/>
      <sheetData sheetId="400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연동화"/>
      <sheetName val="자료정리"/>
      <sheetName val="ON-LINE"/>
      <sheetName val="9801ENG노임"/>
      <sheetName val="건설회사연동('99년)"/>
      <sheetName val="건설회사연동('97년)-임시"/>
      <sheetName val="수원남부연동"/>
      <sheetName val="9901노임"/>
      <sheetName val="토지공사연동일위"/>
      <sheetName val="토지공사연동일위 (2)"/>
      <sheetName val="건설회사연동('98년)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/>
      <sheetData sheetId="9"/>
      <sheetData sheetId="10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내역서"/>
      <sheetName val="DATA"/>
      <sheetName val="Macro(차단기)"/>
      <sheetName val="LX-CAL"/>
      <sheetName val="Sheet1"/>
      <sheetName val="부하LOAD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노임"/>
    </sheetNames>
    <sheetDataSet>
      <sheetData sheetId="0"/>
      <sheetData sheetId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VXXXXX"/>
      <sheetName val="laroux"/>
      <sheetName val="Sheet2"/>
      <sheetName val="Sheet3"/>
      <sheetName val="000000"/>
      <sheetName val="Legend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XXXXXX"/>
      <sheetName val="실행수주매출잔고"/>
      <sheetName val="실행수주"/>
      <sheetName val="실행매출"/>
      <sheetName val="매출비교표"/>
      <sheetName val="제품별 매출"/>
      <sheetName val="VXXX"/>
      <sheetName val="수도(갑)"/>
      <sheetName val="김포"/>
      <sheetName val="XXuxrld WideServersrsIL Q12Actc"/>
      <sheetName val="계산계획서 "/>
      <sheetName val="OPT LIST"/>
      <sheetName val="판매계획(내수)"/>
      <sheetName val="판매계획(수출)"/>
      <sheetName val="MDL별계획"/>
      <sheetName val="비교 대 계산(갑)"/>
      <sheetName val="비교 대 계산(을)"/>
      <sheetName val="구분양식(비교 대 계산)"/>
      <sheetName val="3차 대 최종(갑)"/>
      <sheetName val="3차 대 최종(을)"/>
      <sheetName val="구분양식 (3차 대 최종)"/>
      <sheetName val="MIP양식"/>
      <sheetName val="KD양식"/>
      <sheetName val="SUB KD양식"/>
      <sheetName val="완제품KD"/>
      <sheetName val="SUBKD"/>
      <sheetName val="원단설명"/>
      <sheetName val="계산일정 "/>
      <sheetName val="계산현황"/>
      <sheetName val="원단위수정"/>
      <sheetName val="카메라"/>
      <sheetName val="steel wheel"/>
      <sheetName val="steel wheel (2)"/>
      <sheetName val="Module1"/>
      <sheetName val="수식복사"/>
      <sheetName val="상품 데이타"/>
      <sheetName val="Chart1"/>
      <sheetName val="주간 영업표"/>
      <sheetName val="VXXXXXX"/>
      <sheetName val="0000000"/>
      <sheetName val="Sheet2 (2)"/>
      <sheetName val="주소"/>
      <sheetName val="NAMES"/>
      <sheetName val="stock"/>
      <sheetName val="PERSONAL"/>
      <sheetName val="개발집계"/>
      <sheetName val="------"/>
      <sheetName val="최종욱MODULE"/>
      <sheetName val="Diablos"/>
      <sheetName val="0000"/>
      <sheetName val="0001"/>
      <sheetName val="생산수량"/>
      <sheetName val="고품DATA"/>
      <sheetName val="생산월-차종"/>
      <sheetName val="접수월-차종"/>
      <sheetName val="종합분석(분석내용) (2)"/>
      <sheetName val="종합분석1 (주행거리)"/>
      <sheetName val="개선효과"/>
      <sheetName val="전차종"/>
      <sheetName val="종합분석(불만내용)"/>
      <sheetName val="ALT"/>
      <sheetName val="월보(갑)1"/>
      <sheetName val="월보(갑)2"/>
      <sheetName val="월보(갑)3"/>
      <sheetName val="월보(갑)4"/>
      <sheetName val="월보(갑)5"/>
      <sheetName val="월보(갑)6"/>
      <sheetName val="월보(갑)7"/>
      <sheetName val="월보(갑)8"/>
      <sheetName val="월보(갑)9"/>
      <sheetName val="월보(갑)10"/>
      <sheetName val="월보(갑)11"/>
      <sheetName val="월보(갑)12"/>
      <sheetName val="종합월보(을)"/>
      <sheetName val="월보(을) (1)"/>
      <sheetName val="월보(을) (2)"/>
      <sheetName val="월보(을) (3)"/>
      <sheetName val="월보(을) (4)"/>
      <sheetName val="월보(을) (5)"/>
      <sheetName val="월보(을) (6)"/>
      <sheetName val="월보(을) (7)"/>
      <sheetName val="월보(을) (8)"/>
      <sheetName val="월보(을) (9)"/>
      <sheetName val="월보(을) (10)"/>
      <sheetName val="월보(을) (11)"/>
      <sheetName val="월보(을) (12)"/>
      <sheetName val="#REF"/>
      <sheetName val="BOQ(전기)"/>
      <sheetName val="shot"/>
      <sheetName val="Price Sum (E lec)"/>
      <sheetName val="Price Sum (E &amp; I) (2)"/>
      <sheetName val="SUMMARY(E &amp; I)"/>
      <sheetName val="D-cost"/>
      <sheetName val="INDIRECT"/>
      <sheetName val="평균단가"/>
      <sheetName val="EQ-Cost"/>
      <sheetName val="EQ-Mob-Elect"/>
      <sheetName val="TOOL-Elect"/>
      <sheetName val="ELEC.TEST"/>
      <sheetName val="Chart-E"/>
      <sheetName val="Men-Mob-(Elect tatal)"/>
      <sheetName val="d-histogram"/>
      <sheetName val="bm내역서(B공구)"/>
      <sheetName val="변경내역"/>
      <sheetName val="견적조건보고서"/>
      <sheetName val="견적갑지"/>
      <sheetName val="을지"/>
      <sheetName val="공BM"/>
      <sheetName val="갑지"/>
      <sheetName val="전기"/>
      <sheetName val="계장"/>
      <sheetName val="공구단가"/>
      <sheetName val="******"/>
      <sheetName val="Sheet17"/>
      <sheetName val="Sheet21"/>
      <sheetName val="Sheet20"/>
      <sheetName val="Sheet19"/>
      <sheetName val="Sheet18"/>
    </sheetNames>
    <definedNames>
      <definedName name="ntw"/>
    </definedNames>
    <sheetDataSet>
      <sheetData sheetId="0"/>
      <sheetData sheetId="1"/>
      <sheetData sheetId="2" refreshError="1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설명서"/>
      <sheetName val="주요자재"/>
      <sheetName val="예정(3)"/>
      <sheetName val="동원(3)"/>
      <sheetName val="예정공정표 (2)"/>
      <sheetName val="동원인원 (2)"/>
      <sheetName val="예정공정표"/>
      <sheetName val="동원인원"/>
      <sheetName val="가설공사"/>
      <sheetName val="가설울타리"/>
      <sheetName val="경고테이프"/>
      <sheetName val="포장절단"/>
      <sheetName val="FM공법 (2)"/>
      <sheetName val="FM공법"/>
      <sheetName val="인수공지수판"/>
      <sheetName val="양수작업"/>
      <sheetName val="상수도이설"/>
      <sheetName val="포장복구(AS,CO)"/>
      <sheetName val="압입공법"/>
      <sheetName val="GR보호몰탈"/>
      <sheetName val="교량첨가"/>
      <sheetName val="피스표(수정)"/>
      <sheetName val="피스표(수도)"/>
      <sheetName val="피스표(4pe)"/>
      <sheetName val="목차"/>
      <sheetName val="소요노력"/>
      <sheetName val="SK-SU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임금"/>
      <sheetName val="공수"/>
      <sheetName val="경비배부율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설명서"/>
      <sheetName val="본내역서"/>
      <sheetName val="설계예산서"/>
      <sheetName val="공사내역서(총괄)"/>
      <sheetName val="공사내역서"/>
      <sheetName val="수량산출서-1"/>
      <sheetName val="수량산출서-2"/>
      <sheetName val="예정공정표"/>
      <sheetName val="착공계"/>
      <sheetName val="현장대리인계"/>
      <sheetName val="공정표"/>
      <sheetName val="사용인감계"/>
      <sheetName val="계약보증금면제"/>
      <sheetName val="각서"/>
      <sheetName val="준공계 "/>
      <sheetName val="준공검사원,준공검사조서"/>
      <sheetName val="하자보증금면제"/>
      <sheetName val="계약자수금계좌"/>
      <sheetName val="Sheet2"/>
      <sheetName val="Sheet3 (2)"/>
      <sheetName val="Sheet4 (3)"/>
      <sheetName val="Sheet5 (3)"/>
      <sheetName val="Sheet6 (3)"/>
      <sheetName val="Sheet7 (3)"/>
      <sheetName val="Sheet8 (3)"/>
      <sheetName val="Sheet9 (3)"/>
      <sheetName val="Sheet10 (3)"/>
      <sheetName val="Sheet11 (3)"/>
      <sheetName val="Sheet12 (3)"/>
      <sheetName val="Sheet13 (3)"/>
      <sheetName val="Sheet14 (3)"/>
      <sheetName val="Sheet15 (3)"/>
      <sheetName val="Sheet16 (3)"/>
      <sheetName val="Sheet3"/>
      <sheetName val="Sheet4 (4)"/>
      <sheetName val="Sheet5 (4)"/>
      <sheetName val="Sheet6 (4)"/>
      <sheetName val="Sheet7 (4)"/>
      <sheetName val="Sheet8 (4)"/>
      <sheetName val="Sheet9 (4)"/>
      <sheetName val="Sheet10 (4)"/>
      <sheetName val="Sheet11 (4)"/>
      <sheetName val="Sheet12 (4)"/>
      <sheetName val="Sheet13 (4)"/>
      <sheetName val="Sheet14 (4)"/>
      <sheetName val="Sheet15 (4)"/>
      <sheetName val="Sheet16 (4)"/>
      <sheetName val="Sheet4 (2)"/>
      <sheetName val="Sheet5 (2)"/>
      <sheetName val="Sheet6 (2)"/>
      <sheetName val="Sheet7 (2)"/>
      <sheetName val="Sheet8 (2)"/>
      <sheetName val="Sheet9 (2)"/>
      <sheetName val="Sheet10 (2)"/>
      <sheetName val="Sheet11 (2)"/>
      <sheetName val="Sheet12 (2)"/>
      <sheetName val="Sheet13 (2)"/>
      <sheetName val="Sheet14 (2)"/>
      <sheetName val="Sheet15 (2)"/>
      <sheetName val="Sheet16 (2)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우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기공사원가"/>
      <sheetName val="원가계산서(역곡)"/>
      <sheetName val="도급총공사비"/>
      <sheetName val="공사비집계표"/>
      <sheetName val="공사비총괄표"/>
      <sheetName val="한전위탁공사비"/>
      <sheetName val="인입선로공사"/>
      <sheetName val="수배전반 설비공사"/>
      <sheetName val="케이블 포설공사"/>
      <sheetName val="전선로 설치공사"/>
      <sheetName val="전등 및 전열설비"/>
      <sheetName val="접지 및 피뢰설비"/>
      <sheetName val="방송 설비"/>
      <sheetName val="전화 설비"/>
      <sheetName val="시계설비"/>
      <sheetName val="TV 설비"/>
      <sheetName val="화재 탐지 설비"/>
      <sheetName val="옥외통신설비공사"/>
      <sheetName val="옥외보안등공사"/>
      <sheetName val="일위집계"/>
      <sheetName val="일위대가"/>
      <sheetName val="자재"/>
      <sheetName val="자재(일위대가)"/>
      <sheetName val="등주설치(5~7M)"/>
      <sheetName val="등주설치(8M)"/>
      <sheetName val="견적"/>
      <sheetName val="산출서 "/>
      <sheetName val="노무비"/>
      <sheetName val="인공산출"/>
      <sheetName val="예비품 "/>
      <sheetName val="특수공구"/>
      <sheetName val="수량산출서-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을지"/>
      <sheetName val="DATA"/>
      <sheetName val="데이타"/>
      <sheetName val="단가조사"/>
      <sheetName val="단가산출"/>
      <sheetName val="일위목록"/>
      <sheetName val="일위_파일"/>
      <sheetName val="갑-방송"/>
      <sheetName val="내역서1999.8최종"/>
      <sheetName val="단가비교표"/>
      <sheetName val="빌딩 안내"/>
      <sheetName val="일위대가"/>
      <sheetName val="물가대비표"/>
      <sheetName val="요율"/>
      <sheetName val="직재"/>
      <sheetName val="재집"/>
      <sheetName val="단"/>
      <sheetName val="기존단가 (2)"/>
      <sheetName val="손익분석"/>
      <sheetName val="공비대비"/>
      <sheetName val="48일위"/>
      <sheetName val="48수량"/>
      <sheetName val="22수량"/>
      <sheetName val="49일위"/>
      <sheetName val="22일위"/>
      <sheetName val="49수량"/>
      <sheetName val="자재단가"/>
      <sheetName val="#REF"/>
      <sheetName val="화재 탐지 설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실행내역"/>
      <sheetName val="내역서"/>
    </sheetNames>
    <sheetDataSet>
      <sheetData sheetId="0" refreshError="1"/>
      <sheetData sheetId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"/>
      <sheetName val="기계경비(시간당)"/>
      <sheetName val="포장깨기"/>
      <sheetName val="중기터파기"/>
      <sheetName val="램머"/>
      <sheetName val="골재원"/>
      <sheetName val="내용"/>
      <sheetName val="변수값"/>
      <sheetName val="중기상차"/>
      <sheetName val="포장절단"/>
      <sheetName val="소형브레이카"/>
      <sheetName val="G.R300합계"/>
      <sheetName val="G.R300경비"/>
      <sheetName val="압입공사"/>
      <sheetName val="Flowmole 1"/>
      <sheetName val="Flowmole 2"/>
      <sheetName val="Flowmole 3"/>
      <sheetName val="양수작업 "/>
      <sheetName val="운반공사(K)"/>
      <sheetName val="운반공사(H)"/>
      <sheetName val="운반공사(D)"/>
      <sheetName val="간지"/>
      <sheetName val="공제대(K)"/>
      <sheetName val="공제대(H)"/>
      <sheetName val="공제대(D)"/>
      <sheetName val="가설물"/>
      <sheetName val="폐기물"/>
      <sheetName val="전력비"/>
      <sheetName val="AS복구"/>
      <sheetName val="전주건식"/>
      <sheetName val="벽체(수량산출)"/>
      <sheetName val="보강CO"/>
      <sheetName val="포장절단거리"/>
      <sheetName val="매트부설"/>
      <sheetName val="피스표 "/>
      <sheetName val="관로북구"/>
      <sheetName val="관로북구 (2)"/>
      <sheetName val="콘크리트포장복구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공사 총괄표 "/>
      <sheetName val="전기공사"/>
      <sheetName val="전등전열공사"/>
      <sheetName val="전화.TV공사"/>
      <sheetName val="소방공사-도급"/>
      <sheetName val="cctv,중계공사"/>
      <sheetName val="중계펌프장-도급"/>
      <sheetName val="계장공사-도급"/>
      <sheetName val="일위대가(전기)"/>
      <sheetName val="일위대가(통신)"/>
      <sheetName val="일위대가(계장)"/>
      <sheetName val="견적대비표(공사)"/>
      <sheetName val="단가대비표"/>
      <sheetName val="Sheet14"/>
      <sheetName val="Sheet15"/>
      <sheetName val="Sheet16"/>
      <sheetName val="일위대가(계측기설치)"/>
      <sheetName val="#REF"/>
      <sheetName val="금액내역서"/>
      <sheetName val="원하대비"/>
      <sheetName val="원도급"/>
      <sheetName val="하도급"/>
      <sheetName val="여과지동"/>
      <sheetName val="기초자료"/>
      <sheetName val="일위대가(가설)"/>
      <sheetName val="Macro(차단기)"/>
      <sheetName val="1단계"/>
      <sheetName val="노임단가"/>
      <sheetName val="화재 탐지 설비"/>
      <sheetName val="집계표"/>
      <sheetName val="운반공"/>
      <sheetName val="CT"/>
      <sheetName val="터파기및재료"/>
      <sheetName val="우성교간선"/>
      <sheetName val="제잡비"/>
      <sheetName val="충주"/>
      <sheetName val="구례시"/>
      <sheetName val="서울대규장각(가시설흙막이)"/>
      <sheetName val="개요"/>
      <sheetName val="Sens&amp;Anal"/>
      <sheetName val="직재"/>
      <sheetName val="물가대비표"/>
      <sheetName val="Sheet6"/>
      <sheetName val="내역서"/>
      <sheetName val="JUCKEYK"/>
      <sheetName val="터널조도"/>
      <sheetName val="요약&amp;결과"/>
      <sheetName val="Sheet1"/>
      <sheetName val="단면치수"/>
      <sheetName val="을"/>
      <sheetName val="보할"/>
      <sheetName val="관급단가"/>
      <sheetName val="신우"/>
      <sheetName val="ABUT수량-A1"/>
      <sheetName val="총괄집계표"/>
      <sheetName val="지급자재"/>
      <sheetName val="Zip_Code"/>
      <sheetName val="대비2"/>
      <sheetName val="호표"/>
      <sheetName val="자재단가"/>
      <sheetName val="내역서(전기)"/>
      <sheetName val="목록"/>
      <sheetName val="용량(1-2)"/>
      <sheetName val="8.석축단위(H=1.5M)"/>
      <sheetName val="제4절-1"/>
      <sheetName val="단가"/>
      <sheetName val="인건비"/>
      <sheetName val="전기단가조사서"/>
      <sheetName val="약품설비"/>
      <sheetName val="약품공급2"/>
      <sheetName val="공사비집계"/>
      <sheetName val="노무비단가"/>
      <sheetName val="T형( 파일기초) 공현1교"/>
      <sheetName val="우수"/>
      <sheetName val="표지"/>
      <sheetName val="기본단가표"/>
      <sheetName val="샘플표지"/>
      <sheetName val=" HIT-&gt;HMC 견적(3900)"/>
      <sheetName val="사전공사"/>
      <sheetName val="5.단가대비표"/>
      <sheetName val="내역"/>
      <sheetName val="공량산출서"/>
      <sheetName val="실행철강하도"/>
      <sheetName val="b_balju"/>
      <sheetName val="D"/>
      <sheetName val="Sheet3"/>
      <sheetName val="Y-WORK"/>
      <sheetName val="단위수량"/>
      <sheetName val="원가계산서"/>
      <sheetName val="집 계 표"/>
      <sheetName val="간선토공재집"/>
      <sheetName val="지선토공재집"/>
      <sheetName val="점상송수토공"/>
      <sheetName val="정암송수토공"/>
      <sheetName val="내역서2안"/>
      <sheetName val="const."/>
      <sheetName val="건축공사"/>
      <sheetName val="산출내역서집계표"/>
      <sheetName val="자재일위(경)"/>
      <sheetName val="장비단가"/>
      <sheetName val="골조시행"/>
      <sheetName val="PROJECT BRIEF"/>
      <sheetName val="현장별"/>
      <sheetName val="노임"/>
      <sheetName val="온도보정계수"/>
      <sheetName val="총공사내역서"/>
      <sheetName val="원가서"/>
      <sheetName val="한강운반비"/>
      <sheetName val="9GNG운반"/>
      <sheetName val="중기터파기"/>
      <sheetName val="변수값"/>
      <sheetName val="중기상차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트럭탑재형 크레인"/>
      <sheetName val="Sheet2"/>
      <sheetName val="Sheet3"/>
      <sheetName val="자재단가"/>
      <sheetName val="찬재♥정희2"/>
      <sheetName val="찬재♥정희3"/>
      <sheetName val="찬재♥정희4"/>
      <sheetName val="찬재♥정희5"/>
      <sheetName val="찬재♥정희6"/>
      <sheetName val="찬재♥정희7"/>
      <sheetName val="Sheet1"/>
      <sheetName val="10 분야표지"/>
      <sheetName val="11 부문표지"/>
      <sheetName val="13 목차"/>
      <sheetName val="AVI원가계산서"/>
      <sheetName val="21 예정공정표"/>
      <sheetName val="동원인력계획표"/>
      <sheetName val="동원인력세부내역"/>
      <sheetName val="세부내역서_JS"/>
      <sheetName val="일위대가표_JS"/>
      <sheetName val="그림"/>
      <sheetName val="50 단가비교표"/>
      <sheetName val="30 총괄내역서"/>
      <sheetName val="31 세부내역서"/>
      <sheetName val="32 세부 수량산출서"/>
      <sheetName val="40 일위대가"/>
      <sheetName val="60 노임단가기준"/>
      <sheetName val="1.2내역서 (2)"/>
      <sheetName val="접지"/>
      <sheetName val="재료비단가"/>
      <sheetName val="1.2_신호vds폐기물산출"/>
      <sheetName val="1.2_신호무선전송"/>
      <sheetName val="1.3 VDS 총괄"/>
      <sheetName val="1.3VDS"/>
      <sheetName val="1.3 VDS피뢰및접지"/>
      <sheetName val="1.4 CCTV 현장"/>
      <sheetName val="1.4 CCTV 센터"/>
      <sheetName val="1.5 VMS"/>
      <sheetName val="1.6BIS"/>
      <sheetName val="5.1.2.일위대가_신호제어"/>
      <sheetName val="표지"/>
      <sheetName val="앞지"/>
      <sheetName val="총괄표"/>
      <sheetName val="견적"/>
      <sheetName val="기계산출"/>
      <sheetName val="전기산출"/>
      <sheetName val="물가대비"/>
      <sheetName val="참고"/>
      <sheetName val="강당 전기산출"/>
      <sheetName val="내역표지"/>
      <sheetName val="강당내역"/>
      <sheetName val="2002.8월 일위"/>
      <sheetName val="물가대비2002.8월"/>
      <sheetName val="강당내역 (2)"/>
      <sheetName val="공종별(토목)"/>
      <sheetName val="토목(토공사)"/>
      <sheetName val="토목(기초구조물)"/>
      <sheetName val="토목(상부구조물)"/>
      <sheetName val="토목(복구공사)"/>
      <sheetName val="가설비"/>
      <sheetName val="물품제조"/>
      <sheetName val="노임단가"/>
      <sheetName val="단가조서"/>
      <sheetName val="일위대가서"/>
      <sheetName val="원가계산서"/>
      <sheetName val="세부내역서"/>
      <sheetName val="산출서용지"/>
      <sheetName val="설계내역 집계표"/>
      <sheetName val="설계내역서"/>
      <sheetName val="노무비단가내역서"/>
      <sheetName val="별첨1(시중노임단가)"/>
      <sheetName val="별첨2(재료비산출내역)"/>
      <sheetName val="수원사회복지소강당기계산출"/>
      <sheetName val="내역서 (2)"/>
      <sheetName val="대공연장 산출"/>
      <sheetName val="체육관 기계"/>
      <sheetName val="근명"/>
      <sheetName val="단가"/>
      <sheetName val="Sheet4"/>
      <sheetName val="기산(체육관)"/>
      <sheetName val="내역(체육관)"/>
      <sheetName val="갑지"/>
      <sheetName val="대직접"/>
      <sheetName val="일위대가"/>
      <sheetName val="임률기준"/>
      <sheetName val="물가"/>
      <sheetName val="견적대비"/>
      <sheetName val="명갑"/>
      <sheetName val="대아갑지"/>
      <sheetName val="경성기업"/>
      <sheetName val="명"/>
      <sheetName val="대아"/>
      <sheetName val="경성"/>
      <sheetName val="내역서(토목)"/>
      <sheetName val="내역서 (전기)"/>
      <sheetName val="단가조사서"/>
      <sheetName val=" 일위대가"/>
      <sheetName val="가로등부표"/>
      <sheetName val="산출근거"/>
      <sheetName val="전기산출집계"/>
      <sheetName val="토목산출집계"/>
      <sheetName val="조도계산"/>
      <sheetName val="등가거리계산"/>
      <sheetName val="전압강하계산"/>
      <sheetName val="우면산터널"/>
      <sheetName val="노무비"/>
      <sheetName val="자재단가-추가제외"/>
      <sheetName val="노무단가(할증제외)"/>
      <sheetName val="노무단가(15%할증)"/>
      <sheetName val="laroux"/>
      <sheetName val="기초"/>
      <sheetName val="산출금액내역"/>
      <sheetName val="전압강하"/>
      <sheetName val="인입CABLE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견적단가비교표"/>
      <sheetName val="0.COVER"/>
      <sheetName val="1부하계산서"/>
      <sheetName val="2.TR용량계산서"/>
      <sheetName val="3.단락전류"/>
      <sheetName val="4.케이블사이즈선정"/>
      <sheetName val="5.차단기정격선정"/>
      <sheetName val="6.역률개선용 콘덴서용량"/>
      <sheetName val="7.ups용량"/>
      <sheetName val="8.조도계산서"/>
      <sheetName val="9.접지계산"/>
      <sheetName val="원가계산"/>
      <sheetName val="내역집계표"/>
      <sheetName val="내역서"/>
      <sheetName val="자재단가비교표"/>
      <sheetName val="일위대가갑지"/>
      <sheetName val="수량집계표"/>
      <sheetName val="수량산출서"/>
      <sheetName val="노임"/>
      <sheetName val="한전수탁공사"/>
      <sheetName val="소방설치계획표 앞면 -1"/>
      <sheetName val="소방설치계획표 -2"/>
      <sheetName val="각동총합계"/>
      <sheetName val="Module1"/>
      <sheetName val="000000"/>
      <sheetName val="간지1"/>
      <sheetName val="부하"/>
      <sheetName val="조명율표"/>
      <sheetName val="전동기"/>
      <sheetName val="CABLE"/>
      <sheetName val="전선"/>
      <sheetName val="전선관"/>
      <sheetName val="Sheet1 (2)"/>
      <sheetName val="등가거리"/>
      <sheetName val="전등할증제외"/>
      <sheetName val="전등할증구간"/>
      <sheetName val="전등집계"/>
      <sheetName val="방재할증제외"/>
      <sheetName val="방재할증구간"/>
      <sheetName val="방재집계"/>
      <sheetName val="TRAY할증제외"/>
      <sheetName val="TRAY할증"/>
      <sheetName val="TRAY집계 "/>
      <sheetName val="전화할증제외"/>
      <sheetName val="전화할증구간"/>
      <sheetName val="전화집계"/>
      <sheetName val="라디오재방송"/>
      <sheetName val="재방송집계"/>
      <sheetName val="옥외전기설비"/>
      <sheetName val="옥외전기집계"/>
      <sheetName val="단가조사"/>
      <sheetName val="일위대가서(종)"/>
      <sheetName val="소래터널일산방향"/>
      <sheetName val="소래터널판교방향"/>
      <sheetName val="수량"/>
      <sheetName val="인공"/>
      <sheetName val="집계표"/>
      <sheetName val="수수료"/>
      <sheetName val="한전"/>
      <sheetName val="간지"/>
      <sheetName val="원가"/>
      <sheetName val="견적을지"/>
      <sheetName val="관급"/>
      <sheetName val="일대"/>
      <sheetName val="Sheet"/>
      <sheetName val="간선"/>
      <sheetName val="변압기"/>
      <sheetName val="#REF"/>
      <sheetName val="노임근거"/>
      <sheetName val="일대목차"/>
      <sheetName val="단위1"/>
      <sheetName val="단위(가)"/>
      <sheetName val="단위3"/>
      <sheetName val="산출집계"/>
      <sheetName val="기본산출서"/>
      <sheetName val="VXXXX"/>
      <sheetName val="내역집계"/>
      <sheetName val="내역-m"/>
      <sheetName val="내역-j"/>
      <sheetName val="노임m"/>
      <sheetName val="노임j"/>
      <sheetName val="수량집계m"/>
      <sheetName val="수량집계j"/>
      <sheetName val="산출-j"/>
      <sheetName val="산출-m"/>
      <sheetName val="일위노임"/>
      <sheetName val="요청"/>
      <sheetName val="단위"/>
      <sheetName val="단위물량"/>
      <sheetName val="전압"/>
      <sheetName val="원가 (2)"/>
      <sheetName val="관급집계 "/>
      <sheetName val="전관통합방송"/>
      <sheetName val="영상설비"/>
      <sheetName val="시청각실"/>
      <sheetName val="다목적강당"/>
      <sheetName val="NETWORK"/>
      <sheetName val="전화"/>
      <sheetName val="급식실"/>
      <sheetName val="전관통합방송 공량"/>
      <sheetName val="영상 공량"/>
      <sheetName val="다목적강당공량"/>
      <sheetName val="NETWORK 공량"/>
      <sheetName val="전화 공량"/>
      <sheetName val="급식실공량"/>
      <sheetName val="..........단가비교표..........."/>
      <sheetName val="간지 (2)"/>
      <sheetName val="전기집계표 (2)"/>
      <sheetName val="집계"/>
      <sheetName val="부하계산(일반)"/>
      <sheetName val="관급자재"/>
      <sheetName val="관급(방송)"/>
      <sheetName val="관급(CCTV)"/>
      <sheetName val="관급(CCTV)노임"/>
      <sheetName val="표지(관급)"/>
      <sheetName val="표7"/>
      <sheetName val="표10 (4)"/>
      <sheetName val="변압기용량"/>
      <sheetName val="조도"/>
      <sheetName val="관급견적-1"/>
      <sheetName val="SS-1"/>
      <sheetName val="LP-G"/>
      <sheetName val="설치비"/>
      <sheetName val="견적-2"/>
      <sheetName val="집계표 (2)"/>
      <sheetName val="SS-1 (2)"/>
      <sheetName val="LP-G (2)"/>
      <sheetName val="설치비 (2)"/>
      <sheetName val="견적-3"/>
      <sheetName val="집계표 (3)"/>
      <sheetName val="SS-1 (3)"/>
      <sheetName val="LP-G (3)"/>
      <sheetName val="설치비 (3)"/>
      <sheetName val="견적갑지"/>
      <sheetName val="관급집계"/>
      <sheetName val="관급갑지"/>
      <sheetName val="관급을지"/>
      <sheetName val="일대(판넬)"/>
      <sheetName val="견적서"/>
      <sheetName val="기기품셈산출"/>
      <sheetName val="일위대가표"/>
      <sheetName val="원가계산결과"/>
      <sheetName val="재료비"/>
      <sheetName val="직재집계"/>
      <sheetName val="직노비"/>
      <sheetName val="일위대가목록"/>
      <sheetName val="대가"/>
      <sheetName val="단가조사표 (2)"/>
      <sheetName val="노무비집계 (2)"/>
      <sheetName val="기계수량산출"/>
      <sheetName val="전기수량산출"/>
      <sheetName val="직종별노임단가 (3)"/>
      <sheetName val="간재비 (2)"/>
      <sheetName val="전문업체-간재배분율"/>
      <sheetName val="간접노무비율산출표"/>
      <sheetName val="간접노무비"/>
      <sheetName val="경비명세서"/>
      <sheetName val="운반비(0)"/>
      <sheetName val="경비산출서"/>
      <sheetName val="일반산출"/>
      <sheetName val="이윤산출 (2)"/>
      <sheetName val="일반관리비율"/>
      <sheetName val="이윤율"/>
      <sheetName val="경비배부율산출표"/>
      <sheetName val="통계자료-경비율산출표"/>
      <sheetName val="통계자료-경비조정"/>
      <sheetName val="통계-감가상각"/>
      <sheetName val="전문업체-경비율산출표"/>
      <sheetName val="전문업체-경비조정명세표"/>
      <sheetName val="전문업체-감가상각 "/>
      <sheetName val="통계자료-일관비"/>
      <sheetName val="통계자료-일반관리비조정"/>
      <sheetName val="전문업체-일관비"/>
      <sheetName val="전문업체-일반관리비조정"/>
      <sheetName val="일관비율표"/>
      <sheetName val="구역운임"/>
      <sheetName val="기계경비(시간당)"/>
      <sheetName val="램머"/>
      <sheetName val="S"/>
      <sheetName val="부대전체"/>
      <sheetName val="토공"/>
      <sheetName val="철콘"/>
      <sheetName val="포장"/>
      <sheetName val="비계"/>
      <sheetName val="철물"/>
      <sheetName val="강교"/>
      <sheetName val="토목총"/>
      <sheetName val="전기계"/>
      <sheetName val="내역"/>
      <sheetName val="여분"/>
      <sheetName val="대비"/>
      <sheetName val="검토"/>
      <sheetName val="입찰안(18)"/>
      <sheetName val="실행총괄표"/>
      <sheetName val="▶종합예상점수 (18)"/>
      <sheetName val="▶자재및인력 (18)"/>
      <sheetName val="입찰금액"/>
      <sheetName val="공사개요"/>
      <sheetName val="관리"/>
      <sheetName val="실행"/>
      <sheetName val="하도"/>
      <sheetName val="보링"/>
      <sheetName val="방수"/>
      <sheetName val="견적내역"/>
      <sheetName val="총괄"/>
      <sheetName val="부대예비"/>
      <sheetName val="견적조건"/>
      <sheetName val="부대총괄비교표"/>
      <sheetName val="포장공"/>
      <sheetName val="투찰서"/>
      <sheetName val="기"/>
      <sheetName val="실"/>
      <sheetName val="개"/>
      <sheetName val="금"/>
      <sheetName val="입"/>
      <sheetName val="행"/>
      <sheetName val="▶종합"/>
      <sheetName val="▶자재"/>
      <sheetName val="관"/>
      <sheetName val="★하도"/>
      <sheetName val="공종별산출내역"/>
      <sheetName val="투찰"/>
      <sheetName val="토"/>
      <sheetName val="철"/>
      <sheetName val="포"/>
      <sheetName val="철."/>
      <sheetName val="설계예산서"/>
      <sheetName val="Book3"/>
      <sheetName val="총괄내역서"/>
      <sheetName val="자재단가비교"/>
      <sheetName val="일위산출-호표"/>
      <sheetName val="노임단가표"/>
      <sheetName val="예산내역"/>
      <sheetName val="공사원가"/>
      <sheetName val="내역서총괄"/>
      <sheetName val="이설비내역서"/>
      <sheetName val="예산서"/>
      <sheetName val="일위목록"/>
      <sheetName val="단가비교"/>
      <sheetName val="인입공사비"/>
      <sheetName val="제어반안전진단수수료"/>
      <sheetName val="가로등주안전진단수수료"/>
      <sheetName val="전력사용요금"/>
      <sheetName val="전선관부설(횡단부)"/>
      <sheetName val="전선관부설(일반부)"/>
      <sheetName val="공원등기초(5m)"/>
      <sheetName val="가로등기초(10m)"/>
      <sheetName val="가로등기초(12m)"/>
      <sheetName val="가로등제어반기초"/>
      <sheetName val="공원등제어반기초"/>
      <sheetName val="핸드홀(600×600×600)"/>
      <sheetName val="잡철물제작설치(분전반)"/>
      <sheetName val="기계화시공(5~7m)"/>
      <sheetName val="기계화시공(8~9m)"/>
      <sheetName val="기계화시공(10~12m)"/>
      <sheetName val="단가산출-1"/>
      <sheetName val="단가산출-2"/>
      <sheetName val="산출집계(가로등)"/>
      <sheetName val="L-1A"/>
      <sheetName val="L-2A"/>
      <sheetName val="L-1B"/>
      <sheetName val="L-2B"/>
      <sheetName val="L-3B"/>
      <sheetName val="L-1C"/>
      <sheetName val="L-2C"/>
      <sheetName val="L-1D"/>
      <sheetName val="L-2D"/>
      <sheetName val="L-1E"/>
      <sheetName val="L-2E"/>
      <sheetName val="L-1F"/>
      <sheetName val="L-2F"/>
      <sheetName val="L-1G"/>
      <sheetName val="L-1H"/>
      <sheetName val="L-2H"/>
      <sheetName val="L-1I"/>
      <sheetName val="L-2I"/>
      <sheetName val="L-1J"/>
      <sheetName val="L-1K"/>
      <sheetName val="L-2K"/>
      <sheetName val="L-1L"/>
      <sheetName val="L-1M"/>
      <sheetName val="L-1N"/>
      <sheetName val="L-1O"/>
      <sheetName val="산출집계(어린이공원등)"/>
      <sheetName val="LP-어-1"/>
      <sheetName val="LP-어-2"/>
      <sheetName val="LP-어-3"/>
      <sheetName val="LP-어-4"/>
      <sheetName val="산출집계(근린공원등)"/>
      <sheetName val="LP-근1-1"/>
      <sheetName val="LP-근1-2"/>
      <sheetName val="LP-근1-3"/>
      <sheetName val="TCP-1"/>
      <sheetName val="TCP-2"/>
      <sheetName val="LP-근2-1"/>
      <sheetName val="LP-근2-2"/>
      <sheetName val="산출집계(STBOX)"/>
      <sheetName val="STBOX"/>
      <sheetName val="산출집계(선사가로등)"/>
      <sheetName val="LP-1A"/>
      <sheetName val="LP-1B"/>
      <sheetName val="LP-1C"/>
      <sheetName val="표지_소방(전기)"/>
      <sheetName val="직접총괄"/>
      <sheetName val="물대"/>
      <sheetName val="내표"/>
      <sheetName val="연합회(가로)"/>
      <sheetName val="갑"/>
      <sheetName val="내역1"/>
      <sheetName val="내역2"/>
      <sheetName val="내역3"/>
      <sheetName val="내역4"/>
      <sheetName val="일표"/>
      <sheetName val="일위"/>
      <sheetName val="산표"/>
      <sheetName val="소기산"/>
      <sheetName val="소전산"/>
      <sheetName val="단표"/>
      <sheetName val="산출-기계"/>
      <sheetName val="산출-전기재료비"/>
      <sheetName val="산출-전기인건비"/>
      <sheetName val="검토서"/>
      <sheetName val="검토서 (2)"/>
      <sheetName val="LP-1 PNL"/>
      <sheetName val="TITLE"/>
      <sheetName val="부하리스트"/>
      <sheetName val="TR"/>
      <sheetName val="MCC"/>
      <sheetName val="GEN-1"/>
      <sheetName val="GEN-2"/>
      <sheetName val="TV"/>
      <sheetName val="BATT"/>
      <sheetName val="BAT2"/>
      <sheetName val="Macro(전기)"/>
      <sheetName val="Transformer"/>
      <sheetName val="Equip. Sum."/>
      <sheetName val="Elec. Load Sum.(80G)"/>
      <sheetName val="Elec. Load Sum.(320G)"/>
      <sheetName val="Elec. Load Sum.(2560G)"/>
      <sheetName val="AC-Load"/>
      <sheetName val="AC-Equip"/>
      <sheetName val="출력하지마세요.노임단가VMS"/>
      <sheetName val="VDS-&gt;"/>
      <sheetName val="12 세부 수량산출서"/>
      <sheetName val="CCTV-&gt;"/>
      <sheetName val="23 세부 수량산출서"/>
      <sheetName val="23 수량산출근거"/>
      <sheetName val="VMS-&gt;"/>
      <sheetName val="33 세부 수량산출서"/>
      <sheetName val="토목-&gt;"/>
      <sheetName val="00 총괄내역서"/>
      <sheetName val="10 세부내역서"/>
      <sheetName val="21 세부내역서"/>
      <sheetName val="계약서"/>
      <sheetName val="중총괄표"/>
      <sheetName val="무대기계"/>
      <sheetName val="무대조명"/>
      <sheetName val="배관배선"/>
      <sheetName val="멀티내역"/>
      <sheetName val="조명내역2"/>
      <sheetName val="산출2"/>
      <sheetName val="단가표"/>
      <sheetName val="전선.케이블"/>
      <sheetName val="전선관부속자재"/>
      <sheetName val="판넬부속자재"/>
      <sheetName val="판넬외함"/>
      <sheetName val="레벨류"/>
      <sheetName val="LOCAL 기기류"/>
      <sheetName val="차압.수위조절밸브류"/>
      <sheetName val="TD"/>
      <sheetName val="견적(총괄양식)"/>
      <sheetName val="원가분석(총괄양식)"/>
      <sheetName val="수원수량(총괄) (2)"/>
      <sheetName val="수원수량(총괄) (3)"/>
      <sheetName val="성과표준"/>
      <sheetName val="DPMO"/>
      <sheetName val=" 가설"/>
      <sheetName val="1. 동력"/>
      <sheetName val="2. 조명"/>
      <sheetName val="3. 접지"/>
      <sheetName val="관급총괄표(무대장치)"/>
      <sheetName val="설계(갑지)"/>
      <sheetName val="공연장내역서"/>
      <sheetName val="공연장수량산출"/>
      <sheetName val="대강당배관배선"/>
      <sheetName val="견적대비표"/>
      <sheetName val="단가대비표(2005.3)"/>
      <sheetName val="기계경비"/>
      <sheetName val="6+904 날개벽"/>
      <sheetName val="6+904 날개벽(법면)"/>
      <sheetName val="7+342 날개벽"/>
      <sheetName val="7+342 날개벽(법면)"/>
      <sheetName val="7+554 날개벽"/>
      <sheetName val="7+554 날개벽(법면)"/>
      <sheetName val="8+160 날개벽"/>
      <sheetName val="8+160 날개벽(법면)"/>
      <sheetName val="8+294 날개벽"/>
      <sheetName val="8+294 날개벽(법면)"/>
      <sheetName val="8+570 날개벽"/>
      <sheetName val="8+570 날개벽(법면)"/>
      <sheetName val="8+804 날개벽"/>
      <sheetName val="8+804날개벽(법면)"/>
      <sheetName val="9+247 날개벽"/>
      <sheetName val="9+247날개벽(법면)"/>
      <sheetName val="IC-A0+020 날개벽"/>
      <sheetName val="IC-A0+020 날개벽(법면)"/>
      <sheetName val="전체집계표"/>
      <sheetName val="교량별수량집계"/>
      <sheetName val="구조물공주요자재"/>
      <sheetName val="골재수량"/>
      <sheetName val="시멘트"/>
      <sheetName val="콘크리트수량"/>
      <sheetName val="철근집계(고강진짜)"/>
      <sheetName val="철근집계(연강진짜)"/>
      <sheetName val="교량현황"/>
      <sheetName val="교량현황 (2)"/>
      <sheetName val="타공종이월집계(진짜)"/>
      <sheetName val="타공종이월(진짜)"/>
      <sheetName val="철근집계(변경고강)"/>
      <sheetName val="철근집계(당초고강)"/>
      <sheetName val="철근집계(변경연강)"/>
      <sheetName val="철근집계(당초연강)"/>
      <sheetName val="타공종이기(당초)"/>
      <sheetName val="타공종이기(변경)"/>
      <sheetName val="콘크리트수량 (당초)"/>
      <sheetName val="안전관리조직도"/>
      <sheetName val="현장기구조직도"/>
      <sheetName val="금액집계"/>
      <sheetName val="병영생활관 지반조사"/>
      <sheetName val="도급대비"/>
      <sheetName val="CUSTOMER"/>
      <sheetName val="1.X-RAY차단기신설공사 (2)"/>
      <sheetName val="효성CB 1P기초"/>
      <sheetName val="수량산출"/>
      <sheetName val="회로별수량표"/>
      <sheetName val="5-4.수전비용(총괄)"/>
      <sheetName val="Chart1"/>
      <sheetName val="4.설치원가계산서"/>
      <sheetName val="내역서(중부선)"/>
      <sheetName val="내역서(호남지선)"/>
      <sheetName val="4.교통분석검지기(추가)"/>
      <sheetName val="표지판단위수량"/>
      <sheetName val="sort"/>
      <sheetName val="SORT(참고)"/>
      <sheetName val="실행표지"/>
      <sheetName val="목차및현황"/>
      <sheetName val="도급실행대비표"/>
      <sheetName val="도급실행대비(직영분)"/>
      <sheetName val="실행집계표"/>
      <sheetName val="실행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일위대가1"/>
      <sheetName val="일위대가2"/>
      <sheetName val="감독차량비"/>
      <sheetName val="단가조사서"/>
      <sheetName val="노무단가 (할증제외)"/>
      <sheetName val="노무단가(15%할증) "/>
      <sheetName val="안영(지명표지판일위대가)"/>
      <sheetName val="공종별집계표"/>
      <sheetName val="외부산출서"/>
      <sheetName val="단가대비표"/>
      <sheetName val="노무비(참고)"/>
      <sheetName val="2공구(안영)단가산출-1"/>
      <sheetName val="Sheet1"/>
      <sheetName val="JUCKEYK"/>
      <sheetName val="화재 탐지 설비"/>
      <sheetName val="ABUT수량-A1"/>
      <sheetName val="rate"/>
      <sheetName val="MOTOR"/>
      <sheetName val="원가계산서"/>
      <sheetName val="예정(3)"/>
      <sheetName val="동원(3)"/>
      <sheetName val="동원인원"/>
      <sheetName val="4.예산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TS단가"/>
      <sheetName val="남부견적"/>
      <sheetName val="남부시중단가"/>
      <sheetName val="입석시중단가"/>
      <sheetName val="인터페이스견적"/>
      <sheetName val="인터페이스부품"/>
      <sheetName val="Sheet2"/>
      <sheetName val="Sheet3"/>
      <sheetName val="통합단가"/>
      <sheetName val="#REF"/>
      <sheetName val="ilch"/>
      <sheetName val="Sheet1"/>
      <sheetName val="단가"/>
      <sheetName val="신규일위대가"/>
      <sheetName val="1.설계기준"/>
      <sheetName val="ABUT수량-A1"/>
      <sheetName val="danga"/>
      <sheetName val="화재 탐지 설비"/>
      <sheetName val="실행철강하도"/>
      <sheetName val="2.대외공문"/>
      <sheetName val="노임단가"/>
      <sheetName val="tggwan(mac)"/>
      <sheetName val="부대내역"/>
      <sheetName val="말뚝지지력산정"/>
      <sheetName val="REDUCER"/>
      <sheetName val="WE'T"/>
      <sheetName val="0001new"/>
      <sheetName val="토공(우물통,기타) "/>
      <sheetName val="Sheet5"/>
      <sheetName val="터파기및재료"/>
      <sheetName val="내역서"/>
      <sheetName val="3BL공동구 수량"/>
      <sheetName val="현장지지물물량"/>
      <sheetName val="내역"/>
      <sheetName val="입출재고현황 (2)"/>
      <sheetName val="I一般比"/>
      <sheetName val="경"/>
      <sheetName val="세원견적서"/>
      <sheetName val="P54"/>
      <sheetName val="매출피벗"/>
      <sheetName val="2F 회의실견적(5_14 일대)"/>
      <sheetName val="설계조건"/>
      <sheetName val="2000전체분"/>
      <sheetName val="2000년1차"/>
      <sheetName val="중간부"/>
      <sheetName val="개략"/>
      <sheetName val="직재"/>
      <sheetName val="주형"/>
      <sheetName val="가도공"/>
      <sheetName val="전기"/>
      <sheetName val="DATE"/>
      <sheetName val="운동장 (2)"/>
      <sheetName val="우수"/>
      <sheetName val="사업수지"/>
      <sheetName val="데리네이타현황"/>
      <sheetName val="충주"/>
      <sheetName val="공량산출서"/>
      <sheetName val="을"/>
      <sheetName val="전기품산출"/>
      <sheetName val="Y-WORK"/>
      <sheetName val="장비1월"/>
      <sheetName val="식간식대"/>
      <sheetName val="공제집계"/>
      <sheetName val="유류대(갑지)1월"/>
      <sheetName val="식간식대(갑지)"/>
      <sheetName val="자재대(갑지)"/>
      <sheetName val="자재(기술건철)"/>
      <sheetName val="중갑지"/>
      <sheetName val="내진해석"/>
      <sheetName val="8.석축단위(H=1.5M)"/>
      <sheetName val="내역(한신APT)"/>
      <sheetName val="건축"/>
      <sheetName val="Sheet9"/>
      <sheetName val="일위대가표"/>
      <sheetName val="BID"/>
      <sheetName val="포장공자재집계표"/>
      <sheetName val="표층포설및다짐"/>
      <sheetName val="L_RPTA05_목록"/>
      <sheetName val="입상내역"/>
      <sheetName val="원가계산서"/>
      <sheetName val="수로단위수량"/>
      <sheetName val="STEEL BOX 단면설계(SEC.8)"/>
      <sheetName val="청하배수"/>
      <sheetName val="도로"/>
      <sheetName val="불출요청"/>
      <sheetName val="착공내역서"/>
      <sheetName val="일위대가"/>
      <sheetName val="TABLE"/>
      <sheetName val="횡분배정리(DB)"/>
      <sheetName val="1_설계기준"/>
      <sheetName val="본공사"/>
      <sheetName val="1_설계기준1"/>
      <sheetName val="소일위대가코드표"/>
      <sheetName val="Products"/>
      <sheetName val="우배수"/>
      <sheetName val="환율"/>
      <sheetName val="esc"/>
      <sheetName val="제잡비.xls"/>
      <sheetName val="노임"/>
      <sheetName val="1.설계조건"/>
      <sheetName val="유기공정"/>
      <sheetName val="N賃率-職"/>
      <sheetName val="PNLIST"/>
      <sheetName val="WORK"/>
      <sheetName val="4.예산내역서"/>
      <sheetName val="단"/>
      <sheetName val="직원동원계획"/>
      <sheetName val="CODE"/>
      <sheetName val="1공구산출내역서"/>
      <sheetName val="Piping Design Data"/>
      <sheetName val="전기일위대가"/>
      <sheetName val="부하계산서"/>
      <sheetName val="공종별집계표"/>
      <sheetName val="JUCKEYK"/>
      <sheetName val="이토변실(A3-LINE)"/>
      <sheetName val="단면치수"/>
      <sheetName val="5.정산서"/>
      <sheetName val="순성토"/>
      <sheetName val="내역서적용수량 (지방도893)"/>
      <sheetName val="3련 BOX"/>
      <sheetName val="Sheet1 (2)"/>
      <sheetName val="단면가정"/>
      <sheetName val="내역표지"/>
      <sheetName val="방송(체육관)"/>
      <sheetName val="계장산출서"/>
      <sheetName val="토목"/>
      <sheetName val="비교표"/>
      <sheetName val="SORCE1"/>
      <sheetName val="가시설단위수량"/>
      <sheetName val="단위수량"/>
      <sheetName val="수량산출서-2"/>
      <sheetName val="입력데이타"/>
      <sheetName val="기계내역"/>
      <sheetName val="부하(성남)"/>
      <sheetName val="건축집계표이수"/>
      <sheetName val="건축집계합계"/>
      <sheetName val="1"/>
      <sheetName val="토목내역서"/>
      <sheetName val="보차도경계석"/>
      <sheetName val="기둥(원형)"/>
      <sheetName val="견적 업체 LIST"/>
      <sheetName val="자동제어"/>
      <sheetName val="자재단가"/>
      <sheetName val="화재_탐지_설비"/>
      <sheetName val="2_대외공문"/>
      <sheetName val="위치조서"/>
      <sheetName val="정부노임단가"/>
      <sheetName val="물량산출근거"/>
      <sheetName val="COVER"/>
      <sheetName val="동력부하계산"/>
      <sheetName val="토 적 표"/>
      <sheetName val="내"/>
      <sheetName val="가공2원도"/>
      <sheetName val="수량산출서"/>
      <sheetName val="rate"/>
      <sheetName val="b_balju_cho"/>
      <sheetName val="용수지선토적"/>
      <sheetName val="도로토적"/>
      <sheetName val="토공A"/>
      <sheetName val="지출결의서(1-3)"/>
      <sheetName val="수량산출"/>
      <sheetName val="통신내역서"/>
      <sheetName val="설계기준 및 하중계산"/>
      <sheetName val="산출"/>
      <sheetName val="MEXICO-C"/>
      <sheetName val="대공종"/>
      <sheetName val="대치판정"/>
      <sheetName val="약품공급2"/>
      <sheetName val="견적서(대외) (2)"/>
      <sheetName val="DHEQSUPT"/>
      <sheetName val="자재조사표"/>
      <sheetName val="인건비"/>
      <sheetName val="96배수"/>
      <sheetName val="설계명세서"/>
      <sheetName val="집계표"/>
      <sheetName val="하수급견적대비"/>
      <sheetName val="플랜트 설치"/>
      <sheetName val="설계예산서1"/>
      <sheetName val="J直材4"/>
      <sheetName val="부대비율"/>
      <sheetName val="토적"/>
      <sheetName val="8.주형의 이음"/>
      <sheetName val="적격"/>
      <sheetName val="ALI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  <sheetName val="노임단가"/>
      <sheetName val="工간노율"/>
      <sheetName val="경비"/>
      <sheetName val="工경비율"/>
      <sheetName val="工완성공사율"/>
      <sheetName val="工산재율"/>
      <sheetName val="工안전관리율"/>
      <sheetName val="운반"/>
      <sheetName val="수리수선"/>
      <sheetName val="수선비견적"/>
      <sheetName val="工관리비율"/>
      <sheetName val="제총괄"/>
      <sheetName val="제-재료계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근거(철주.asp)"/>
      <sheetName val="접지"/>
      <sheetName val="제어기좌대"/>
      <sheetName val="200"/>
      <sheetName val="125"/>
      <sheetName val="폐기물집계표"/>
      <sheetName val="표지병단면도"/>
      <sheetName val="현장도면"/>
      <sheetName val="한전공사비"/>
      <sheetName val="산출근거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mary"/>
      <sheetName val="Chart1"/>
      <sheetName val="Detail"/>
      <sheetName val="Channelization"/>
      <sheetName val="Price List"/>
      <sheetName val="interlecom_2"/>
      <sheetName val="일위"/>
      <sheetName val="EP0618"/>
      <sheetName val="조도계산"/>
      <sheetName val="노무비"/>
      <sheetName val="단가산출서"/>
      <sheetName val="기계경비(시간당)"/>
      <sheetName val="98VS99(EL)"/>
      <sheetName val="list"/>
      <sheetName val="재고AR"/>
      <sheetName val="노무비 근거"/>
      <sheetName val="4.예산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A1" t="str">
            <v>New PDN</v>
          </cell>
          <cell r="B1" t="str">
            <v>Description</v>
          </cell>
          <cell r="C1" t="str">
            <v>Slot</v>
          </cell>
          <cell r="D1" t="str">
            <v>List Price</v>
          </cell>
          <cell r="E1" t="str">
            <v>Type</v>
          </cell>
          <cell r="F1" t="str">
            <v>CAT</v>
          </cell>
        </row>
        <row r="2">
          <cell r="A2" t="str">
            <v>L10000A</v>
          </cell>
          <cell r="B2" t="str">
            <v>Network Management System Software.</v>
          </cell>
          <cell r="C2">
            <v>0</v>
          </cell>
          <cell r="D2">
            <v>4850</v>
          </cell>
          <cell r="E2" t="str">
            <v>NMS</v>
          </cell>
          <cell r="F2">
            <v>1</v>
          </cell>
        </row>
        <row r="3">
          <cell r="A3" t="str">
            <v>L10000A-QD005</v>
          </cell>
          <cell r="B3" t="str">
            <v>Network Management System Software, Five User Quantity Discount.</v>
          </cell>
          <cell r="C3">
            <v>0</v>
          </cell>
          <cell r="D3">
            <v>16975</v>
          </cell>
          <cell r="E3" t="str">
            <v>NMS</v>
          </cell>
          <cell r="F3">
            <v>1</v>
          </cell>
        </row>
        <row r="4">
          <cell r="A4" t="str">
            <v>L10000A-QD010</v>
          </cell>
          <cell r="B4" t="str">
            <v>Network Management System Software, Ten User Quantity Discount.</v>
          </cell>
          <cell r="C4">
            <v>0</v>
          </cell>
          <cell r="D4">
            <v>31525</v>
          </cell>
          <cell r="E4" t="str">
            <v>NMS</v>
          </cell>
          <cell r="F4">
            <v>1</v>
          </cell>
        </row>
        <row r="5">
          <cell r="A5" t="str">
            <v>L10000A-QD025</v>
          </cell>
          <cell r="B5" t="str">
            <v>Network Management System Software, Twenty-Five User Quantity Discount.</v>
          </cell>
          <cell r="C5">
            <v>0</v>
          </cell>
          <cell r="D5">
            <v>72750</v>
          </cell>
          <cell r="E5" t="str">
            <v>NMS</v>
          </cell>
          <cell r="F5">
            <v>1</v>
          </cell>
        </row>
        <row r="6">
          <cell r="A6" t="str">
            <v>L10000A-SD001</v>
          </cell>
          <cell r="B6" t="str">
            <v>Network Management System Software, Single User Special Discount.</v>
          </cell>
          <cell r="C6">
            <v>0</v>
          </cell>
          <cell r="D6">
            <v>3880</v>
          </cell>
          <cell r="E6" t="str">
            <v>NMS</v>
          </cell>
          <cell r="F6">
            <v>1</v>
          </cell>
        </row>
        <row r="7">
          <cell r="A7" t="str">
            <v>L10000A-SD005</v>
          </cell>
          <cell r="B7" t="str">
            <v>Network Management System Software, Five User Special Discount.</v>
          </cell>
          <cell r="C7">
            <v>0</v>
          </cell>
          <cell r="D7">
            <v>13580</v>
          </cell>
          <cell r="E7" t="str">
            <v>NMS</v>
          </cell>
          <cell r="F7">
            <v>1</v>
          </cell>
        </row>
        <row r="8">
          <cell r="A8" t="str">
            <v>L10000A-SD010</v>
          </cell>
          <cell r="B8" t="str">
            <v>Network Management System Software, Ten User Special Discount.</v>
          </cell>
          <cell r="C8">
            <v>0</v>
          </cell>
          <cell r="D8">
            <v>25220</v>
          </cell>
          <cell r="E8" t="str">
            <v>NMS</v>
          </cell>
          <cell r="F8">
            <v>1</v>
          </cell>
        </row>
        <row r="9">
          <cell r="A9" t="str">
            <v>L10000A-SD025</v>
          </cell>
          <cell r="B9" t="str">
            <v>Network Management System Software, Twenty-Five User Special Discount.</v>
          </cell>
          <cell r="C9">
            <v>0</v>
          </cell>
          <cell r="D9">
            <v>58200</v>
          </cell>
          <cell r="E9" t="str">
            <v>NMS</v>
          </cell>
          <cell r="F9">
            <v>1</v>
          </cell>
        </row>
        <row r="10">
          <cell r="A10" t="str">
            <v>L10000A-US</v>
          </cell>
          <cell r="B10" t="str">
            <v>Network Management System Software, Update Service, Annual Fee.</v>
          </cell>
          <cell r="C10">
            <v>0</v>
          </cell>
          <cell r="D10">
            <v>1295</v>
          </cell>
          <cell r="E10" t="str">
            <v>NMS</v>
          </cell>
          <cell r="F10">
            <v>1</v>
          </cell>
        </row>
        <row r="11">
          <cell r="A11" t="str">
            <v>L10001A</v>
          </cell>
          <cell r="B11" t="str">
            <v>Blank Panel.</v>
          </cell>
          <cell r="C11">
            <v>0</v>
          </cell>
          <cell r="D11">
            <v>15</v>
          </cell>
          <cell r="E11" t="str">
            <v>Hardware</v>
          </cell>
          <cell r="F11">
            <v>1</v>
          </cell>
        </row>
        <row r="12">
          <cell r="A12" t="str">
            <v>L10002A</v>
          </cell>
          <cell r="B12" t="str">
            <v>NMS Card Module Library Diskette.</v>
          </cell>
          <cell r="C12">
            <v>0</v>
          </cell>
          <cell r="D12">
            <v>20</v>
          </cell>
          <cell r="E12" t="str">
            <v>NMS</v>
          </cell>
          <cell r="F12">
            <v>0</v>
          </cell>
        </row>
        <row r="13">
          <cell r="A13" t="str">
            <v>L10015A</v>
          </cell>
          <cell r="B13" t="str">
            <v>Telenium-LiteTM Multiple Ring OpenV MSTM Network Management System Software.</v>
          </cell>
          <cell r="C13">
            <v>0</v>
          </cell>
          <cell r="D13">
            <v>14995</v>
          </cell>
          <cell r="E13" t="str">
            <v>NMS</v>
          </cell>
          <cell r="F13">
            <v>0</v>
          </cell>
        </row>
        <row r="14">
          <cell r="A14" t="str">
            <v>L10015A</v>
          </cell>
          <cell r="B14" t="str">
            <v>Multiple Ring VMS Network Management System Software.</v>
          </cell>
          <cell r="C14">
            <v>0</v>
          </cell>
          <cell r="D14">
            <v>14995</v>
          </cell>
          <cell r="E14" t="str">
            <v>NMS</v>
          </cell>
          <cell r="F14">
            <v>0</v>
          </cell>
        </row>
        <row r="15">
          <cell r="A15" t="str">
            <v>L10015B</v>
          </cell>
          <cell r="B15" t="str">
            <v>Telenium-LiteTM Multiple Ring OpenV MSTM NMS Software, 100 Nodes.</v>
          </cell>
          <cell r="C15">
            <v>0</v>
          </cell>
          <cell r="D15">
            <v>24750</v>
          </cell>
          <cell r="E15" t="str">
            <v>NMS</v>
          </cell>
          <cell r="F15">
            <v>0</v>
          </cell>
        </row>
        <row r="16">
          <cell r="A16" t="str">
            <v>L10016A</v>
          </cell>
          <cell r="B16" t="str">
            <v>Telenium-LiteTM Multiple Ring NT Network Management System Software.</v>
          </cell>
          <cell r="C16">
            <v>0</v>
          </cell>
          <cell r="D16">
            <v>14995</v>
          </cell>
          <cell r="E16" t="str">
            <v>NMS</v>
          </cell>
          <cell r="F16">
            <v>0</v>
          </cell>
        </row>
        <row r="17">
          <cell r="A17" t="str">
            <v>L10017A</v>
          </cell>
          <cell r="B17" t="str">
            <v>Telenium-LiteTM Multiple Ring NT NMS Software, Second Client License.</v>
          </cell>
          <cell r="C17">
            <v>0</v>
          </cell>
          <cell r="D17">
            <v>3995</v>
          </cell>
          <cell r="E17" t="str">
            <v>NMS</v>
          </cell>
          <cell r="F17">
            <v>0</v>
          </cell>
        </row>
        <row r="18">
          <cell r="A18" t="str">
            <v>L10018A</v>
          </cell>
          <cell r="B18" t="str">
            <v>Telenium-LiteTM Multiple Ring OpenV MSTM NMS Software, Second Client License.</v>
          </cell>
          <cell r="C18">
            <v>0</v>
          </cell>
          <cell r="D18">
            <v>3995</v>
          </cell>
          <cell r="E18" t="str">
            <v>NMS</v>
          </cell>
          <cell r="F18">
            <v>0</v>
          </cell>
        </row>
        <row r="19">
          <cell r="A19" t="str">
            <v>L10018B</v>
          </cell>
          <cell r="B19" t="str">
            <v>Telenium-LiteTM Multiple Ring OpenV MSTM NMS Software, Second Client, 100 Nodes.</v>
          </cell>
          <cell r="C19">
            <v>0</v>
          </cell>
          <cell r="D19">
            <v>6495</v>
          </cell>
          <cell r="E19" t="str">
            <v>NMS</v>
          </cell>
          <cell r="F19">
            <v>0</v>
          </cell>
        </row>
        <row r="20">
          <cell r="A20" t="str">
            <v>L10019A</v>
          </cell>
          <cell r="B20" t="str">
            <v>Shelf, 19 " Width.</v>
          </cell>
          <cell r="C20">
            <v>14</v>
          </cell>
          <cell r="D20">
            <v>1495</v>
          </cell>
          <cell r="E20" t="str">
            <v>Shelf</v>
          </cell>
          <cell r="F20">
            <v>1</v>
          </cell>
        </row>
        <row r="21">
          <cell r="A21" t="str">
            <v>L10019B</v>
          </cell>
          <cell r="B21" t="str">
            <v>Shelf, 19 " Width, Second Generation Mid-Plane.</v>
          </cell>
          <cell r="C21">
            <v>14</v>
          </cell>
          <cell r="D21">
            <v>1695</v>
          </cell>
          <cell r="E21" t="str">
            <v>Shelf</v>
          </cell>
          <cell r="F21">
            <v>1</v>
          </cell>
        </row>
        <row r="22">
          <cell r="A22" t="str">
            <v>L10019C</v>
          </cell>
          <cell r="B22" t="str">
            <v>Shelf, 19 " Width, Second Generation Mid-Plane &amp; Chassis.</v>
          </cell>
          <cell r="C22">
            <v>14</v>
          </cell>
          <cell r="D22">
            <v>1695</v>
          </cell>
          <cell r="E22" t="str">
            <v>Shelf</v>
          </cell>
          <cell r="F22">
            <v>1</v>
          </cell>
        </row>
        <row r="23">
          <cell r="A23" t="str">
            <v>L10019D</v>
          </cell>
          <cell r="B23" t="str">
            <v>Shelf, 19 " Width, Second Generation Mid-Plane, L11001A compatible.</v>
          </cell>
          <cell r="C23">
            <v>14</v>
          </cell>
          <cell r="D23">
            <v>1495</v>
          </cell>
          <cell r="E23" t="str">
            <v>Shelf</v>
          </cell>
          <cell r="F23">
            <v>1</v>
          </cell>
        </row>
        <row r="24">
          <cell r="A24" t="str">
            <v>L10020A</v>
          </cell>
          <cell r="B24" t="str">
            <v>Shelf with Split mid-plane, 19" width.</v>
          </cell>
          <cell r="C24">
            <v>14</v>
          </cell>
          <cell r="D24">
            <v>1495</v>
          </cell>
          <cell r="E24" t="str">
            <v>Shelf</v>
          </cell>
          <cell r="F24">
            <v>1</v>
          </cell>
        </row>
        <row r="25">
          <cell r="A25" t="str">
            <v>L10020B</v>
          </cell>
          <cell r="B25" t="str">
            <v>Shelf with Split mid-plane, 19" Width, Second Generation Chassis.</v>
          </cell>
          <cell r="C25">
            <v>17</v>
          </cell>
          <cell r="D25">
            <v>1695</v>
          </cell>
          <cell r="E25" t="str">
            <v>Shelf</v>
          </cell>
          <cell r="F25">
            <v>1</v>
          </cell>
        </row>
        <row r="26">
          <cell r="A26" t="str">
            <v>L10020C</v>
          </cell>
          <cell r="B26" t="str">
            <v>Shelf with 2nd Generation Split mid-plane, 19" Width, First Generation Chassis</v>
          </cell>
          <cell r="C26">
            <v>14</v>
          </cell>
          <cell r="D26">
            <v>1695</v>
          </cell>
          <cell r="E26" t="str">
            <v>Shelf</v>
          </cell>
          <cell r="F26">
            <v>1</v>
          </cell>
        </row>
        <row r="27">
          <cell r="A27" t="str">
            <v>L10023A</v>
          </cell>
          <cell r="B27" t="str">
            <v>Shelf, 23" width.</v>
          </cell>
          <cell r="C27">
            <v>17</v>
          </cell>
          <cell r="D27">
            <v>1795</v>
          </cell>
          <cell r="E27" t="str">
            <v>Shelf</v>
          </cell>
          <cell r="F27">
            <v>1</v>
          </cell>
        </row>
        <row r="28">
          <cell r="A28" t="str">
            <v>L10023B</v>
          </cell>
          <cell r="B28" t="str">
            <v>Shelf, 23" Width, Second Generation Mid-Plane.</v>
          </cell>
          <cell r="C28">
            <v>17</v>
          </cell>
          <cell r="D28">
            <v>1995</v>
          </cell>
          <cell r="E28" t="str">
            <v>Shelf</v>
          </cell>
          <cell r="F28">
            <v>1</v>
          </cell>
        </row>
        <row r="29">
          <cell r="A29" t="str">
            <v>L10023C</v>
          </cell>
          <cell r="B29" t="str">
            <v>Shelf, 23" Width, Second Generation Mid-Plane &amp; Chassis.</v>
          </cell>
          <cell r="C29">
            <v>17</v>
          </cell>
          <cell r="D29">
            <v>1995</v>
          </cell>
          <cell r="E29" t="str">
            <v>Shelf</v>
          </cell>
          <cell r="F29">
            <v>1</v>
          </cell>
        </row>
        <row r="30">
          <cell r="A30" t="str">
            <v>L10023D</v>
          </cell>
          <cell r="B30" t="str">
            <v>Shelf, 23" Width, Second Generation Mid-Plane, L11001A Compatible.</v>
          </cell>
          <cell r="C30">
            <v>17</v>
          </cell>
          <cell r="D30">
            <v>1995</v>
          </cell>
          <cell r="E30" t="str">
            <v>Shelf</v>
          </cell>
          <cell r="F30">
            <v>1</v>
          </cell>
        </row>
        <row r="31">
          <cell r="A31" t="str">
            <v>L10024A</v>
          </cell>
          <cell r="B31" t="str">
            <v>Shelf with Split mid-plane, 23"width.</v>
          </cell>
          <cell r="C31">
            <v>17</v>
          </cell>
          <cell r="D31">
            <v>1795</v>
          </cell>
          <cell r="E31" t="str">
            <v>Shelf</v>
          </cell>
          <cell r="F31">
            <v>1</v>
          </cell>
        </row>
        <row r="32">
          <cell r="A32" t="str">
            <v>L10024B</v>
          </cell>
          <cell r="B32" t="str">
            <v>Shelf with Split mid-plane, 23" Width, Second Generation Chassis.</v>
          </cell>
          <cell r="C32">
            <v>17</v>
          </cell>
          <cell r="D32">
            <v>1995</v>
          </cell>
          <cell r="E32" t="str">
            <v>Shelf</v>
          </cell>
          <cell r="F32">
            <v>1</v>
          </cell>
        </row>
        <row r="33">
          <cell r="A33" t="str">
            <v>L10115A</v>
          </cell>
          <cell r="B33" t="str">
            <v>Telenium-LiteTM OpenVMSTM Extended Support Service.</v>
          </cell>
          <cell r="C33">
            <v>0</v>
          </cell>
          <cell r="D33">
            <v>2595</v>
          </cell>
          <cell r="E33" t="str">
            <v>NMS</v>
          </cell>
          <cell r="F33">
            <v>0</v>
          </cell>
        </row>
        <row r="34">
          <cell r="A34" t="str">
            <v>L10115B</v>
          </cell>
          <cell r="B34" t="str">
            <v>Telenium-LiteTM OpenVMSTM Extended Support Service, 100 Node.</v>
          </cell>
          <cell r="C34">
            <v>0</v>
          </cell>
          <cell r="D34">
            <v>5195</v>
          </cell>
          <cell r="E34" t="str">
            <v>NMS</v>
          </cell>
          <cell r="F34">
            <v>0</v>
          </cell>
        </row>
        <row r="35">
          <cell r="A35" t="str">
            <v>L10116A</v>
          </cell>
          <cell r="B35" t="str">
            <v>Telenium-LiteTM NT Extended Support Service.</v>
          </cell>
          <cell r="C35">
            <v>0</v>
          </cell>
          <cell r="D35">
            <v>2595</v>
          </cell>
          <cell r="E35" t="str">
            <v>NMS</v>
          </cell>
          <cell r="F35">
            <v>0</v>
          </cell>
        </row>
        <row r="36">
          <cell r="A36" t="str">
            <v>L10117A</v>
          </cell>
          <cell r="B36" t="str">
            <v>Telenium-LiteTM NT Second-Client Extended Support Service.</v>
          </cell>
          <cell r="C36">
            <v>0</v>
          </cell>
          <cell r="D36">
            <v>695</v>
          </cell>
          <cell r="E36" t="str">
            <v>NMS</v>
          </cell>
          <cell r="F36">
            <v>0</v>
          </cell>
        </row>
        <row r="37">
          <cell r="A37" t="str">
            <v>L10118A</v>
          </cell>
          <cell r="B37" t="str">
            <v>Telenium-LiteTM OpenVMSTM Second-Client Extended Support Service.</v>
          </cell>
          <cell r="C37">
            <v>0</v>
          </cell>
          <cell r="D37">
            <v>695</v>
          </cell>
          <cell r="E37" t="str">
            <v>NMS</v>
          </cell>
          <cell r="F37">
            <v>0</v>
          </cell>
        </row>
        <row r="38">
          <cell r="A38" t="str">
            <v>L10118B</v>
          </cell>
          <cell r="B38" t="str">
            <v>Telenium-LiteTM OpenVMSTM Second-Client Extended Support Service, 100 Node.</v>
          </cell>
          <cell r="C38">
            <v>0</v>
          </cell>
          <cell r="D38">
            <v>1385</v>
          </cell>
          <cell r="E38" t="str">
            <v>NMS</v>
          </cell>
          <cell r="F38">
            <v>0</v>
          </cell>
        </row>
        <row r="39">
          <cell r="A39" t="str">
            <v>L10119A</v>
          </cell>
          <cell r="B39" t="str">
            <v>Fan Tray Assembly, Filtered, 2 RU, 19", 120/220 VAC.</v>
          </cell>
          <cell r="C39">
            <v>0</v>
          </cell>
          <cell r="D39">
            <v>900</v>
          </cell>
          <cell r="E39" t="str">
            <v>Fan</v>
          </cell>
          <cell r="F39">
            <v>0</v>
          </cell>
        </row>
        <row r="40">
          <cell r="A40" t="str">
            <v>L10119C</v>
          </cell>
          <cell r="B40" t="str">
            <v>Fan Tray Assembly, Filtered, 2 RU, 19", 48 Vdc.</v>
          </cell>
          <cell r="C40">
            <v>0</v>
          </cell>
          <cell r="D40">
            <v>850</v>
          </cell>
          <cell r="E40" t="str">
            <v>Fan</v>
          </cell>
          <cell r="F40">
            <v>0</v>
          </cell>
        </row>
        <row r="41">
          <cell r="A41" t="str">
            <v>L10119E</v>
          </cell>
          <cell r="B41" t="str">
            <v>Heat Ramp Assembly, 19", 1 RU</v>
          </cell>
          <cell r="C41">
            <v>0</v>
          </cell>
          <cell r="D41">
            <v>125</v>
          </cell>
          <cell r="E41" t="str">
            <v>Fan</v>
          </cell>
          <cell r="F41">
            <v>0</v>
          </cell>
        </row>
        <row r="42">
          <cell r="A42" t="str">
            <v>L10123E</v>
          </cell>
          <cell r="B42" t="str">
            <v>Heat Ramp Assembly, 23", 1 RU</v>
          </cell>
          <cell r="C42">
            <v>0</v>
          </cell>
          <cell r="D42">
            <v>145</v>
          </cell>
          <cell r="E42" t="str">
            <v>Fan</v>
          </cell>
          <cell r="F42">
            <v>0</v>
          </cell>
        </row>
        <row r="43">
          <cell r="A43" t="str">
            <v>L10123A</v>
          </cell>
          <cell r="B43" t="str">
            <v>Fan Tray Assembly, Filtered, 2 RU, 23", 120/220 VAC.</v>
          </cell>
          <cell r="C43">
            <v>0</v>
          </cell>
          <cell r="D43">
            <v>950</v>
          </cell>
          <cell r="E43" t="str">
            <v>Fan</v>
          </cell>
          <cell r="F43">
            <v>0</v>
          </cell>
        </row>
        <row r="44">
          <cell r="A44" t="str">
            <v>L10123C</v>
          </cell>
          <cell r="B44" t="str">
            <v>Fan Tray Assembly, Filtered, 2 RU, 23", 48 Vdc.</v>
          </cell>
          <cell r="C44">
            <v>0</v>
          </cell>
          <cell r="D44">
            <v>900</v>
          </cell>
          <cell r="E44" t="str">
            <v>Fan</v>
          </cell>
          <cell r="F44">
            <v>0</v>
          </cell>
        </row>
        <row r="45">
          <cell r="A45" t="str">
            <v>L10123D</v>
          </cell>
          <cell r="B45" t="str">
            <v>Fan Tray, 23", Top Exhaust, -48 Vdc.</v>
          </cell>
          <cell r="C45">
            <v>0</v>
          </cell>
          <cell r="D45">
            <v>395</v>
          </cell>
          <cell r="E45" t="str">
            <v>Fan</v>
          </cell>
          <cell r="F45">
            <v>0</v>
          </cell>
        </row>
        <row r="46">
          <cell r="A46" t="str">
            <v>L10215A</v>
          </cell>
          <cell r="B46" t="str">
            <v>Telenium-LiteTM OpenVMSTM System Administration Training.</v>
          </cell>
          <cell r="C46">
            <v>0</v>
          </cell>
          <cell r="D46">
            <v>8995</v>
          </cell>
          <cell r="E46" t="str">
            <v>Service</v>
          </cell>
          <cell r="F46">
            <v>0</v>
          </cell>
        </row>
        <row r="47">
          <cell r="A47" t="str">
            <v>L10216A</v>
          </cell>
          <cell r="B47" t="str">
            <v>Telenium-LiteTM NT System Administration Training.</v>
          </cell>
          <cell r="C47">
            <v>0</v>
          </cell>
          <cell r="D47">
            <v>8995</v>
          </cell>
          <cell r="E47" t="str">
            <v>Service</v>
          </cell>
          <cell r="F47">
            <v>0</v>
          </cell>
        </row>
        <row r="48">
          <cell r="A48" t="str">
            <v>L10301A</v>
          </cell>
          <cell r="B48" t="str">
            <v>SonetLYNX Manual Set.</v>
          </cell>
          <cell r="C48">
            <v>0</v>
          </cell>
          <cell r="D48">
            <v>175</v>
          </cell>
          <cell r="E48" t="str">
            <v>Document</v>
          </cell>
          <cell r="F48">
            <v>0</v>
          </cell>
        </row>
        <row r="49">
          <cell r="A49" t="str">
            <v>L10302A</v>
          </cell>
          <cell r="B49" t="str">
            <v>SonetLYNX Manual Set, Modular.</v>
          </cell>
          <cell r="C49">
            <v>0</v>
          </cell>
          <cell r="D49">
            <v>250</v>
          </cell>
          <cell r="E49" t="str">
            <v>Document</v>
          </cell>
          <cell r="F49">
            <v>0</v>
          </cell>
        </row>
        <row r="50">
          <cell r="A50" t="str">
            <v>L10305A</v>
          </cell>
          <cell r="B50" t="str">
            <v>SonetLYNX General Description Manual.</v>
          </cell>
          <cell r="C50">
            <v>0</v>
          </cell>
          <cell r="D50">
            <v>75</v>
          </cell>
          <cell r="E50" t="str">
            <v>Document</v>
          </cell>
          <cell r="F50">
            <v>0</v>
          </cell>
        </row>
        <row r="51">
          <cell r="A51" t="str">
            <v>L10308A</v>
          </cell>
          <cell r="B51" t="str">
            <v>SonetLYNX Technical Manual CD.</v>
          </cell>
          <cell r="C51">
            <v>0</v>
          </cell>
          <cell r="D51">
            <v>75</v>
          </cell>
          <cell r="E51" t="str">
            <v>Document</v>
          </cell>
          <cell r="F51">
            <v>0</v>
          </cell>
        </row>
        <row r="52">
          <cell r="A52" t="str">
            <v>L10315A</v>
          </cell>
          <cell r="B52" t="str">
            <v>Telenium-LiteTM OpenVMSTM Operator Training, User's Site, Megasys Instructor.</v>
          </cell>
          <cell r="C52">
            <v>0</v>
          </cell>
          <cell r="D52">
            <v>3895</v>
          </cell>
          <cell r="E52" t="str">
            <v>Service</v>
          </cell>
          <cell r="F52">
            <v>0</v>
          </cell>
        </row>
        <row r="53">
          <cell r="A53" t="str">
            <v>L10316A</v>
          </cell>
          <cell r="B53" t="str">
            <v>Telenium-LiteTM NT Operator Training, User's Site, Megasys Instructor.</v>
          </cell>
          <cell r="C53">
            <v>0</v>
          </cell>
          <cell r="D53">
            <v>3895</v>
          </cell>
          <cell r="E53" t="str">
            <v>Service</v>
          </cell>
          <cell r="F53">
            <v>0</v>
          </cell>
        </row>
        <row r="54">
          <cell r="A54" t="str">
            <v>L10396A</v>
          </cell>
          <cell r="B54" t="str">
            <v>SonetLYNX Installation &amp; Service Manual.</v>
          </cell>
          <cell r="C54">
            <v>0</v>
          </cell>
          <cell r="D54">
            <v>150</v>
          </cell>
          <cell r="E54" t="str">
            <v>Document</v>
          </cell>
          <cell r="F54">
            <v>0</v>
          </cell>
        </row>
        <row r="55">
          <cell r="A55" t="str">
            <v>L10397A</v>
          </cell>
          <cell r="B55" t="str">
            <v>SonetLYNX Installation &amp; Service Manual. Modular.</v>
          </cell>
          <cell r="C55">
            <v>0</v>
          </cell>
          <cell r="D55">
            <v>200</v>
          </cell>
          <cell r="E55" t="str">
            <v>Document</v>
          </cell>
          <cell r="F55">
            <v>0</v>
          </cell>
        </row>
        <row r="56">
          <cell r="A56" t="str">
            <v>L10400A</v>
          </cell>
          <cell r="B56" t="str">
            <v>SonetLYNX Manual Update Service, Annual Fee.</v>
          </cell>
          <cell r="C56">
            <v>0</v>
          </cell>
          <cell r="D56">
            <v>250</v>
          </cell>
          <cell r="E56" t="str">
            <v>Service</v>
          </cell>
          <cell r="F56">
            <v>0</v>
          </cell>
        </row>
        <row r="57">
          <cell r="A57" t="str">
            <v>L10415A</v>
          </cell>
          <cell r="B57" t="str">
            <v>Telenium-LiteTM OpenVMSTM Operator Training, User's Site, Intelect Instructor.</v>
          </cell>
          <cell r="C57">
            <v>0</v>
          </cell>
          <cell r="D57">
            <v>3895</v>
          </cell>
          <cell r="E57" t="str">
            <v>Service</v>
          </cell>
          <cell r="F57">
            <v>0</v>
          </cell>
        </row>
        <row r="58">
          <cell r="A58" t="str">
            <v>L10416A</v>
          </cell>
          <cell r="B58" t="str">
            <v>Telenium-LiteTM NT Operator Training, User's Site, Intelect Instructor.</v>
          </cell>
          <cell r="C58">
            <v>0</v>
          </cell>
          <cell r="D58">
            <v>3895</v>
          </cell>
          <cell r="E58" t="str">
            <v>Service</v>
          </cell>
          <cell r="F58">
            <v>0</v>
          </cell>
        </row>
        <row r="59">
          <cell r="A59" t="str">
            <v>L11000A</v>
          </cell>
          <cell r="B59" t="str">
            <v>Optical Line Module, 51.84 Mbit/s, No Integrated Transceivers</v>
          </cell>
          <cell r="C59">
            <v>0</v>
          </cell>
          <cell r="D59">
            <v>3220</v>
          </cell>
          <cell r="E59" t="str">
            <v>Controller</v>
          </cell>
          <cell r="F59">
            <v>1</v>
          </cell>
        </row>
        <row r="60">
          <cell r="A60" t="str">
            <v>L11000A/01</v>
          </cell>
          <cell r="B60" t="str">
            <v>OLM-51 Controller, Integrated STS-1 Interface, No Optical Transceiver.</v>
          </cell>
          <cell r="C60">
            <v>-1</v>
          </cell>
          <cell r="D60">
            <v>4215</v>
          </cell>
          <cell r="E60" t="str">
            <v>Controller</v>
          </cell>
          <cell r="F60">
            <v>1</v>
          </cell>
        </row>
        <row r="61">
          <cell r="A61" t="str">
            <v>L11000A/10</v>
          </cell>
          <cell r="B61" t="str">
            <v>OLM-51 Controller, Integrated L11332A Transceiver, No STS-1 Transceiver.</v>
          </cell>
          <cell r="C61">
            <v>-1</v>
          </cell>
          <cell r="D61">
            <v>4815</v>
          </cell>
          <cell r="E61" t="str">
            <v>Controller</v>
          </cell>
          <cell r="F61">
            <v>1</v>
          </cell>
        </row>
        <row r="62">
          <cell r="A62" t="str">
            <v>L11000A/11</v>
          </cell>
          <cell r="B62" t="str">
            <v>OLM-51 Controller, Integrated L11332A Transceiver and STS-1 Transceiver.</v>
          </cell>
          <cell r="C62">
            <v>-1</v>
          </cell>
          <cell r="D62">
            <v>5810</v>
          </cell>
          <cell r="E62" t="str">
            <v>Controller</v>
          </cell>
          <cell r="F62">
            <v>1</v>
          </cell>
        </row>
        <row r="63">
          <cell r="A63" t="str">
            <v>L11000A/20</v>
          </cell>
          <cell r="B63" t="str">
            <v>OLM-51 Controller, Integrated L11432A Transceiver, No STS-1 Transceiver.</v>
          </cell>
          <cell r="C63">
            <v>-1</v>
          </cell>
          <cell r="D63">
            <v>6215</v>
          </cell>
          <cell r="E63" t="str">
            <v>Controller</v>
          </cell>
          <cell r="F63">
            <v>1</v>
          </cell>
        </row>
        <row r="64">
          <cell r="A64" t="str">
            <v>L11000A/21</v>
          </cell>
          <cell r="B64" t="str">
            <v>OLM-51 Controller, Integrated L11432A Transceiver and STS-1 Transceiver.</v>
          </cell>
          <cell r="C64">
            <v>-1</v>
          </cell>
          <cell r="D64">
            <v>7210</v>
          </cell>
          <cell r="E64" t="str">
            <v>Controller</v>
          </cell>
          <cell r="F64">
            <v>1</v>
          </cell>
        </row>
        <row r="65">
          <cell r="A65" t="str">
            <v>L11000A/30</v>
          </cell>
          <cell r="B65" t="str">
            <v>OLM-51 Controller, Integrated L11832A Transceiver, No STS-1 Transceiver.</v>
          </cell>
          <cell r="C65">
            <v>-1</v>
          </cell>
          <cell r="D65">
            <v>6215</v>
          </cell>
          <cell r="E65" t="str">
            <v>Controller</v>
          </cell>
          <cell r="F65">
            <v>1</v>
          </cell>
        </row>
        <row r="66">
          <cell r="A66" t="str">
            <v>L11000A/31</v>
          </cell>
          <cell r="B66" t="str">
            <v>OLM-51 Controller, Integrated L11832A Transceiver and STS-1 Transceiver.</v>
          </cell>
          <cell r="C66">
            <v>-1</v>
          </cell>
          <cell r="D66">
            <v>7210</v>
          </cell>
          <cell r="E66" t="str">
            <v>Controller</v>
          </cell>
          <cell r="F66">
            <v>1</v>
          </cell>
        </row>
        <row r="67">
          <cell r="A67" t="str">
            <v>L11000A/40</v>
          </cell>
          <cell r="B67" t="str">
            <v>OLM-51 Controller, Integrated L11238A Transceiver, No STS-1 Transceiver.</v>
          </cell>
          <cell r="C67">
            <v>-1</v>
          </cell>
          <cell r="D67">
            <v>6815</v>
          </cell>
          <cell r="E67" t="str">
            <v>Controller</v>
          </cell>
          <cell r="F67">
            <v>1</v>
          </cell>
        </row>
        <row r="68">
          <cell r="A68" t="str">
            <v>L11000A/41</v>
          </cell>
          <cell r="B68" t="str">
            <v>OLM-51 Controller, Integrated L11238A Transceiver and STS-1 Transceiver.</v>
          </cell>
          <cell r="C68">
            <v>-1</v>
          </cell>
          <cell r="D68">
            <v>7810</v>
          </cell>
          <cell r="E68" t="str">
            <v>Controller</v>
          </cell>
          <cell r="F68">
            <v>1</v>
          </cell>
        </row>
        <row r="69">
          <cell r="A69" t="str">
            <v>L11001A</v>
          </cell>
          <cell r="B69" t="str">
            <v>Optical Interface Paddleboard.</v>
          </cell>
          <cell r="C69">
            <v>0</v>
          </cell>
          <cell r="D69">
            <v>459</v>
          </cell>
          <cell r="E69" t="str">
            <v>Controller</v>
          </cell>
          <cell r="F69">
            <v>1</v>
          </cell>
        </row>
        <row r="70">
          <cell r="A70" t="str">
            <v>L11002A</v>
          </cell>
          <cell r="B70" t="str">
            <v>STS-1 Sub-module.</v>
          </cell>
          <cell r="C70">
            <v>0</v>
          </cell>
          <cell r="D70">
            <v>995</v>
          </cell>
          <cell r="E70" t="str">
            <v>Controller</v>
          </cell>
          <cell r="F70">
            <v>1</v>
          </cell>
        </row>
        <row r="71">
          <cell r="A71" t="str">
            <v>L11003A</v>
          </cell>
          <cell r="B71" t="str">
            <v>Optical Interface Paddleboard, Single Mode Transmit.</v>
          </cell>
          <cell r="C71">
            <v>0</v>
          </cell>
          <cell r="D71">
            <v>459</v>
          </cell>
          <cell r="E71" t="str">
            <v>Controller</v>
          </cell>
          <cell r="F71">
            <v>1</v>
          </cell>
        </row>
        <row r="72">
          <cell r="A72" t="str">
            <v>L11003B</v>
          </cell>
          <cell r="B72" t="str">
            <v>Optical Interface Paddleboard, Multi-Mode Transmit.</v>
          </cell>
          <cell r="C72">
            <v>0</v>
          </cell>
          <cell r="D72">
            <v>459</v>
          </cell>
          <cell r="E72" t="str">
            <v>Controller</v>
          </cell>
          <cell r="F72">
            <v>1</v>
          </cell>
        </row>
        <row r="73">
          <cell r="A73" t="str">
            <v>L11004A</v>
          </cell>
          <cell r="B73" t="str">
            <v>Kit, Mid-Plane BSC Connector Upgrade for Use with L11003A/B.</v>
          </cell>
          <cell r="C73">
            <v>0</v>
          </cell>
          <cell r="D73">
            <v>25</v>
          </cell>
          <cell r="E73" t="str">
            <v>Controller</v>
          </cell>
          <cell r="F73">
            <v>0</v>
          </cell>
        </row>
        <row r="74">
          <cell r="A74" t="str">
            <v>L11238A</v>
          </cell>
          <cell r="B74" t="str">
            <v>OLM-51 Laser Transceiver, 1310 nm, TX -2 dBm min., RX -38 dBm.</v>
          </cell>
          <cell r="C74">
            <v>0</v>
          </cell>
          <cell r="D74">
            <v>3595</v>
          </cell>
          <cell r="E74" t="str">
            <v>Controller</v>
          </cell>
          <cell r="F74">
            <v>1</v>
          </cell>
        </row>
        <row r="75">
          <cell r="A75" t="str">
            <v>L11332A</v>
          </cell>
          <cell r="B75" t="str">
            <v>OLM-51 LED Transceiver (Multi-mode only), 1310 nm, TX -14 dBm min., RX -32 dBm.</v>
          </cell>
          <cell r="C75">
            <v>0</v>
          </cell>
          <cell r="D75">
            <v>1595</v>
          </cell>
          <cell r="E75" t="str">
            <v>Controller</v>
          </cell>
          <cell r="F75">
            <v>1</v>
          </cell>
        </row>
        <row r="76">
          <cell r="A76" t="str">
            <v>L11432A</v>
          </cell>
          <cell r="B76" t="str">
            <v>OLM-51 Laser Transceiver, 1310 nm, TX -14 dBm min., RX -32 dBm.</v>
          </cell>
          <cell r="C76">
            <v>0</v>
          </cell>
          <cell r="D76">
            <v>2995</v>
          </cell>
          <cell r="E76" t="str">
            <v>Controller</v>
          </cell>
          <cell r="F76">
            <v>1</v>
          </cell>
        </row>
        <row r="77">
          <cell r="A77" t="str">
            <v>L11500A-01</v>
          </cell>
          <cell r="B77" t="str">
            <v>ODM-51 Laser Transceiver, 1310 nm, TX -8dBm min., RX -32 dBm.</v>
          </cell>
          <cell r="C77">
            <v>0</v>
          </cell>
          <cell r="D77">
            <v>3250</v>
          </cell>
          <cell r="E77" t="str">
            <v>ODM</v>
          </cell>
          <cell r="F77">
            <v>1</v>
          </cell>
        </row>
        <row r="78">
          <cell r="A78" t="str">
            <v>L11500A-02</v>
          </cell>
          <cell r="B78" t="str">
            <v>ODM-51 Laser Transceiver, 1310 nm, TX -3dBm min., RX -32 dBm.</v>
          </cell>
          <cell r="C78">
            <v>0</v>
          </cell>
          <cell r="D78">
            <v>3495</v>
          </cell>
          <cell r="E78" t="str">
            <v>ODM</v>
          </cell>
          <cell r="F78">
            <v>1</v>
          </cell>
        </row>
        <row r="79">
          <cell r="A79" t="str">
            <v>L11500A-03</v>
          </cell>
          <cell r="B79" t="str">
            <v>ODM-51 Laser Transceiver, 1310 nm, TX -3dBm min., RX -38 dBm.</v>
          </cell>
          <cell r="C79">
            <v>0</v>
          </cell>
          <cell r="D79">
            <v>4995</v>
          </cell>
          <cell r="E79" t="str">
            <v>ODM</v>
          </cell>
          <cell r="F79">
            <v>1</v>
          </cell>
        </row>
        <row r="80">
          <cell r="A80" t="str">
            <v>L11500A-04</v>
          </cell>
          <cell r="B80" t="str">
            <v>ODM-51 LED Transceiver, 1310 nm, TX -18 dBm min., RX -32 dBm.</v>
          </cell>
          <cell r="C80">
            <v>0</v>
          </cell>
          <cell r="D80">
            <v>2495</v>
          </cell>
          <cell r="E80" t="str">
            <v>ODM</v>
          </cell>
          <cell r="F80">
            <v>1</v>
          </cell>
        </row>
        <row r="81">
          <cell r="A81" t="str">
            <v>L11832A</v>
          </cell>
          <cell r="B81" t="str">
            <v>OLM-51 Laser Transceiver, 1310 nm, TX -8 dBm min., RX -32 dBm.</v>
          </cell>
          <cell r="C81">
            <v>0</v>
          </cell>
          <cell r="D81">
            <v>2995</v>
          </cell>
          <cell r="E81" t="str">
            <v>Controller</v>
          </cell>
          <cell r="F81">
            <v>1</v>
          </cell>
        </row>
        <row r="82">
          <cell r="A82" t="str">
            <v>L13000A</v>
          </cell>
          <cell r="B82" t="str">
            <v>Optical Line Module, 155.52 Mbit/s, no Integrated Transceiver</v>
          </cell>
          <cell r="C82">
            <v>0</v>
          </cell>
          <cell r="D82">
            <v>6420</v>
          </cell>
          <cell r="E82" t="str">
            <v>Controller</v>
          </cell>
          <cell r="F82">
            <v>1</v>
          </cell>
        </row>
        <row r="83">
          <cell r="A83" t="str">
            <v>L13000A/10</v>
          </cell>
          <cell r="B83" t="str">
            <v>OLM-155 Controller with Integrated L13500A-01 Transceiver, 1st Generation.</v>
          </cell>
          <cell r="C83">
            <v>-1</v>
          </cell>
          <cell r="D83">
            <v>7790</v>
          </cell>
          <cell r="E83" t="str">
            <v>Controller</v>
          </cell>
          <cell r="F83">
            <v>1</v>
          </cell>
        </row>
        <row r="84">
          <cell r="A84" t="str">
            <v>L13000A/20</v>
          </cell>
          <cell r="B84" t="str">
            <v>OLM-155 Controller with Integrated L13500A-02 Transceiver, 1st Generation.</v>
          </cell>
          <cell r="C84">
            <v>-1</v>
          </cell>
          <cell r="D84">
            <v>8790</v>
          </cell>
          <cell r="E84" t="str">
            <v>Controller</v>
          </cell>
          <cell r="F84">
            <v>1</v>
          </cell>
        </row>
        <row r="85">
          <cell r="A85" t="str">
            <v>L13000A/30</v>
          </cell>
          <cell r="B85" t="str">
            <v>OLM-155 Controller with Integrated L13500A-03 Transceiver, 1st Generation.</v>
          </cell>
          <cell r="C85">
            <v>-1</v>
          </cell>
          <cell r="D85">
            <v>10790</v>
          </cell>
          <cell r="E85" t="str">
            <v>Controller</v>
          </cell>
          <cell r="F85">
            <v>1</v>
          </cell>
        </row>
        <row r="86">
          <cell r="A86" t="str">
            <v>L13000A/40</v>
          </cell>
          <cell r="B86" t="str">
            <v>OLM-155 Controller with Integrated L13500A-04 Transceiver, 1st Generation.</v>
          </cell>
          <cell r="C86">
            <v>-1</v>
          </cell>
          <cell r="D86">
            <v>12790</v>
          </cell>
          <cell r="E86" t="str">
            <v>Controller</v>
          </cell>
          <cell r="F86">
            <v>1</v>
          </cell>
        </row>
        <row r="87">
          <cell r="A87" t="str">
            <v>L13000A/50</v>
          </cell>
          <cell r="B87" t="str">
            <v>OLM-155 Controller with Integrated L13500A-05 Transceiver, 1st Generation.</v>
          </cell>
          <cell r="C87">
            <v>-1</v>
          </cell>
          <cell r="D87">
            <v>10290</v>
          </cell>
          <cell r="E87" t="str">
            <v>Controller</v>
          </cell>
          <cell r="F87">
            <v>1</v>
          </cell>
        </row>
        <row r="88">
          <cell r="A88" t="str">
            <v>L13000A/60</v>
          </cell>
          <cell r="B88" t="str">
            <v>OLM-155 Controller with Integrated L13500A-06 Transceiver, 1st Generation.</v>
          </cell>
          <cell r="C88">
            <v>-1</v>
          </cell>
          <cell r="D88">
            <v>9290</v>
          </cell>
          <cell r="E88" t="str">
            <v>Controller</v>
          </cell>
          <cell r="F88">
            <v>1</v>
          </cell>
        </row>
        <row r="89">
          <cell r="A89" t="str">
            <v>L13000A/70</v>
          </cell>
          <cell r="B89" t="str">
            <v>OLM-155 Controller with Integrated L13500A-07 Transceiver, 1st Generation.</v>
          </cell>
          <cell r="C89">
            <v>-1</v>
          </cell>
          <cell r="D89">
            <v>11790</v>
          </cell>
          <cell r="E89" t="str">
            <v>Controller</v>
          </cell>
          <cell r="F89">
            <v>1</v>
          </cell>
        </row>
        <row r="90">
          <cell r="A90" t="str">
            <v>L13000B</v>
          </cell>
          <cell r="B90" t="str">
            <v>Optical Line Module, 155.52 Mbit/s, no Integrated Transceiver, 2nd Generation.</v>
          </cell>
          <cell r="C90">
            <v>0</v>
          </cell>
          <cell r="D90">
            <v>5795</v>
          </cell>
          <cell r="E90" t="str">
            <v>Controller</v>
          </cell>
          <cell r="F90">
            <v>1</v>
          </cell>
        </row>
        <row r="91">
          <cell r="A91" t="str">
            <v>L13000B/10</v>
          </cell>
          <cell r="B91" t="str">
            <v>OLM-155 Controller with Integrated L13500A-01 Transceiver, 2nd Generation.</v>
          </cell>
          <cell r="C91">
            <v>-1</v>
          </cell>
          <cell r="D91">
            <v>7790</v>
          </cell>
          <cell r="E91" t="str">
            <v>Controller</v>
          </cell>
          <cell r="F91">
            <v>1</v>
          </cell>
        </row>
        <row r="92">
          <cell r="A92" t="str">
            <v>L13000B/20</v>
          </cell>
          <cell r="B92" t="str">
            <v>OLM-155 Controller with Integrated L13500A-02 Transceiver, 2nd Generation.</v>
          </cell>
          <cell r="C92">
            <v>-1</v>
          </cell>
          <cell r="D92">
            <v>8790</v>
          </cell>
          <cell r="E92" t="str">
            <v>Controller</v>
          </cell>
          <cell r="F92">
            <v>1</v>
          </cell>
        </row>
        <row r="93">
          <cell r="A93" t="str">
            <v>L13000B/30</v>
          </cell>
          <cell r="B93" t="str">
            <v>OLM-155 Controller with Integrated L13500A-03 Transceiver, 2nd Generation.</v>
          </cell>
          <cell r="C93">
            <v>-1</v>
          </cell>
          <cell r="D93">
            <v>10790</v>
          </cell>
          <cell r="E93" t="str">
            <v>Controller</v>
          </cell>
          <cell r="F93">
            <v>1</v>
          </cell>
        </row>
        <row r="94">
          <cell r="A94" t="str">
            <v>L13000B/40</v>
          </cell>
          <cell r="B94" t="str">
            <v>OLM-155 Controller with Integrated L13500A-04 Transceiver, 2nd Generation.</v>
          </cell>
          <cell r="C94">
            <v>-1</v>
          </cell>
          <cell r="D94">
            <v>12790</v>
          </cell>
          <cell r="E94" t="str">
            <v>Controller</v>
          </cell>
          <cell r="F94">
            <v>1</v>
          </cell>
        </row>
        <row r="95">
          <cell r="A95" t="str">
            <v>L13000B/50</v>
          </cell>
          <cell r="B95" t="str">
            <v>OLM-155 Controller with Integrated L13500A-05 Transceiver, 2nd Generation.</v>
          </cell>
          <cell r="C95">
            <v>-1</v>
          </cell>
          <cell r="D95">
            <v>10290</v>
          </cell>
          <cell r="E95" t="str">
            <v>Controller</v>
          </cell>
          <cell r="F95">
            <v>1</v>
          </cell>
        </row>
        <row r="96">
          <cell r="A96" t="str">
            <v>L13000B/60</v>
          </cell>
          <cell r="B96" t="str">
            <v>OLM-155 Controller with Integrated L13500A-06 Transceiver, 2nd Generation.</v>
          </cell>
          <cell r="C96">
            <v>-1</v>
          </cell>
          <cell r="D96">
            <v>9290</v>
          </cell>
          <cell r="E96" t="str">
            <v>Controller</v>
          </cell>
          <cell r="F96">
            <v>1</v>
          </cell>
        </row>
        <row r="97">
          <cell r="A97" t="str">
            <v>L13000B/70</v>
          </cell>
          <cell r="B97" t="str">
            <v>OLM-155 Controller with Integrated L13500A-07 Transceiver, 2nd Generation.</v>
          </cell>
          <cell r="C97">
            <v>-1</v>
          </cell>
          <cell r="D97">
            <v>11790</v>
          </cell>
          <cell r="E97" t="str">
            <v>Controller</v>
          </cell>
          <cell r="F97">
            <v>1</v>
          </cell>
        </row>
        <row r="98">
          <cell r="A98" t="str">
            <v>L13000C</v>
          </cell>
          <cell r="B98" t="str">
            <v>Optical Line Module, 155.52 Mbit/s, no Integrated Transceiver, 3rd Generation.</v>
          </cell>
          <cell r="C98">
            <v>0</v>
          </cell>
          <cell r="D98">
            <v>4295</v>
          </cell>
          <cell r="E98" t="str">
            <v>Controller</v>
          </cell>
          <cell r="F98">
            <v>1</v>
          </cell>
        </row>
        <row r="99">
          <cell r="A99" t="str">
            <v>L13000C/10</v>
          </cell>
          <cell r="B99" t="str">
            <v>OLM-155 Controller with Integrated L13500A-01 Transceiver, 3rd Generation.</v>
          </cell>
          <cell r="C99">
            <v>-1</v>
          </cell>
          <cell r="D99">
            <v>7790</v>
          </cell>
          <cell r="E99" t="str">
            <v>Controller</v>
          </cell>
          <cell r="F99">
            <v>1</v>
          </cell>
        </row>
        <row r="100">
          <cell r="A100" t="str">
            <v>L13000C/20</v>
          </cell>
          <cell r="B100" t="str">
            <v>OLM-155 Controller with Integrated L13500A-02 Transceiver, 3rd Generation.</v>
          </cell>
          <cell r="C100">
            <v>-1</v>
          </cell>
          <cell r="D100">
            <v>7290</v>
          </cell>
          <cell r="E100" t="str">
            <v>Controller</v>
          </cell>
          <cell r="F100">
            <v>1</v>
          </cell>
        </row>
        <row r="101">
          <cell r="A101" t="str">
            <v>L13000C/30</v>
          </cell>
          <cell r="B101" t="str">
            <v>OLM-155 Controller with Integrated L13500A-03 Transceiver, 3rd Generation.</v>
          </cell>
          <cell r="C101">
            <v>-1</v>
          </cell>
          <cell r="D101">
            <v>10790</v>
          </cell>
          <cell r="E101" t="str">
            <v>Controller</v>
          </cell>
          <cell r="F101">
            <v>1</v>
          </cell>
        </row>
        <row r="102">
          <cell r="A102" t="str">
            <v>L13000C/40</v>
          </cell>
          <cell r="B102" t="str">
            <v>OLM-155 Controller with Integrated L13500A-04 Transceiver, 3rd Generation.</v>
          </cell>
          <cell r="C102">
            <v>-1</v>
          </cell>
          <cell r="D102">
            <v>12790</v>
          </cell>
          <cell r="E102" t="str">
            <v>Controller</v>
          </cell>
          <cell r="F102">
            <v>1</v>
          </cell>
        </row>
        <row r="103">
          <cell r="A103" t="str">
            <v>L13000C/50</v>
          </cell>
          <cell r="B103" t="str">
            <v>OLM-155 Controller with Integrated L13500A-05 Transceiver, 3rd Generation.</v>
          </cell>
          <cell r="C103">
            <v>-1</v>
          </cell>
          <cell r="D103">
            <v>10290</v>
          </cell>
          <cell r="E103" t="str">
            <v>Controller</v>
          </cell>
          <cell r="F103">
            <v>1</v>
          </cell>
        </row>
        <row r="104">
          <cell r="A104" t="str">
            <v>L13000C/60</v>
          </cell>
          <cell r="B104" t="str">
            <v>OLM-155 Controller with Integrated L13500A-06 Transceiver, 3rd Generation.</v>
          </cell>
          <cell r="C104">
            <v>-1</v>
          </cell>
          <cell r="D104">
            <v>9290</v>
          </cell>
          <cell r="E104" t="str">
            <v>Controller</v>
          </cell>
          <cell r="F104">
            <v>1</v>
          </cell>
        </row>
        <row r="105">
          <cell r="A105" t="str">
            <v>L13000C/70</v>
          </cell>
          <cell r="B105" t="str">
            <v>OLM-155 Controller with Integrated L13500A-07 Transceiver, 3rd Generation.</v>
          </cell>
          <cell r="C105">
            <v>-1</v>
          </cell>
          <cell r="D105">
            <v>11790</v>
          </cell>
          <cell r="E105" t="str">
            <v>Controller</v>
          </cell>
          <cell r="F105">
            <v>1</v>
          </cell>
        </row>
        <row r="106">
          <cell r="A106" t="str">
            <v>L13500A-01</v>
          </cell>
          <cell r="B106" t="str">
            <v>OLM-155 LED Transceiver (Multi-mode only), OLM-155.</v>
          </cell>
          <cell r="C106">
            <v>0</v>
          </cell>
          <cell r="D106">
            <v>1995</v>
          </cell>
          <cell r="E106" t="str">
            <v>Controller</v>
          </cell>
          <cell r="F106">
            <v>1</v>
          </cell>
        </row>
        <row r="107">
          <cell r="A107" t="str">
            <v>L13500A-02</v>
          </cell>
          <cell r="B107" t="str">
            <v>OLM-155 Laser Transceiver, 1310 nm, TX -8dBm min., RX -32 dBm.</v>
          </cell>
          <cell r="C107">
            <v>0</v>
          </cell>
          <cell r="D107">
            <v>2995</v>
          </cell>
          <cell r="E107" t="str">
            <v>Controller</v>
          </cell>
          <cell r="F107">
            <v>1</v>
          </cell>
        </row>
        <row r="108">
          <cell r="A108" t="str">
            <v>L13500A-03</v>
          </cell>
          <cell r="B108" t="str">
            <v>OLM-155 Laser Transceiver, 1310 nm, TX -3 dBm min., RX -38 dBm.</v>
          </cell>
          <cell r="C108">
            <v>0</v>
          </cell>
          <cell r="D108">
            <v>4995</v>
          </cell>
          <cell r="E108" t="str">
            <v>Controller</v>
          </cell>
          <cell r="F108">
            <v>1</v>
          </cell>
        </row>
        <row r="109">
          <cell r="A109" t="str">
            <v>L13500A-04</v>
          </cell>
          <cell r="B109" t="str">
            <v>OLM-155 Laser Transceiver, 1550 nm, TX -3 dBm min., RX -38 dBm.</v>
          </cell>
          <cell r="C109">
            <v>0</v>
          </cell>
          <cell r="D109">
            <v>6995</v>
          </cell>
          <cell r="E109" t="str">
            <v>Controller</v>
          </cell>
          <cell r="F109">
            <v>1</v>
          </cell>
        </row>
        <row r="110">
          <cell r="A110" t="str">
            <v>L13500A-05</v>
          </cell>
          <cell r="B110" t="str">
            <v>OLM-155 Laser Transceiver, 1310 nm, TX -8 dBm min., RX -38 dBm.</v>
          </cell>
          <cell r="C110">
            <v>0</v>
          </cell>
          <cell r="D110">
            <v>4495</v>
          </cell>
          <cell r="E110" t="str">
            <v>Controller</v>
          </cell>
          <cell r="F110">
            <v>1</v>
          </cell>
        </row>
        <row r="111">
          <cell r="A111" t="str">
            <v>L13500A-06</v>
          </cell>
          <cell r="B111" t="str">
            <v>OLM-155 Laser Transceiver, 1310 nm, TX -3 dBm min., RX -32 dBm.</v>
          </cell>
          <cell r="C111">
            <v>0</v>
          </cell>
          <cell r="D111">
            <v>3495</v>
          </cell>
          <cell r="E111" t="str">
            <v>Controller</v>
          </cell>
          <cell r="F111">
            <v>1</v>
          </cell>
        </row>
        <row r="112">
          <cell r="A112" t="str">
            <v>L13500A-07</v>
          </cell>
          <cell r="B112" t="str">
            <v>OLM-155 Laser Transceiver, 1550 nm, TX -3 dBm min., RX -32 dBm.</v>
          </cell>
          <cell r="C112">
            <v>0</v>
          </cell>
          <cell r="D112">
            <v>5995</v>
          </cell>
          <cell r="E112" t="str">
            <v>Controller</v>
          </cell>
          <cell r="F112">
            <v>1</v>
          </cell>
        </row>
        <row r="113">
          <cell r="A113" t="str">
            <v>L13600A-01</v>
          </cell>
          <cell r="B113" t="str">
            <v>ODM 51 Electrical Transceiver</v>
          </cell>
          <cell r="C113">
            <v>0</v>
          </cell>
          <cell r="D113">
            <v>3250</v>
          </cell>
          <cell r="E113" t="str">
            <v>ODM</v>
          </cell>
          <cell r="F113">
            <v>1</v>
          </cell>
        </row>
        <row r="114">
          <cell r="A114" t="str">
            <v>L13900A</v>
          </cell>
          <cell r="B114" t="str">
            <v>Optical Drop Module, 51.84 Mbit/s, No Integrated Transceivers.</v>
          </cell>
          <cell r="C114">
            <v>0</v>
          </cell>
          <cell r="D114">
            <v>2420</v>
          </cell>
          <cell r="E114" t="str">
            <v>ODM</v>
          </cell>
          <cell r="F114">
            <v>1</v>
          </cell>
        </row>
        <row r="115">
          <cell r="A115" t="str">
            <v>L13900A/01</v>
          </cell>
          <cell r="B115" t="str">
            <v>ODM-51 with Integrated L13600A-01 STS-1 Transceiver, No Optical Transceiver.</v>
          </cell>
          <cell r="C115">
            <v>-1</v>
          </cell>
          <cell r="D115">
            <v>5670</v>
          </cell>
          <cell r="E115" t="str">
            <v>ODM</v>
          </cell>
          <cell r="F115">
            <v>1</v>
          </cell>
        </row>
        <row r="116">
          <cell r="A116" t="str">
            <v>L13900A/10</v>
          </cell>
          <cell r="B116" t="str">
            <v>ODM-51 with Integrated L11500A-01 Transceiver, No STS-1 Transceiver.</v>
          </cell>
          <cell r="C116">
            <v>-1</v>
          </cell>
          <cell r="D116">
            <v>5670</v>
          </cell>
          <cell r="E116" t="str">
            <v>ODM</v>
          </cell>
          <cell r="F116">
            <v>1</v>
          </cell>
        </row>
        <row r="117">
          <cell r="A117" t="str">
            <v>L13900A/11</v>
          </cell>
          <cell r="B117" t="str">
            <v>ODM-51 with Integrated L11500A-01 &amp; L13600-01 STS-1 Transceivers.</v>
          </cell>
          <cell r="C117">
            <v>-1</v>
          </cell>
          <cell r="D117">
            <v>8920</v>
          </cell>
          <cell r="E117" t="str">
            <v>ODM</v>
          </cell>
          <cell r="F117">
            <v>1</v>
          </cell>
        </row>
        <row r="118">
          <cell r="A118" t="str">
            <v>L13900A/20</v>
          </cell>
          <cell r="B118" t="str">
            <v>ODM-51 with Integrated L11500A-02 Transceiver, No STS-1 Transceiver.</v>
          </cell>
          <cell r="C118">
            <v>-1</v>
          </cell>
          <cell r="D118">
            <v>5915</v>
          </cell>
          <cell r="E118" t="str">
            <v>ODM</v>
          </cell>
          <cell r="F118">
            <v>1</v>
          </cell>
        </row>
        <row r="119">
          <cell r="A119" t="str">
            <v>L13900A/21</v>
          </cell>
          <cell r="B119" t="str">
            <v>ODM-51 with Integrated L11500A-02 &amp; L13600-01 STS-1 Transceivers.</v>
          </cell>
          <cell r="C119">
            <v>-1</v>
          </cell>
          <cell r="D119">
            <v>9165</v>
          </cell>
          <cell r="E119" t="str">
            <v>ODM</v>
          </cell>
          <cell r="F119">
            <v>1</v>
          </cell>
        </row>
        <row r="120">
          <cell r="A120" t="str">
            <v>L13900A/30</v>
          </cell>
          <cell r="B120" t="str">
            <v>ODM-51 with Integrated L11500A-03 Transceiver, No STS-1 Transceiver.</v>
          </cell>
          <cell r="C120">
            <v>-1</v>
          </cell>
          <cell r="D120">
            <v>7415</v>
          </cell>
          <cell r="E120" t="str">
            <v>ODM</v>
          </cell>
          <cell r="F120">
            <v>1</v>
          </cell>
        </row>
        <row r="121">
          <cell r="A121" t="str">
            <v>L13900A/31</v>
          </cell>
          <cell r="B121" t="str">
            <v>ODM-51 with Integrated L11500A-03 &amp; L13600-01 STS-1 Transceivers.</v>
          </cell>
          <cell r="C121">
            <v>-1</v>
          </cell>
          <cell r="D121">
            <v>10665</v>
          </cell>
          <cell r="E121" t="str">
            <v>ODM</v>
          </cell>
          <cell r="F121">
            <v>1</v>
          </cell>
        </row>
        <row r="122">
          <cell r="A122" t="str">
            <v>L13900A/40</v>
          </cell>
          <cell r="B122" t="str">
            <v>ODM-51 with Integrated L11500A-04 Transceiver, No STS-1 Transceiver.</v>
          </cell>
          <cell r="C122">
            <v>-1</v>
          </cell>
          <cell r="D122">
            <v>4915</v>
          </cell>
          <cell r="E122" t="str">
            <v>ODM</v>
          </cell>
          <cell r="F122">
            <v>1</v>
          </cell>
        </row>
        <row r="123">
          <cell r="A123" t="str">
            <v>L13900A/41</v>
          </cell>
          <cell r="B123" t="str">
            <v>ODM-51 with Integrated L11500A-04 &amp; L13600-01 STS-1 Transceivers.</v>
          </cell>
          <cell r="C123">
            <v>-1</v>
          </cell>
          <cell r="D123">
            <v>8165</v>
          </cell>
          <cell r="E123" t="str">
            <v>ODM</v>
          </cell>
          <cell r="F123">
            <v>1</v>
          </cell>
        </row>
        <row r="124">
          <cell r="A124" t="str">
            <v>L13901A</v>
          </cell>
          <cell r="B124" t="str">
            <v>Optical Drop Module Paddleboard.</v>
          </cell>
          <cell r="C124">
            <v>0</v>
          </cell>
          <cell r="D124">
            <v>459</v>
          </cell>
          <cell r="E124" t="str">
            <v>ODM</v>
          </cell>
          <cell r="F124">
            <v>1</v>
          </cell>
        </row>
        <row r="125">
          <cell r="A125" t="str">
            <v>L14006A</v>
          </cell>
          <cell r="B125" t="str">
            <v>Battery Pack, 6 hour.</v>
          </cell>
          <cell r="C125">
            <v>0</v>
          </cell>
          <cell r="D125">
            <v>595</v>
          </cell>
          <cell r="E125" t="str">
            <v>Power</v>
          </cell>
          <cell r="F125">
            <v>0</v>
          </cell>
        </row>
        <row r="126">
          <cell r="A126" t="str">
            <v>L14024A</v>
          </cell>
          <cell r="B126" t="str">
            <v>Battery Pack, 2/4 hour.</v>
          </cell>
          <cell r="C126">
            <v>0</v>
          </cell>
          <cell r="D126">
            <v>395</v>
          </cell>
          <cell r="E126" t="str">
            <v>Power</v>
          </cell>
          <cell r="F126">
            <v>0</v>
          </cell>
        </row>
        <row r="127">
          <cell r="A127" t="str">
            <v>L14100A</v>
          </cell>
          <cell r="B127" t="str">
            <v>External Power Supply Module (Brick).</v>
          </cell>
          <cell r="C127">
            <v>0</v>
          </cell>
          <cell r="D127">
            <v>695</v>
          </cell>
          <cell r="E127" t="str">
            <v>Power</v>
          </cell>
          <cell r="F127">
            <v>0</v>
          </cell>
        </row>
        <row r="128">
          <cell r="A128" t="str">
            <v>L14120A</v>
          </cell>
          <cell r="B128" t="str">
            <v>External Power Supply, 120VAC to -48Vdc, Optional UPS Capability.</v>
          </cell>
          <cell r="C128">
            <v>0</v>
          </cell>
          <cell r="D128">
            <v>2225</v>
          </cell>
          <cell r="E128" t="str">
            <v>Power</v>
          </cell>
          <cell r="F128">
            <v>0</v>
          </cell>
        </row>
        <row r="129">
          <cell r="A129" t="str">
            <v>L14121A</v>
          </cell>
          <cell r="B129" t="str">
            <v>Rectifier Module, 48Vdc@6amp, for L14120A.</v>
          </cell>
          <cell r="C129">
            <v>0</v>
          </cell>
          <cell r="D129">
            <v>610</v>
          </cell>
          <cell r="E129" t="str">
            <v>Power</v>
          </cell>
          <cell r="F129">
            <v>0</v>
          </cell>
        </row>
        <row r="130">
          <cell r="A130" t="str">
            <v>L14122A</v>
          </cell>
          <cell r="B130" t="str">
            <v>Kit, Battery Accessories Only.</v>
          </cell>
          <cell r="C130">
            <v>0</v>
          </cell>
          <cell r="D130">
            <v>300</v>
          </cell>
          <cell r="E130" t="str">
            <v>Power</v>
          </cell>
          <cell r="F130">
            <v>0</v>
          </cell>
        </row>
        <row r="131">
          <cell r="A131" t="str">
            <v>L14300A</v>
          </cell>
          <cell r="B131" t="str">
            <v>Ethernet Hub, 5 port (4+1).</v>
          </cell>
          <cell r="C131">
            <v>0</v>
          </cell>
          <cell r="D131">
            <v>149</v>
          </cell>
          <cell r="E131" t="str">
            <v>Misc</v>
          </cell>
          <cell r="F131">
            <v>0</v>
          </cell>
        </row>
        <row r="132">
          <cell r="A132" t="str">
            <v>L14400A</v>
          </cell>
          <cell r="B132" t="str">
            <v>Modem, V.32 bis, 14.4 K Baud.</v>
          </cell>
          <cell r="C132">
            <v>0</v>
          </cell>
          <cell r="D132">
            <v>95</v>
          </cell>
          <cell r="E132" t="str">
            <v>Misc</v>
          </cell>
          <cell r="F132">
            <v>0</v>
          </cell>
        </row>
        <row r="133">
          <cell r="A133" t="str">
            <v>L14401A</v>
          </cell>
          <cell r="B133" t="str">
            <v>Modem, V.34, 14.4 K/28.8 K Baud.</v>
          </cell>
          <cell r="C133">
            <v>0</v>
          </cell>
          <cell r="D133">
            <v>95</v>
          </cell>
          <cell r="E133" t="str">
            <v>Misc</v>
          </cell>
          <cell r="F133">
            <v>0</v>
          </cell>
        </row>
        <row r="134">
          <cell r="A134" t="str">
            <v>L14500A</v>
          </cell>
          <cell r="B134" t="str">
            <v>Telenium-LiteTM NT Platform Computer, 266 MHz.</v>
          </cell>
          <cell r="C134">
            <v>0</v>
          </cell>
          <cell r="D134">
            <v>5835</v>
          </cell>
          <cell r="E134" t="str">
            <v>NMS</v>
          </cell>
          <cell r="F134">
            <v>0</v>
          </cell>
        </row>
        <row r="135">
          <cell r="A135" t="str">
            <v>L14500B</v>
          </cell>
          <cell r="B135" t="str">
            <v>Telenium-LiteTM NT Platform Computer, 300 MHZ.</v>
          </cell>
          <cell r="C135">
            <v>0</v>
          </cell>
          <cell r="D135">
            <v>6275</v>
          </cell>
          <cell r="E135" t="str">
            <v>NMS</v>
          </cell>
          <cell r="F135">
            <v>0</v>
          </cell>
        </row>
        <row r="136">
          <cell r="A136" t="str">
            <v>L14500C</v>
          </cell>
          <cell r="B136" t="str">
            <v>Telenium-Lite NT Platform Computer, 200 MHZ.</v>
          </cell>
          <cell r="C136">
            <v>0</v>
          </cell>
          <cell r="D136">
            <v>5835</v>
          </cell>
          <cell r="E136" t="str">
            <v>NMS</v>
          </cell>
          <cell r="F136">
            <v>0</v>
          </cell>
        </row>
        <row r="137">
          <cell r="A137" t="str">
            <v>L14510A</v>
          </cell>
          <cell r="B137" t="str">
            <v xml:space="preserve">Telenium-LiteTM NT Display Monitor, 1280 x 1024, 19". </v>
          </cell>
          <cell r="C137">
            <v>0</v>
          </cell>
          <cell r="D137">
            <v>1165</v>
          </cell>
          <cell r="E137" t="str">
            <v>NMS</v>
          </cell>
          <cell r="F137">
            <v>0</v>
          </cell>
        </row>
        <row r="138">
          <cell r="A138" t="str">
            <v>L14510B</v>
          </cell>
          <cell r="B138" t="str">
            <v xml:space="preserve">Telenium-LiteTM NT Display Monitor, 1280 x 1024, 21". </v>
          </cell>
          <cell r="C138">
            <v>0</v>
          </cell>
          <cell r="D138">
            <v>1895</v>
          </cell>
          <cell r="E138" t="str">
            <v>NMS</v>
          </cell>
          <cell r="F138">
            <v>0</v>
          </cell>
        </row>
        <row r="139">
          <cell r="A139" t="str">
            <v>L14520A</v>
          </cell>
          <cell r="B139" t="str">
            <v xml:space="preserve">ISA Bus Module, 8 Serial Ports, RJ-11 Jacks. </v>
          </cell>
          <cell r="C139">
            <v>0</v>
          </cell>
          <cell r="D139">
            <v>425</v>
          </cell>
          <cell r="E139" t="str">
            <v>NMS</v>
          </cell>
          <cell r="F139">
            <v>0</v>
          </cell>
        </row>
        <row r="140">
          <cell r="A140" t="str">
            <v>L14550A</v>
          </cell>
          <cell r="B140" t="str">
            <v>Telenium-LiteTM OpenVMSTM Platform Computer, 600 MHz [U.S./English].</v>
          </cell>
          <cell r="C140">
            <v>0</v>
          </cell>
          <cell r="D140">
            <v>27895</v>
          </cell>
          <cell r="E140" t="str">
            <v>NMS</v>
          </cell>
          <cell r="F140">
            <v>0</v>
          </cell>
        </row>
        <row r="141">
          <cell r="A141" t="str">
            <v>L14550AA</v>
          </cell>
          <cell r="B141" t="str">
            <v>Telenium-LiteTM OpenVMSTM Platform Computer, 600 MHz [Hungary/English].</v>
          </cell>
          <cell r="C141">
            <v>0</v>
          </cell>
          <cell r="D141">
            <v>27895</v>
          </cell>
          <cell r="E141" t="str">
            <v>NMS</v>
          </cell>
          <cell r="F141">
            <v>0</v>
          </cell>
        </row>
        <row r="142">
          <cell r="A142" t="str">
            <v>L14550AB</v>
          </cell>
          <cell r="B142" t="str">
            <v>Telenium-LiteTM OpenVMSTM Platform Computer, 600 MHz [Arabic/English].</v>
          </cell>
          <cell r="C142">
            <v>0</v>
          </cell>
          <cell r="D142">
            <v>27895</v>
          </cell>
          <cell r="E142" t="str">
            <v>NMS</v>
          </cell>
          <cell r="F142">
            <v>0</v>
          </cell>
        </row>
        <row r="143">
          <cell r="A143" t="str">
            <v>L14550AC</v>
          </cell>
          <cell r="B143" t="str">
            <v>Telenium-LiteTM OpenVMSTM Platform Computer, 600 MHz [Russia/English].</v>
          </cell>
          <cell r="C143">
            <v>0</v>
          </cell>
          <cell r="D143">
            <v>27895</v>
          </cell>
          <cell r="E143" t="str">
            <v>NMS</v>
          </cell>
          <cell r="F143">
            <v>0</v>
          </cell>
        </row>
        <row r="144">
          <cell r="A144" t="str">
            <v>L14550AD</v>
          </cell>
          <cell r="B144" t="str">
            <v>Telenium-LiteTM OpenVMSTM Platform Computer, 600 MHz [Turkey/English].</v>
          </cell>
          <cell r="C144">
            <v>0</v>
          </cell>
          <cell r="D144">
            <v>27895</v>
          </cell>
          <cell r="E144" t="str">
            <v>NMS</v>
          </cell>
          <cell r="F144">
            <v>0</v>
          </cell>
        </row>
        <row r="145">
          <cell r="A145" t="str">
            <v>L14550AE</v>
          </cell>
          <cell r="B145" t="str">
            <v>Telenium-LiteTM OpenVMSTM Platform Computer, 600 MHz [Slovak/English].</v>
          </cell>
          <cell r="C145">
            <v>0</v>
          </cell>
          <cell r="D145">
            <v>27895</v>
          </cell>
          <cell r="E145" t="str">
            <v>NMS</v>
          </cell>
          <cell r="F145">
            <v>0</v>
          </cell>
        </row>
        <row r="146">
          <cell r="A146" t="str">
            <v>L14550AF</v>
          </cell>
          <cell r="B146" t="str">
            <v>Telenium-LiteTM OpenVMSTM Platform Computer, 600 MHz [Serbia/English].</v>
          </cell>
          <cell r="C146">
            <v>0</v>
          </cell>
          <cell r="D146">
            <v>27895</v>
          </cell>
          <cell r="E146" t="str">
            <v>NMS</v>
          </cell>
          <cell r="F146">
            <v>0</v>
          </cell>
        </row>
        <row r="147">
          <cell r="A147" t="str">
            <v>L14550AG</v>
          </cell>
          <cell r="B147" t="str">
            <v>Telenium-LiteTM OpenVMSTM Platform Computer, 600 MHz [Far East/English].</v>
          </cell>
          <cell r="C147">
            <v>0</v>
          </cell>
          <cell r="D147">
            <v>27895</v>
          </cell>
          <cell r="E147" t="str">
            <v>NMS</v>
          </cell>
          <cell r="F147">
            <v>0</v>
          </cell>
        </row>
        <row r="148">
          <cell r="A148" t="str">
            <v>L14550AH</v>
          </cell>
          <cell r="B148" t="str">
            <v>Telenium-LiteTM OpenVMSTM Platform Computer, 600 MHz [Phillipines/English].</v>
          </cell>
          <cell r="C148">
            <v>0</v>
          </cell>
          <cell r="D148">
            <v>27895</v>
          </cell>
          <cell r="E148" t="str">
            <v>NMS</v>
          </cell>
          <cell r="F148">
            <v>0</v>
          </cell>
        </row>
        <row r="149">
          <cell r="A149" t="str">
            <v>L14550AJ</v>
          </cell>
          <cell r="B149" t="str">
            <v>Telenium-LiteTM OpenVMSTM Platform Computer, 600 MHz [Vietnam/English].</v>
          </cell>
          <cell r="C149">
            <v>0</v>
          </cell>
          <cell r="D149">
            <v>27895</v>
          </cell>
          <cell r="E149" t="str">
            <v>NMS</v>
          </cell>
          <cell r="F149">
            <v>0</v>
          </cell>
        </row>
        <row r="150">
          <cell r="A150" t="str">
            <v>L14550AK</v>
          </cell>
          <cell r="B150" t="str">
            <v>Telenium-LiteTM OpenVMSTM Platform Computer, 600 MHz [Thailand/English].</v>
          </cell>
          <cell r="C150">
            <v>0</v>
          </cell>
          <cell r="D150">
            <v>27895</v>
          </cell>
          <cell r="E150" t="str">
            <v>NMS</v>
          </cell>
          <cell r="F150">
            <v>0</v>
          </cell>
        </row>
        <row r="151">
          <cell r="A151" t="str">
            <v>L14550AL</v>
          </cell>
          <cell r="B151" t="str">
            <v>Telenium-LiteTM OpenVMSTM Platform Computer, 600 MHz [Iceland/English].</v>
          </cell>
          <cell r="C151">
            <v>0</v>
          </cell>
          <cell r="D151">
            <v>27895</v>
          </cell>
          <cell r="E151" t="str">
            <v>NMS</v>
          </cell>
          <cell r="F151">
            <v>0</v>
          </cell>
        </row>
        <row r="152">
          <cell r="A152" t="str">
            <v>L14550AM</v>
          </cell>
          <cell r="B152" t="str">
            <v>Telenium-LiteTM OpenVMSTM Platform Computer, 600 MHz [China/English].</v>
          </cell>
          <cell r="C152">
            <v>0</v>
          </cell>
          <cell r="D152">
            <v>27895</v>
          </cell>
          <cell r="E152" t="str">
            <v>NMS</v>
          </cell>
          <cell r="F152">
            <v>0</v>
          </cell>
        </row>
        <row r="153">
          <cell r="A153" t="str">
            <v>L14550AN</v>
          </cell>
          <cell r="B153" t="str">
            <v>Telenium-LiteTM OpenVMSTM Platform Computer, 600 MHz [Czeckoslovakia/English].</v>
          </cell>
          <cell r="C153">
            <v>0</v>
          </cell>
          <cell r="D153">
            <v>27895</v>
          </cell>
          <cell r="E153" t="str">
            <v>NMS</v>
          </cell>
          <cell r="F153">
            <v>0</v>
          </cell>
        </row>
        <row r="154">
          <cell r="A154" t="str">
            <v>L14550AP</v>
          </cell>
          <cell r="B154" t="str">
            <v>Telenium-LiteTM OpenVMSTM Platform Computer, 600 MHz [Europe/English].</v>
          </cell>
          <cell r="C154">
            <v>0</v>
          </cell>
          <cell r="D154">
            <v>27895</v>
          </cell>
          <cell r="E154" t="str">
            <v>NMS</v>
          </cell>
          <cell r="F154">
            <v>0</v>
          </cell>
        </row>
        <row r="155">
          <cell r="A155" t="str">
            <v>L14550B</v>
          </cell>
          <cell r="B155" t="str">
            <v>Telenium-LiteTM OpenVMSTM Platform Computer, 600 MHz [Canada/English].</v>
          </cell>
          <cell r="C155">
            <v>0</v>
          </cell>
          <cell r="D155">
            <v>27895</v>
          </cell>
          <cell r="E155" t="str">
            <v>NMS</v>
          </cell>
          <cell r="F155">
            <v>0</v>
          </cell>
        </row>
        <row r="156">
          <cell r="A156" t="str">
            <v>L14550C</v>
          </cell>
          <cell r="B156" t="str">
            <v>Telenium-LiteTM OpenVMSTM Platform Computer, 600 MHz [U.S. Gov./English].</v>
          </cell>
          <cell r="C156">
            <v>0</v>
          </cell>
          <cell r="D156">
            <v>27895</v>
          </cell>
          <cell r="E156" t="str">
            <v>NMS</v>
          </cell>
          <cell r="F156">
            <v>0</v>
          </cell>
        </row>
        <row r="157">
          <cell r="A157" t="str">
            <v>L14550D</v>
          </cell>
          <cell r="B157" t="str">
            <v>Telenium-LiteTM OpenVMSTM Platform Computer, 600 MHz [U.S./English].</v>
          </cell>
          <cell r="C157">
            <v>0</v>
          </cell>
          <cell r="D157">
            <v>27895</v>
          </cell>
          <cell r="E157" t="str">
            <v>NMS</v>
          </cell>
          <cell r="F157">
            <v>0</v>
          </cell>
        </row>
        <row r="158">
          <cell r="A158" t="str">
            <v>L14550E</v>
          </cell>
          <cell r="B158" t="str">
            <v>Telenium-LiteTM OpenVMSTM Platform Computer, 600 MHz [Belgium/English].</v>
          </cell>
          <cell r="C158">
            <v>0</v>
          </cell>
          <cell r="D158">
            <v>27895</v>
          </cell>
          <cell r="E158" t="str">
            <v>NMS</v>
          </cell>
          <cell r="F158">
            <v>0</v>
          </cell>
        </row>
        <row r="159">
          <cell r="A159" t="str">
            <v>L14550F</v>
          </cell>
          <cell r="B159" t="str">
            <v>Telenium-LiteTM OpenVMSTM Platform Computer, 600 MHz [Denmark/English].</v>
          </cell>
          <cell r="C159">
            <v>0</v>
          </cell>
          <cell r="D159">
            <v>27895</v>
          </cell>
          <cell r="E159" t="str">
            <v>NMS</v>
          </cell>
          <cell r="F159">
            <v>0</v>
          </cell>
        </row>
        <row r="160">
          <cell r="A160" t="str">
            <v>L14550G</v>
          </cell>
          <cell r="B160" t="str">
            <v>Telenium-LiteTM OpenVMSTM Platform Computer, 600 MHz [U.K. Ireland/English].</v>
          </cell>
          <cell r="C160">
            <v>0</v>
          </cell>
          <cell r="D160">
            <v>27895</v>
          </cell>
          <cell r="E160" t="str">
            <v>NMS</v>
          </cell>
          <cell r="F160">
            <v>0</v>
          </cell>
        </row>
        <row r="161">
          <cell r="A161" t="str">
            <v>L14550H</v>
          </cell>
          <cell r="B161" t="str">
            <v>Telenium-LiteTM OpenVMSTM Platform Computer, 600 MHz [Finland/English].</v>
          </cell>
          <cell r="C161">
            <v>0</v>
          </cell>
          <cell r="D161">
            <v>27895</v>
          </cell>
          <cell r="E161" t="str">
            <v>NMS</v>
          </cell>
          <cell r="F161">
            <v>0</v>
          </cell>
        </row>
        <row r="162">
          <cell r="A162" t="str">
            <v>L14550J</v>
          </cell>
          <cell r="B162" t="str">
            <v>Telenium-LiteTM OpenVMSTM Platform Computer, 600 MHz [Germany/English].</v>
          </cell>
          <cell r="C162">
            <v>0</v>
          </cell>
          <cell r="D162">
            <v>27895</v>
          </cell>
          <cell r="E162" t="str">
            <v>NMS</v>
          </cell>
          <cell r="F162">
            <v>0</v>
          </cell>
        </row>
        <row r="163">
          <cell r="A163" t="str">
            <v>L14550K</v>
          </cell>
          <cell r="B163" t="str">
            <v>Telenium-LiteTM OpenVMSTM Platform Computer, 600 MHz [Holland/English].</v>
          </cell>
          <cell r="C163">
            <v>0</v>
          </cell>
          <cell r="D163">
            <v>27895</v>
          </cell>
          <cell r="E163" t="str">
            <v>NMS</v>
          </cell>
          <cell r="F163">
            <v>0</v>
          </cell>
        </row>
        <row r="164">
          <cell r="A164" t="str">
            <v>L14550L</v>
          </cell>
          <cell r="B164" t="str">
            <v>Telenium-LiteTM OpenVMSTM Platform Computer, 600 MHz [Italy/English].</v>
          </cell>
          <cell r="C164">
            <v>0</v>
          </cell>
          <cell r="D164">
            <v>27895</v>
          </cell>
          <cell r="E164" t="str">
            <v>NMS</v>
          </cell>
          <cell r="F164">
            <v>0</v>
          </cell>
        </row>
        <row r="165">
          <cell r="A165" t="str">
            <v>L14550M</v>
          </cell>
          <cell r="B165" t="str">
            <v>Telenium-LiteTM OpenVMSTM Platform Computer, 600 MHz [Japan/English].</v>
          </cell>
          <cell r="C165">
            <v>0</v>
          </cell>
          <cell r="D165">
            <v>27895</v>
          </cell>
          <cell r="E165" t="str">
            <v>NMS</v>
          </cell>
          <cell r="F165">
            <v>0</v>
          </cell>
        </row>
        <row r="166">
          <cell r="A166" t="str">
            <v>L14550N</v>
          </cell>
          <cell r="B166" t="str">
            <v>Telenium-LiteTM OpenVMSTM Platform Computer, 600 MHz [Switzerland1/English].</v>
          </cell>
          <cell r="C166">
            <v>0</v>
          </cell>
          <cell r="D166">
            <v>27895</v>
          </cell>
          <cell r="E166" t="str">
            <v>NMS</v>
          </cell>
          <cell r="F166">
            <v>0</v>
          </cell>
        </row>
        <row r="167">
          <cell r="A167" t="str">
            <v>L14550P</v>
          </cell>
          <cell r="B167" t="str">
            <v>Telenium-LiteTM OpenVMSTM Platform Computer, 600 MHz [Switzerland2/English].</v>
          </cell>
          <cell r="C167">
            <v>0</v>
          </cell>
          <cell r="D167">
            <v>27895</v>
          </cell>
          <cell r="E167" t="str">
            <v>NMS</v>
          </cell>
          <cell r="F167">
            <v>0</v>
          </cell>
        </row>
        <row r="168">
          <cell r="A168" t="str">
            <v>L14550Q</v>
          </cell>
          <cell r="B168" t="str">
            <v>Telenium-LiteTM OpenVMSTM Platform Computer, 600 MHz [Sweden/English].</v>
          </cell>
          <cell r="C168">
            <v>0</v>
          </cell>
          <cell r="D168">
            <v>27895</v>
          </cell>
          <cell r="E168" t="str">
            <v>NMS</v>
          </cell>
          <cell r="F168">
            <v>0</v>
          </cell>
        </row>
        <row r="169">
          <cell r="A169" t="str">
            <v>L14550R</v>
          </cell>
          <cell r="B169" t="str">
            <v>Telenium-LiteTM OpenVMSTM Platform Computer, 600 MHz [Norway/English].</v>
          </cell>
          <cell r="C169">
            <v>0</v>
          </cell>
          <cell r="D169">
            <v>27895</v>
          </cell>
          <cell r="E169" t="str">
            <v>NMS</v>
          </cell>
          <cell r="F169">
            <v>0</v>
          </cell>
        </row>
        <row r="170">
          <cell r="A170" t="str">
            <v>L14550S</v>
          </cell>
          <cell r="B170" t="str">
            <v>Telenium-LiteTM OpenVMSTM Platform Computer, 600 MHz [France/English].</v>
          </cell>
          <cell r="C170">
            <v>0</v>
          </cell>
          <cell r="D170">
            <v>27895</v>
          </cell>
          <cell r="E170" t="str">
            <v>NMS</v>
          </cell>
          <cell r="F170">
            <v>0</v>
          </cell>
        </row>
        <row r="171">
          <cell r="A171" t="str">
            <v>L14550T</v>
          </cell>
          <cell r="B171" t="str">
            <v>Telenium-LiteTM OpenVMSTM Platform Computer, 600 MHz [Spain/English].</v>
          </cell>
          <cell r="C171">
            <v>0</v>
          </cell>
          <cell r="D171">
            <v>27895</v>
          </cell>
          <cell r="E171" t="str">
            <v>NMS</v>
          </cell>
          <cell r="F171">
            <v>0</v>
          </cell>
        </row>
        <row r="172">
          <cell r="A172" t="str">
            <v>L14550U</v>
          </cell>
          <cell r="B172" t="str">
            <v>Telenium-LiteTM OpenVMSTM Platform Computer, 600 MHz [Israel/English].</v>
          </cell>
          <cell r="C172">
            <v>0</v>
          </cell>
          <cell r="D172">
            <v>27895</v>
          </cell>
          <cell r="E172" t="str">
            <v>NMS</v>
          </cell>
          <cell r="F172">
            <v>0</v>
          </cell>
        </row>
        <row r="173">
          <cell r="A173" t="str">
            <v>L14550V</v>
          </cell>
          <cell r="B173" t="str">
            <v>Telenium-LiteTM OpenVMSTM Platform Computer, 600 MHz [Portugal/English].</v>
          </cell>
          <cell r="C173">
            <v>0</v>
          </cell>
          <cell r="D173">
            <v>27895</v>
          </cell>
          <cell r="E173" t="str">
            <v>NMS</v>
          </cell>
          <cell r="F173">
            <v>0</v>
          </cell>
        </row>
        <row r="174">
          <cell r="A174" t="str">
            <v>L14550W</v>
          </cell>
          <cell r="B174" t="str">
            <v>Telenium-LiteTM OpenVMSTM Platform Computer, 600 MHz [Greece/English].</v>
          </cell>
          <cell r="C174">
            <v>0</v>
          </cell>
          <cell r="D174">
            <v>27895</v>
          </cell>
          <cell r="E174" t="str">
            <v>NMS</v>
          </cell>
          <cell r="F174">
            <v>0</v>
          </cell>
        </row>
        <row r="175">
          <cell r="A175" t="str">
            <v>L14550X</v>
          </cell>
          <cell r="B175" t="str">
            <v>Telenium-LiteTM OpenVMSTM Platform Computer, 600 MHz [Taiwan/English].</v>
          </cell>
          <cell r="C175">
            <v>0</v>
          </cell>
          <cell r="D175">
            <v>27895</v>
          </cell>
          <cell r="E175" t="str">
            <v>NMS</v>
          </cell>
          <cell r="F175">
            <v>0</v>
          </cell>
        </row>
        <row r="176">
          <cell r="A176" t="str">
            <v>L14550Y</v>
          </cell>
          <cell r="B176" t="str">
            <v>Telenium-LiteTM OpenVMSTM Platform Computer, 600 MHz [Korea/English].</v>
          </cell>
          <cell r="C176">
            <v>0</v>
          </cell>
          <cell r="D176">
            <v>27895</v>
          </cell>
          <cell r="E176" t="str">
            <v>NMS</v>
          </cell>
          <cell r="F176">
            <v>0</v>
          </cell>
        </row>
        <row r="177">
          <cell r="A177" t="str">
            <v>L14550Z</v>
          </cell>
          <cell r="B177" t="str">
            <v>Telenium-LiteTM OpenVMSTM Platform Computer, 600 MHz [Poland/English].</v>
          </cell>
          <cell r="C177">
            <v>0</v>
          </cell>
          <cell r="D177">
            <v>27895</v>
          </cell>
          <cell r="E177" t="str">
            <v>NMS</v>
          </cell>
          <cell r="F177">
            <v>0</v>
          </cell>
        </row>
        <row r="178">
          <cell r="A178" t="str">
            <v>L14560A</v>
          </cell>
          <cell r="B178" t="str">
            <v>Ring Access Server, 16 Ports [US/Canada/Japan].</v>
          </cell>
          <cell r="C178">
            <v>0</v>
          </cell>
          <cell r="D178">
            <v>3995</v>
          </cell>
          <cell r="E178" t="str">
            <v>NMS</v>
          </cell>
          <cell r="F178">
            <v>0</v>
          </cell>
        </row>
        <row r="179">
          <cell r="A179" t="str">
            <v>L14560B</v>
          </cell>
          <cell r="B179" t="str">
            <v>Ring Access Server, 16 Ports [Denmark].</v>
          </cell>
          <cell r="C179">
            <v>0</v>
          </cell>
          <cell r="D179">
            <v>3995</v>
          </cell>
          <cell r="E179" t="str">
            <v>NMS</v>
          </cell>
          <cell r="F179">
            <v>0</v>
          </cell>
        </row>
        <row r="180">
          <cell r="A180" t="str">
            <v>L14560C</v>
          </cell>
          <cell r="B180" t="str">
            <v>Ring Access Server, 16 Ports [United Kingdom].</v>
          </cell>
          <cell r="C180">
            <v>0</v>
          </cell>
          <cell r="D180">
            <v>3995</v>
          </cell>
          <cell r="E180" t="str">
            <v>NMS</v>
          </cell>
          <cell r="F180">
            <v>0</v>
          </cell>
        </row>
        <row r="181">
          <cell r="A181" t="str">
            <v>L14560D</v>
          </cell>
          <cell r="B181" t="str">
            <v>Ring Access Server, 16 Ports [Italy].</v>
          </cell>
          <cell r="C181">
            <v>0</v>
          </cell>
          <cell r="D181">
            <v>3995</v>
          </cell>
          <cell r="E181" t="str">
            <v>NMS</v>
          </cell>
          <cell r="F181">
            <v>0</v>
          </cell>
        </row>
        <row r="182">
          <cell r="A182" t="str">
            <v>L14560E</v>
          </cell>
          <cell r="B182" t="str">
            <v>Ring Access Server, 16 Ports [Switzerland].</v>
          </cell>
          <cell r="C182">
            <v>0</v>
          </cell>
          <cell r="D182">
            <v>3995</v>
          </cell>
          <cell r="E182" t="str">
            <v>NMS</v>
          </cell>
          <cell r="F182">
            <v>0</v>
          </cell>
        </row>
        <row r="183">
          <cell r="A183" t="str">
            <v>L14560F</v>
          </cell>
          <cell r="B183" t="str">
            <v>Ring Access Server, 16 Ports [Israel].</v>
          </cell>
          <cell r="C183">
            <v>0</v>
          </cell>
          <cell r="D183">
            <v>3995</v>
          </cell>
          <cell r="E183" t="str">
            <v>NMS</v>
          </cell>
          <cell r="F183">
            <v>0</v>
          </cell>
        </row>
        <row r="184">
          <cell r="A184" t="str">
            <v>L14560G</v>
          </cell>
          <cell r="B184" t="str">
            <v>Ring Access Server, 16 Ports [Central Europe].</v>
          </cell>
          <cell r="C184">
            <v>0</v>
          </cell>
          <cell r="D184">
            <v>3995</v>
          </cell>
          <cell r="E184" t="str">
            <v>NMS</v>
          </cell>
          <cell r="F184">
            <v>0</v>
          </cell>
        </row>
        <row r="185">
          <cell r="A185" t="str">
            <v>L14560H</v>
          </cell>
          <cell r="B185" t="str">
            <v>Ring Access Server, 16 Ports [Australia].</v>
          </cell>
          <cell r="C185">
            <v>0</v>
          </cell>
          <cell r="D185">
            <v>3995</v>
          </cell>
          <cell r="E185" t="str">
            <v>NMS</v>
          </cell>
          <cell r="F185">
            <v>0</v>
          </cell>
        </row>
        <row r="186">
          <cell r="A186" t="str">
            <v>L14570A</v>
          </cell>
          <cell r="B186" t="str">
            <v>Remote Support Router, ISDN [U.S.].</v>
          </cell>
          <cell r="C186">
            <v>0</v>
          </cell>
          <cell r="D186">
            <v>3480</v>
          </cell>
          <cell r="E186" t="str">
            <v>NMS</v>
          </cell>
          <cell r="F186">
            <v>0</v>
          </cell>
        </row>
        <row r="187">
          <cell r="A187" t="str">
            <v>L14570B</v>
          </cell>
          <cell r="B187" t="str">
            <v>Remote Support Router, ISDN [Canada].</v>
          </cell>
          <cell r="C187">
            <v>0</v>
          </cell>
          <cell r="D187">
            <v>3480</v>
          </cell>
          <cell r="E187" t="str">
            <v>NMS</v>
          </cell>
          <cell r="F187">
            <v>0</v>
          </cell>
        </row>
        <row r="188">
          <cell r="A188" t="str">
            <v>L14570C</v>
          </cell>
          <cell r="B188" t="str">
            <v>Remote Support Router, ISDN [Mexico].</v>
          </cell>
          <cell r="C188">
            <v>0</v>
          </cell>
          <cell r="D188">
            <v>3480</v>
          </cell>
          <cell r="E188" t="str">
            <v>NMS</v>
          </cell>
          <cell r="F188">
            <v>0</v>
          </cell>
        </row>
        <row r="189">
          <cell r="A189" t="str">
            <v>L14570D</v>
          </cell>
          <cell r="B189" t="str">
            <v>Remote Support Router, ISDN [Japan].</v>
          </cell>
          <cell r="C189">
            <v>0</v>
          </cell>
          <cell r="D189">
            <v>3480</v>
          </cell>
          <cell r="E189" t="str">
            <v>NMS</v>
          </cell>
          <cell r="F189">
            <v>0</v>
          </cell>
        </row>
        <row r="190">
          <cell r="A190" t="str">
            <v>L14570E</v>
          </cell>
          <cell r="B190" t="str">
            <v>Remote Support Router, ISDN [Netherlands/Taiwan/Singapore/Korea].</v>
          </cell>
          <cell r="C190">
            <v>0</v>
          </cell>
          <cell r="D190">
            <v>3480</v>
          </cell>
          <cell r="E190" t="str">
            <v>NMS</v>
          </cell>
          <cell r="F190">
            <v>0</v>
          </cell>
        </row>
        <row r="191">
          <cell r="A191" t="str">
            <v>L14570F</v>
          </cell>
          <cell r="B191" t="str">
            <v>Remote Support Router, ISDN [Europe/Australia/Hong Kong].</v>
          </cell>
          <cell r="C191">
            <v>0</v>
          </cell>
          <cell r="D191">
            <v>3480</v>
          </cell>
          <cell r="E191" t="str">
            <v>NMS</v>
          </cell>
          <cell r="F191">
            <v>0</v>
          </cell>
        </row>
        <row r="192">
          <cell r="A192" t="str">
            <v>L14580A</v>
          </cell>
          <cell r="B192" t="str">
            <v>Remote NMS Router, T1/FT1 [U.S.].</v>
          </cell>
          <cell r="C192">
            <v>0</v>
          </cell>
          <cell r="D192">
            <v>2600</v>
          </cell>
          <cell r="E192" t="str">
            <v>NMS</v>
          </cell>
          <cell r="F192">
            <v>0</v>
          </cell>
        </row>
        <row r="193">
          <cell r="A193" t="str">
            <v>L14580B</v>
          </cell>
          <cell r="B193" t="str">
            <v>Remote NMS Router, E1 [Europe/Asia].</v>
          </cell>
          <cell r="C193">
            <v>0</v>
          </cell>
          <cell r="D193">
            <v>2600</v>
          </cell>
          <cell r="E193" t="str">
            <v>NMS</v>
          </cell>
          <cell r="F193">
            <v>0</v>
          </cell>
        </row>
        <row r="194">
          <cell r="A194" t="str">
            <v>L14601A</v>
          </cell>
          <cell r="B194" t="str">
            <v>Optical Attenuator, 5 dB, bulkhead type, SC connector compatible.</v>
          </cell>
          <cell r="C194">
            <v>0</v>
          </cell>
          <cell r="D194">
            <v>49</v>
          </cell>
          <cell r="E194" t="str">
            <v>Misc</v>
          </cell>
          <cell r="F194">
            <v>0</v>
          </cell>
        </row>
        <row r="195">
          <cell r="A195" t="str">
            <v>L14602A</v>
          </cell>
          <cell r="B195" t="str">
            <v>Optical Attenuator, 10 dB, bulkhead type,  SC connector compatible.</v>
          </cell>
          <cell r="C195">
            <v>0</v>
          </cell>
          <cell r="D195">
            <v>49</v>
          </cell>
          <cell r="E195" t="str">
            <v>Misc</v>
          </cell>
          <cell r="F195">
            <v>0</v>
          </cell>
        </row>
        <row r="196">
          <cell r="A196" t="str">
            <v>L14603A</v>
          </cell>
          <cell r="B196" t="str">
            <v>Optical Attenuator, 15 dB, bulkhead type,  SC connector compatible.</v>
          </cell>
          <cell r="C196">
            <v>0</v>
          </cell>
          <cell r="D196">
            <v>49</v>
          </cell>
          <cell r="E196" t="str">
            <v>Misc</v>
          </cell>
          <cell r="F196">
            <v>0</v>
          </cell>
        </row>
        <row r="197">
          <cell r="A197" t="str">
            <v>L14604A</v>
          </cell>
          <cell r="B197" t="str">
            <v>Optical Attenuator, 20 dB, bulkhead type,  SC connector compatible.</v>
          </cell>
          <cell r="C197">
            <v>0</v>
          </cell>
          <cell r="D197">
            <v>49</v>
          </cell>
          <cell r="E197" t="str">
            <v>Misc</v>
          </cell>
          <cell r="F197">
            <v>0</v>
          </cell>
        </row>
        <row r="198">
          <cell r="A198" t="str">
            <v>L14605A</v>
          </cell>
          <cell r="B198" t="str">
            <v>Optical Attenuator, 5 dB, in-line type,  SC connector compatible.</v>
          </cell>
          <cell r="C198">
            <v>0</v>
          </cell>
          <cell r="D198">
            <v>49</v>
          </cell>
          <cell r="E198" t="str">
            <v>Misc</v>
          </cell>
          <cell r="F198">
            <v>0</v>
          </cell>
        </row>
        <row r="199">
          <cell r="A199" t="str">
            <v>L14606A</v>
          </cell>
          <cell r="B199" t="str">
            <v>Optical Attenuator, 10 dB, in-line type,  SC connector compatible.</v>
          </cell>
          <cell r="C199">
            <v>0</v>
          </cell>
          <cell r="D199">
            <v>49</v>
          </cell>
          <cell r="E199" t="str">
            <v>Misc</v>
          </cell>
          <cell r="F199">
            <v>0</v>
          </cell>
        </row>
        <row r="200">
          <cell r="A200" t="str">
            <v>L14607A</v>
          </cell>
          <cell r="B200" t="str">
            <v>Optical Attenuator, 15 dB, in-line type,  SC connector compatible.</v>
          </cell>
          <cell r="C200">
            <v>0</v>
          </cell>
          <cell r="D200">
            <v>49</v>
          </cell>
          <cell r="E200" t="str">
            <v>Misc</v>
          </cell>
          <cell r="F200">
            <v>0</v>
          </cell>
        </row>
        <row r="201">
          <cell r="A201" t="str">
            <v>L14608A</v>
          </cell>
          <cell r="B201" t="str">
            <v>Optical Attenuator, 20 dB, in0line type,  SC connector compatible.</v>
          </cell>
          <cell r="C201">
            <v>0</v>
          </cell>
          <cell r="D201">
            <v>49</v>
          </cell>
          <cell r="E201" t="str">
            <v>Misc</v>
          </cell>
          <cell r="F201">
            <v>0</v>
          </cell>
        </row>
        <row r="202">
          <cell r="A202" t="str">
            <v>L14701A</v>
          </cell>
          <cell r="B202" t="str">
            <v>Optical Cable Kit, SC-ST, Multi-mode.</v>
          </cell>
          <cell r="C202">
            <v>0</v>
          </cell>
          <cell r="D202">
            <v>100</v>
          </cell>
          <cell r="E202" t="str">
            <v>Cable</v>
          </cell>
          <cell r="F202">
            <v>0</v>
          </cell>
        </row>
        <row r="203">
          <cell r="A203" t="str">
            <v>L14702A</v>
          </cell>
          <cell r="B203" t="str">
            <v>Optical Cable Kit, SC-ST, Single-mode.</v>
          </cell>
          <cell r="C203">
            <v>0</v>
          </cell>
          <cell r="D203">
            <v>100</v>
          </cell>
          <cell r="E203" t="str">
            <v>Cable</v>
          </cell>
          <cell r="F203">
            <v>0</v>
          </cell>
        </row>
        <row r="204">
          <cell r="A204" t="str">
            <v>L14703A</v>
          </cell>
          <cell r="B204" t="str">
            <v>Optical Cable Kit, SC-FC, Multi-mode.</v>
          </cell>
          <cell r="C204">
            <v>0</v>
          </cell>
          <cell r="D204">
            <v>100</v>
          </cell>
          <cell r="E204" t="str">
            <v>Cable</v>
          </cell>
          <cell r="F204">
            <v>0</v>
          </cell>
        </row>
        <row r="205">
          <cell r="A205" t="str">
            <v>L14704A</v>
          </cell>
          <cell r="B205" t="str">
            <v>Optical Cable Kit, SC-FC, Single-mode.</v>
          </cell>
          <cell r="C205">
            <v>0</v>
          </cell>
          <cell r="D205">
            <v>100</v>
          </cell>
          <cell r="E205" t="str">
            <v>Cable</v>
          </cell>
          <cell r="F205">
            <v>0</v>
          </cell>
        </row>
        <row r="206">
          <cell r="A206" t="str">
            <v>L14705A</v>
          </cell>
          <cell r="B206" t="str">
            <v>Optical Cable Kit, SC-SC, Multi-mode.</v>
          </cell>
          <cell r="C206">
            <v>0</v>
          </cell>
          <cell r="D206">
            <v>100</v>
          </cell>
          <cell r="E206" t="str">
            <v>Cable</v>
          </cell>
          <cell r="F206">
            <v>0</v>
          </cell>
        </row>
        <row r="207">
          <cell r="A207" t="str">
            <v>L14706A</v>
          </cell>
          <cell r="B207" t="str">
            <v>Optical Cable Kit, SC-SC, Single-mode.</v>
          </cell>
          <cell r="C207">
            <v>0</v>
          </cell>
          <cell r="D207">
            <v>100</v>
          </cell>
          <cell r="E207" t="str">
            <v>Cable</v>
          </cell>
          <cell r="F207">
            <v>0</v>
          </cell>
        </row>
        <row r="208">
          <cell r="A208" t="str">
            <v>L14707A</v>
          </cell>
          <cell r="B208" t="str">
            <v>Optical Cable Kit, FC-FC, Mulit-mode.</v>
          </cell>
          <cell r="C208">
            <v>0</v>
          </cell>
          <cell r="D208">
            <v>100</v>
          </cell>
          <cell r="E208" t="str">
            <v>Cable</v>
          </cell>
          <cell r="F208">
            <v>0</v>
          </cell>
        </row>
        <row r="209">
          <cell r="A209" t="str">
            <v>L14708A</v>
          </cell>
          <cell r="B209" t="str">
            <v>Optical Cable Kit, FC-FC, Single-mode.</v>
          </cell>
          <cell r="C209">
            <v>0</v>
          </cell>
          <cell r="D209">
            <v>100</v>
          </cell>
          <cell r="E209" t="str">
            <v>Cable</v>
          </cell>
          <cell r="F209">
            <v>0</v>
          </cell>
        </row>
        <row r="210">
          <cell r="A210" t="str">
            <v>L14709A</v>
          </cell>
          <cell r="B210" t="str">
            <v>Optical Cable Kit, FC-ST, Mulit-mode.</v>
          </cell>
          <cell r="C210">
            <v>0</v>
          </cell>
          <cell r="D210">
            <v>100</v>
          </cell>
          <cell r="E210" t="str">
            <v>Cable</v>
          </cell>
          <cell r="F210">
            <v>0</v>
          </cell>
        </row>
        <row r="211">
          <cell r="A211" t="str">
            <v>L14710A</v>
          </cell>
          <cell r="B211" t="str">
            <v>Optical Cable Kit, FC-ST, Single-mode.</v>
          </cell>
          <cell r="C211">
            <v>0</v>
          </cell>
          <cell r="D211">
            <v>100</v>
          </cell>
          <cell r="E211" t="str">
            <v>Cable</v>
          </cell>
          <cell r="F211">
            <v>0</v>
          </cell>
        </row>
        <row r="212">
          <cell r="A212" t="str">
            <v>L14800A</v>
          </cell>
          <cell r="B212" t="str">
            <v>STS-1 Cable Kit.</v>
          </cell>
          <cell r="C212">
            <v>0</v>
          </cell>
          <cell r="D212">
            <v>29</v>
          </cell>
          <cell r="E212" t="str">
            <v>Cable</v>
          </cell>
          <cell r="F212">
            <v>0</v>
          </cell>
        </row>
        <row r="213">
          <cell r="A213" t="str">
            <v>L15000B</v>
          </cell>
          <cell r="B213" t="str">
            <v>Universal Module with No Integrated Sub-modules.</v>
          </cell>
          <cell r="C213">
            <v>-1</v>
          </cell>
          <cell r="D213">
            <v>2495</v>
          </cell>
          <cell r="E213" t="str">
            <v>Universal</v>
          </cell>
          <cell r="F213">
            <v>1</v>
          </cell>
        </row>
        <row r="214">
          <cell r="A214" t="str">
            <v>L15000B/001</v>
          </cell>
          <cell r="B214" t="str">
            <v>Universal Module with Integrated Order Wire.</v>
          </cell>
          <cell r="C214">
            <v>-1</v>
          </cell>
          <cell r="D214">
            <v>4090</v>
          </cell>
          <cell r="E214" t="str">
            <v>Universal</v>
          </cell>
          <cell r="F214">
            <v>1</v>
          </cell>
        </row>
        <row r="215">
          <cell r="A215" t="str">
            <v>L15000B/010</v>
          </cell>
          <cell r="B215" t="str">
            <v>Universal Module with Integrated Stratum 3E Clock.</v>
          </cell>
          <cell r="C215">
            <v>-1</v>
          </cell>
          <cell r="D215">
            <v>4090</v>
          </cell>
          <cell r="E215" t="str">
            <v>Universal</v>
          </cell>
          <cell r="F215">
            <v>1</v>
          </cell>
        </row>
        <row r="216">
          <cell r="A216" t="str">
            <v>L15000B/011</v>
          </cell>
          <cell r="B216" t="str">
            <v>Universal Module with Integrated Stratum 3E Clock &amp; Order Wire.</v>
          </cell>
          <cell r="C216">
            <v>-1</v>
          </cell>
          <cell r="D216">
            <v>4090</v>
          </cell>
          <cell r="E216" t="str">
            <v>Universal</v>
          </cell>
          <cell r="F216">
            <v>1</v>
          </cell>
        </row>
        <row r="217">
          <cell r="A217" t="str">
            <v>L15000B/100</v>
          </cell>
          <cell r="B217" t="str">
            <v>Universal Module with Integrated BITS Clock 1.</v>
          </cell>
          <cell r="C217">
            <v>-1</v>
          </cell>
          <cell r="D217">
            <v>4290</v>
          </cell>
          <cell r="E217" t="str">
            <v>Universal</v>
          </cell>
          <cell r="F217">
            <v>1</v>
          </cell>
        </row>
        <row r="218">
          <cell r="A218" t="str">
            <v>L15000B/101</v>
          </cell>
          <cell r="B218" t="str">
            <v>Universal Module with Integrated BITS Clock 1 &amp; Order Wire.</v>
          </cell>
          <cell r="C218">
            <v>-1</v>
          </cell>
          <cell r="D218">
            <v>5885</v>
          </cell>
          <cell r="E218" t="str">
            <v>Universal</v>
          </cell>
          <cell r="F218">
            <v>1</v>
          </cell>
        </row>
        <row r="219">
          <cell r="A219" t="str">
            <v>L15000B/110</v>
          </cell>
          <cell r="B219" t="str">
            <v>Universal Module with Integrated BITS Clock 1 &amp; Stratum 3E Clock.</v>
          </cell>
          <cell r="C219">
            <v>-1</v>
          </cell>
          <cell r="D219">
            <v>5685</v>
          </cell>
          <cell r="E219" t="str">
            <v>Universal</v>
          </cell>
          <cell r="F219">
            <v>1</v>
          </cell>
        </row>
        <row r="220">
          <cell r="A220" t="str">
            <v>L15000B/111</v>
          </cell>
          <cell r="B220" t="str">
            <v>Universal Module with Integrated BITS 1 &amp; Stratum 3E Clocks &amp; Order Wire.</v>
          </cell>
          <cell r="C220">
            <v>-1</v>
          </cell>
          <cell r="D220">
            <v>7280</v>
          </cell>
          <cell r="E220" t="str">
            <v>Universal</v>
          </cell>
          <cell r="F220">
            <v>1</v>
          </cell>
        </row>
        <row r="221">
          <cell r="A221" t="str">
            <v>L15000B/200</v>
          </cell>
          <cell r="B221" t="str">
            <v>Universal Module with Integrated BITS Clock 2.</v>
          </cell>
          <cell r="C221">
            <v>-1</v>
          </cell>
          <cell r="D221">
            <v>4290</v>
          </cell>
          <cell r="E221" t="str">
            <v>Universal</v>
          </cell>
          <cell r="F221">
            <v>1</v>
          </cell>
        </row>
        <row r="222">
          <cell r="A222" t="str">
            <v>L15000B/201</v>
          </cell>
          <cell r="B222" t="str">
            <v>Universal Module with Integrated BITS Clock 2 &amp; Order Wire.</v>
          </cell>
          <cell r="C222">
            <v>-1</v>
          </cell>
          <cell r="D222">
            <v>5885</v>
          </cell>
          <cell r="E222" t="str">
            <v>Universal</v>
          </cell>
          <cell r="F222">
            <v>1</v>
          </cell>
        </row>
        <row r="223">
          <cell r="A223" t="str">
            <v>L15000B/210</v>
          </cell>
          <cell r="B223" t="str">
            <v>Universal Module with Integrated BITS Clock 2 &amp; Stratum 3E Clock.</v>
          </cell>
          <cell r="C223">
            <v>-1</v>
          </cell>
          <cell r="D223">
            <v>5685</v>
          </cell>
          <cell r="E223" t="str">
            <v>Universal</v>
          </cell>
          <cell r="F223">
            <v>1</v>
          </cell>
        </row>
        <row r="224">
          <cell r="A224" t="str">
            <v>L15000B/211</v>
          </cell>
          <cell r="B224" t="str">
            <v>Universal Module with Integrated BITS 2 &amp; Stratum 3E Clocks &amp; Order Wire.</v>
          </cell>
          <cell r="C224">
            <v>-1</v>
          </cell>
          <cell r="D224">
            <v>7280</v>
          </cell>
          <cell r="E224" t="str">
            <v>Universal</v>
          </cell>
          <cell r="F224">
            <v>1</v>
          </cell>
        </row>
        <row r="225">
          <cell r="A225" t="str">
            <v>L15000B/300</v>
          </cell>
          <cell r="B225" t="str">
            <v>Universal Module with Integrated BITS Clock 3.</v>
          </cell>
          <cell r="C225">
            <v>-1</v>
          </cell>
          <cell r="D225">
            <v>4290</v>
          </cell>
          <cell r="E225" t="str">
            <v>Universal</v>
          </cell>
          <cell r="F225">
            <v>1</v>
          </cell>
        </row>
        <row r="226">
          <cell r="A226" t="str">
            <v>L15000B/301</v>
          </cell>
          <cell r="B226" t="str">
            <v>Universal Module with Integrated BITS Clock 3 &amp; Order Wire.</v>
          </cell>
          <cell r="C226">
            <v>-1</v>
          </cell>
          <cell r="D226">
            <v>5885</v>
          </cell>
          <cell r="E226" t="str">
            <v>Universal</v>
          </cell>
          <cell r="F226">
            <v>1</v>
          </cell>
        </row>
        <row r="227">
          <cell r="A227" t="str">
            <v>L15000B/310</v>
          </cell>
          <cell r="B227" t="str">
            <v>Universal Module with Integrated BITS Clock 3 &amp; Stratum 3E Clock.</v>
          </cell>
          <cell r="C227">
            <v>-1</v>
          </cell>
          <cell r="D227">
            <v>5685</v>
          </cell>
          <cell r="E227" t="str">
            <v>Universal</v>
          </cell>
          <cell r="F227">
            <v>1</v>
          </cell>
        </row>
        <row r="228">
          <cell r="A228" t="str">
            <v>L15000B/311</v>
          </cell>
          <cell r="B228" t="str">
            <v>Universal Module with Integrated BITS 3 &amp; Stratum 3E Clocks &amp; Order Wire.</v>
          </cell>
          <cell r="C228">
            <v>-1</v>
          </cell>
          <cell r="D228">
            <v>7280</v>
          </cell>
          <cell r="E228" t="str">
            <v>Universal</v>
          </cell>
          <cell r="F228">
            <v>1</v>
          </cell>
        </row>
        <row r="229">
          <cell r="A229" t="str">
            <v>L15001A</v>
          </cell>
          <cell r="B229" t="str">
            <v>Universal Module Paddleboard.</v>
          </cell>
          <cell r="C229">
            <v>0</v>
          </cell>
          <cell r="D229">
            <v>459</v>
          </cell>
          <cell r="E229" t="str">
            <v>Universal</v>
          </cell>
          <cell r="F229">
            <v>1</v>
          </cell>
        </row>
        <row r="230">
          <cell r="A230" t="str">
            <v>L15002A</v>
          </cell>
          <cell r="B230" t="str">
            <v>Universal Module Connector Kit.</v>
          </cell>
          <cell r="C230">
            <v>0</v>
          </cell>
          <cell r="D230">
            <v>55</v>
          </cell>
          <cell r="E230" t="str">
            <v>Universal</v>
          </cell>
          <cell r="F230">
            <v>0</v>
          </cell>
        </row>
        <row r="231">
          <cell r="A231" t="str">
            <v>L15500A</v>
          </cell>
          <cell r="B231" t="str">
            <v>Order Wire Sub-module.</v>
          </cell>
          <cell r="C231">
            <v>0</v>
          </cell>
          <cell r="D231">
            <v>1595</v>
          </cell>
          <cell r="E231" t="str">
            <v>Universal</v>
          </cell>
          <cell r="F231">
            <v>1</v>
          </cell>
        </row>
        <row r="232">
          <cell r="A232" t="str">
            <v>L15600A</v>
          </cell>
          <cell r="B232" t="str">
            <v>BITS Clock Sub-module #1, E1 @ 120 ohms.</v>
          </cell>
          <cell r="C232">
            <v>0</v>
          </cell>
          <cell r="D232">
            <v>2695</v>
          </cell>
          <cell r="E232" t="str">
            <v>Universal</v>
          </cell>
          <cell r="F232">
            <v>1</v>
          </cell>
        </row>
        <row r="233">
          <cell r="A233" t="str">
            <v>L15610A</v>
          </cell>
          <cell r="B233" t="str">
            <v>BITS Clock Sub-module #2, E1 @ 75 ohms.</v>
          </cell>
          <cell r="C233">
            <v>0</v>
          </cell>
          <cell r="D233">
            <v>2695</v>
          </cell>
          <cell r="E233" t="str">
            <v>Universal</v>
          </cell>
          <cell r="F233">
            <v>1</v>
          </cell>
        </row>
        <row r="234">
          <cell r="A234" t="str">
            <v>L15620A</v>
          </cell>
          <cell r="B234" t="str">
            <v>BITS Clock Sub-module #3, T1 @ 100 ohms.</v>
          </cell>
          <cell r="C234">
            <v>0</v>
          </cell>
          <cell r="D234">
            <v>2695</v>
          </cell>
          <cell r="E234" t="str">
            <v>Universal</v>
          </cell>
          <cell r="F234">
            <v>1</v>
          </cell>
        </row>
        <row r="235">
          <cell r="A235" t="str">
            <v>L15700A</v>
          </cell>
          <cell r="B235" t="str">
            <v>Stratum 3E Clock Sub-module.</v>
          </cell>
          <cell r="C235">
            <v>0</v>
          </cell>
          <cell r="D235">
            <v>1395</v>
          </cell>
          <cell r="E235" t="str">
            <v>Universal</v>
          </cell>
          <cell r="F235">
            <v>1</v>
          </cell>
        </row>
        <row r="236">
          <cell r="A236" t="str">
            <v>L16000A</v>
          </cell>
          <cell r="B236" t="str">
            <v>DS-3 Transport Module.</v>
          </cell>
          <cell r="C236">
            <v>-1</v>
          </cell>
          <cell r="D236">
            <v>2495</v>
          </cell>
          <cell r="E236" t="str">
            <v>DS3</v>
          </cell>
          <cell r="F236">
            <v>1</v>
          </cell>
        </row>
        <row r="237">
          <cell r="A237" t="str">
            <v>L16001A</v>
          </cell>
          <cell r="B237" t="str">
            <v>DS-3 Transport Module Paddleboard.</v>
          </cell>
          <cell r="C237">
            <v>0</v>
          </cell>
          <cell r="D237">
            <v>459</v>
          </cell>
          <cell r="E237" t="str">
            <v>DS3</v>
          </cell>
          <cell r="F237">
            <v>1</v>
          </cell>
        </row>
        <row r="238">
          <cell r="A238" t="str">
            <v>L16050A</v>
          </cell>
          <cell r="B238" t="str">
            <v>DS-3 Transport Protect Module.</v>
          </cell>
          <cell r="C238">
            <v>-1</v>
          </cell>
          <cell r="D238">
            <v>2496</v>
          </cell>
          <cell r="E238" t="str">
            <v>DS3</v>
          </cell>
          <cell r="F238">
            <v>1</v>
          </cell>
        </row>
        <row r="239">
          <cell r="A239" t="str">
            <v>L16051A</v>
          </cell>
          <cell r="B239" t="str">
            <v>DS-3 Transport Module Protect Paddleboard.</v>
          </cell>
          <cell r="C239">
            <v>0</v>
          </cell>
          <cell r="D239">
            <v>459</v>
          </cell>
          <cell r="E239" t="str">
            <v>DS3</v>
          </cell>
          <cell r="F239">
            <v>1</v>
          </cell>
        </row>
        <row r="240">
          <cell r="A240" t="str">
            <v>L16061A</v>
          </cell>
          <cell r="B240" t="str">
            <v>DS-3 Transport Module Protected Paddleboard.</v>
          </cell>
          <cell r="C240">
            <v>0</v>
          </cell>
          <cell r="D240">
            <v>459</v>
          </cell>
          <cell r="E240" t="str">
            <v>DS3</v>
          </cell>
          <cell r="F240">
            <v>1</v>
          </cell>
        </row>
        <row r="241">
          <cell r="A241" t="str">
            <v>L20035B</v>
          </cell>
          <cell r="B241" t="str">
            <v>V.35 Data Module, Low Speed.</v>
          </cell>
          <cell r="C241">
            <v>-1</v>
          </cell>
          <cell r="D241">
            <v>1820</v>
          </cell>
          <cell r="E241" t="str">
            <v>V.35</v>
          </cell>
          <cell r="F241">
            <v>1</v>
          </cell>
        </row>
        <row r="242">
          <cell r="A242" t="str">
            <v>L20035C</v>
          </cell>
          <cell r="B242" t="str">
            <v>V.35 Data Module, Byte Sync Compatible.</v>
          </cell>
          <cell r="C242">
            <v>-1</v>
          </cell>
          <cell r="D242">
            <v>2720</v>
          </cell>
          <cell r="E242" t="str">
            <v>V.35</v>
          </cell>
          <cell r="F242">
            <v>1</v>
          </cell>
        </row>
        <row r="243">
          <cell r="A243" t="str">
            <v>L20035D</v>
          </cell>
          <cell r="B243" t="str">
            <v>V.35 Data Module, High Speed/Low Speed.</v>
          </cell>
          <cell r="C243">
            <v>-1</v>
          </cell>
          <cell r="D243">
            <v>1720</v>
          </cell>
          <cell r="E243" t="str">
            <v>V.35</v>
          </cell>
          <cell r="F243">
            <v>1</v>
          </cell>
        </row>
        <row r="244">
          <cell r="A244" t="str">
            <v>L20035E</v>
          </cell>
          <cell r="B244" t="str">
            <v>V.35 Data Module, Byte Sync Compatible, VCO Data Clock.</v>
          </cell>
          <cell r="C244">
            <v>-1</v>
          </cell>
          <cell r="D244">
            <v>2720</v>
          </cell>
          <cell r="E244" t="str">
            <v>V.35</v>
          </cell>
          <cell r="F244">
            <v>1</v>
          </cell>
        </row>
        <row r="245">
          <cell r="A245" t="str">
            <v>L20232B</v>
          </cell>
          <cell r="B245" t="str">
            <v xml:space="preserve">V.24 / RS-232 Data Module, 4 Channels.  </v>
          </cell>
          <cell r="C245">
            <v>-1</v>
          </cell>
          <cell r="D245">
            <v>1720</v>
          </cell>
          <cell r="E245" t="str">
            <v>RS232</v>
          </cell>
          <cell r="F245">
            <v>1</v>
          </cell>
        </row>
        <row r="246">
          <cell r="A246" t="str">
            <v>L20232C</v>
          </cell>
          <cell r="B246" t="str">
            <v>V.24 / RS-232 Data Module, 4 Channels, Byte Sync Compatible.</v>
          </cell>
          <cell r="C246">
            <v>-1</v>
          </cell>
          <cell r="D246">
            <v>2720</v>
          </cell>
          <cell r="E246" t="str">
            <v>RS232</v>
          </cell>
          <cell r="F246">
            <v>1</v>
          </cell>
        </row>
        <row r="247">
          <cell r="A247" t="str">
            <v>L20422B</v>
          </cell>
          <cell r="B247" t="str">
            <v>V.11 / RS-422 Data Module, 4 Channels.</v>
          </cell>
          <cell r="C247">
            <v>-1</v>
          </cell>
          <cell r="D247">
            <v>1820</v>
          </cell>
          <cell r="E247" t="str">
            <v>RS232</v>
          </cell>
          <cell r="F247">
            <v>1</v>
          </cell>
        </row>
        <row r="248">
          <cell r="A248" t="str">
            <v>L20422C</v>
          </cell>
          <cell r="B248" t="str">
            <v>V.11 / RS-422 Data Module, 4 Channels, Byte Sync Compatible.</v>
          </cell>
          <cell r="C248">
            <v>-1</v>
          </cell>
          <cell r="D248">
            <v>2720</v>
          </cell>
          <cell r="E248" t="str">
            <v>RS232</v>
          </cell>
          <cell r="F248">
            <v>1</v>
          </cell>
        </row>
        <row r="249">
          <cell r="A249" t="str">
            <v>L20449B</v>
          </cell>
          <cell r="B249" t="str">
            <v>RS-449 Data Module, Low Speed.</v>
          </cell>
          <cell r="C249">
            <v>-1</v>
          </cell>
          <cell r="D249">
            <v>1820</v>
          </cell>
          <cell r="E249" t="str">
            <v>RS449</v>
          </cell>
          <cell r="F249">
            <v>1</v>
          </cell>
        </row>
        <row r="250">
          <cell r="A250" t="str">
            <v>L20449C</v>
          </cell>
          <cell r="B250" t="str">
            <v>RS-449 Data Module, Byte Sync Compatible.</v>
          </cell>
          <cell r="C250">
            <v>-1</v>
          </cell>
          <cell r="D250">
            <v>2720</v>
          </cell>
          <cell r="E250" t="str">
            <v>RS449</v>
          </cell>
          <cell r="F250">
            <v>1</v>
          </cell>
        </row>
        <row r="251">
          <cell r="A251" t="str">
            <v>L20449D</v>
          </cell>
          <cell r="B251" t="str">
            <v>RS-449 Data Module, High Speed/Low Speed.</v>
          </cell>
          <cell r="C251">
            <v>-1</v>
          </cell>
          <cell r="D251">
            <v>1720</v>
          </cell>
          <cell r="E251" t="str">
            <v>RS449</v>
          </cell>
          <cell r="F251">
            <v>1</v>
          </cell>
        </row>
        <row r="252">
          <cell r="A252" t="str">
            <v>L20449E</v>
          </cell>
          <cell r="B252" t="str">
            <v>RS-449 Data Module, Byte Sync Compatible, VCO Data Clock.</v>
          </cell>
          <cell r="C252">
            <v>-1</v>
          </cell>
          <cell r="D252">
            <v>2720</v>
          </cell>
          <cell r="E252" t="str">
            <v>RS449</v>
          </cell>
          <cell r="F252">
            <v>1</v>
          </cell>
        </row>
        <row r="253">
          <cell r="A253" t="str">
            <v>L21035A</v>
          </cell>
          <cell r="B253" t="str">
            <v xml:space="preserve">V.35 Paddleboard for Connection to Customer DTE.  </v>
          </cell>
          <cell r="C253">
            <v>0</v>
          </cell>
          <cell r="D253">
            <v>459</v>
          </cell>
          <cell r="E253" t="str">
            <v>V.35</v>
          </cell>
          <cell r="F253">
            <v>1</v>
          </cell>
        </row>
        <row r="254">
          <cell r="A254" t="str">
            <v>L21035B</v>
          </cell>
          <cell r="B254" t="str">
            <v>V.35 Paddleboard for Connection to Customer DCE.</v>
          </cell>
          <cell r="C254">
            <v>0</v>
          </cell>
          <cell r="D254">
            <v>459</v>
          </cell>
          <cell r="E254" t="str">
            <v>V.35</v>
          </cell>
          <cell r="F254">
            <v>1</v>
          </cell>
        </row>
        <row r="255">
          <cell r="A255" t="str">
            <v>L21232A</v>
          </cell>
          <cell r="B255" t="str">
            <v>V.24 / RS-232 Paddleboard, 4 Channels, 4 DB-9 Socket Connectors.</v>
          </cell>
          <cell r="C255">
            <v>0</v>
          </cell>
          <cell r="D255">
            <v>459</v>
          </cell>
          <cell r="E255" t="str">
            <v>RS232</v>
          </cell>
          <cell r="F255">
            <v>1</v>
          </cell>
        </row>
        <row r="256">
          <cell r="A256" t="str">
            <v>L21422A</v>
          </cell>
          <cell r="B256" t="str">
            <v>V.11 / RS-422 Paddleboard, 4 Channels, 4 DB-15 Socket Connectors.</v>
          </cell>
          <cell r="C256">
            <v>0</v>
          </cell>
          <cell r="D256">
            <v>459</v>
          </cell>
          <cell r="E256" t="str">
            <v>RS422</v>
          </cell>
          <cell r="F256">
            <v>1</v>
          </cell>
        </row>
        <row r="257">
          <cell r="A257" t="str">
            <v>L21449A</v>
          </cell>
          <cell r="B257" t="str">
            <v>RS-449 Paddleboard for Connection to Customer DTE.</v>
          </cell>
          <cell r="C257">
            <v>0</v>
          </cell>
          <cell r="D257">
            <v>459</v>
          </cell>
          <cell r="E257" t="str">
            <v>RS449</v>
          </cell>
          <cell r="F257">
            <v>1</v>
          </cell>
        </row>
        <row r="258">
          <cell r="A258" t="str">
            <v>L21449B</v>
          </cell>
          <cell r="B258" t="str">
            <v>RS-449 Paddleboard for Connection to Customer DCE.</v>
          </cell>
          <cell r="C258">
            <v>0</v>
          </cell>
          <cell r="D258">
            <v>459</v>
          </cell>
          <cell r="E258" t="str">
            <v>RS449</v>
          </cell>
          <cell r="F258">
            <v>1</v>
          </cell>
        </row>
        <row r="259">
          <cell r="A259" t="str">
            <v>L22232A</v>
          </cell>
          <cell r="B259" t="str">
            <v>V.24 / RS-232 Paddleboard, 4 Channels, 4 RJ-45 Connectors.</v>
          </cell>
          <cell r="C259">
            <v>0</v>
          </cell>
          <cell r="D259">
            <v>459</v>
          </cell>
          <cell r="E259" t="str">
            <v>RS232</v>
          </cell>
          <cell r="F259">
            <v>1</v>
          </cell>
        </row>
        <row r="260">
          <cell r="A260" t="str">
            <v>L22422A</v>
          </cell>
          <cell r="B260" t="str">
            <v>V.11 / RS-422 Paddleboard, 4 Channels, 4 RJ-11 Socket Connectors.</v>
          </cell>
          <cell r="C260">
            <v>0</v>
          </cell>
          <cell r="D260">
            <v>459</v>
          </cell>
          <cell r="E260" t="str">
            <v>RS422</v>
          </cell>
          <cell r="F260">
            <v>1</v>
          </cell>
        </row>
        <row r="261">
          <cell r="A261" t="str">
            <v>L23632A</v>
          </cell>
          <cell r="B261" t="str">
            <v>OCU DS0 DataPort Sub-module, 2 Channels.</v>
          </cell>
          <cell r="C261">
            <v>0</v>
          </cell>
          <cell r="D261">
            <v>595</v>
          </cell>
          <cell r="E261" t="str">
            <v>OCU</v>
          </cell>
          <cell r="F261">
            <v>0</v>
          </cell>
        </row>
        <row r="262">
          <cell r="A262" t="str">
            <v>L30010B</v>
          </cell>
          <cell r="B262" t="str">
            <v>Ethernet Bridge Module (10 Mbps).</v>
          </cell>
          <cell r="C262">
            <v>-1</v>
          </cell>
          <cell r="D262">
            <v>3220</v>
          </cell>
          <cell r="E262" t="str">
            <v>Ethernet</v>
          </cell>
          <cell r="F262">
            <v>1</v>
          </cell>
        </row>
        <row r="263">
          <cell r="A263" t="str">
            <v>L30011A</v>
          </cell>
          <cell r="B263" t="str">
            <v xml:space="preserve">Ethernet Paddleboard.  </v>
          </cell>
          <cell r="C263">
            <v>0</v>
          </cell>
          <cell r="D263">
            <v>459</v>
          </cell>
          <cell r="E263" t="str">
            <v>Ethernet</v>
          </cell>
          <cell r="F263">
            <v>1</v>
          </cell>
        </row>
        <row r="264">
          <cell r="A264" t="str">
            <v>L31001A</v>
          </cell>
          <cell r="B264" t="str">
            <v xml:space="preserve">SNMP &amp; TL1 Interface Paddleboard.  </v>
          </cell>
          <cell r="C264">
            <v>0</v>
          </cell>
          <cell r="D264">
            <v>459</v>
          </cell>
          <cell r="E264" t="str">
            <v>Ethernet</v>
          </cell>
          <cell r="F264">
            <v>1</v>
          </cell>
        </row>
        <row r="265">
          <cell r="A265" t="str">
            <v>L30100A/0</v>
          </cell>
          <cell r="B265" t="str">
            <v>Ethernet Bridge Module with No Integrated Sub-module.</v>
          </cell>
          <cell r="C265">
            <v>-1</v>
          </cell>
          <cell r="D265">
            <v>3485</v>
          </cell>
          <cell r="E265" t="str">
            <v>Ethernet</v>
          </cell>
          <cell r="F265">
            <v>1</v>
          </cell>
        </row>
        <row r="266">
          <cell r="A266" t="str">
            <v>L30100A/1</v>
          </cell>
          <cell r="B266" t="str">
            <v>Ethernet Bridge Module with L30105A 10/100 MB Integrated Sub-module.</v>
          </cell>
          <cell r="C266">
            <v>-1</v>
          </cell>
          <cell r="D266">
            <v>4385</v>
          </cell>
          <cell r="E266" t="str">
            <v>Ethernet</v>
          </cell>
          <cell r="F266">
            <v>1</v>
          </cell>
        </row>
        <row r="267">
          <cell r="A267" t="str">
            <v>L30105A</v>
          </cell>
          <cell r="B267" t="str">
            <v xml:space="preserve">Ethernet Sub-module, 10/100 MB.  </v>
          </cell>
          <cell r="C267">
            <v>-1</v>
          </cell>
          <cell r="D267">
            <v>2445</v>
          </cell>
          <cell r="E267" t="str">
            <v>Ethernet</v>
          </cell>
          <cell r="F267">
            <v>1</v>
          </cell>
        </row>
        <row r="268">
          <cell r="A268" t="str">
            <v>L31000A</v>
          </cell>
          <cell r="B268" t="str">
            <v xml:space="preserve">SNMP &amp; TL1 Interface Module.  </v>
          </cell>
          <cell r="C268">
            <v>-1</v>
          </cell>
          <cell r="D268">
            <v>3495</v>
          </cell>
          <cell r="E268" t="str">
            <v>Ethernet</v>
          </cell>
          <cell r="F268">
            <v>1</v>
          </cell>
        </row>
        <row r="269">
          <cell r="A269" t="str">
            <v>L40000B</v>
          </cell>
          <cell r="B269" t="str">
            <v xml:space="preserve"> Video Module with No Integrated Sub-modules.</v>
          </cell>
          <cell r="C269">
            <v>-1</v>
          </cell>
          <cell r="D269">
            <v>1895</v>
          </cell>
          <cell r="E269" t="str">
            <v>Video</v>
          </cell>
          <cell r="F269">
            <v>1</v>
          </cell>
        </row>
        <row r="270">
          <cell r="A270" t="str">
            <v>L40001A</v>
          </cell>
          <cell r="B270" t="str">
            <v>Video Paddleboard with Two V.24 / RS-232 Connectors.</v>
          </cell>
          <cell r="C270">
            <v>0</v>
          </cell>
          <cell r="D270">
            <v>459</v>
          </cell>
          <cell r="E270" t="str">
            <v>Video</v>
          </cell>
          <cell r="F270">
            <v>1</v>
          </cell>
        </row>
        <row r="271">
          <cell r="A271" t="str">
            <v>L40002A</v>
          </cell>
          <cell r="B271" t="str">
            <v>Video Paddleboard with Two V.11 / RS-422 Connectors.</v>
          </cell>
          <cell r="C271">
            <v>0</v>
          </cell>
          <cell r="D271">
            <v>459</v>
          </cell>
          <cell r="E271" t="str">
            <v>Video</v>
          </cell>
          <cell r="F271">
            <v>1</v>
          </cell>
        </row>
        <row r="272">
          <cell r="A272" t="str">
            <v>L40003A</v>
          </cell>
          <cell r="B272" t="str">
            <v>Video Paddleboard with One V.24 / RS-232 &amp; One V.11 / RS-422 Connector.</v>
          </cell>
          <cell r="C272">
            <v>0</v>
          </cell>
          <cell r="D272">
            <v>459</v>
          </cell>
          <cell r="E272" t="str">
            <v>Video</v>
          </cell>
          <cell r="F272">
            <v>1</v>
          </cell>
        </row>
        <row r="273">
          <cell r="A273" t="str">
            <v>L40005B</v>
          </cell>
          <cell r="B273" t="str">
            <v>Video Sub-module for Analog/Digital Encoding/Decoding.</v>
          </cell>
          <cell r="C273">
            <v>0</v>
          </cell>
          <cell r="D273">
            <v>3753</v>
          </cell>
          <cell r="E273" t="str">
            <v>Video</v>
          </cell>
          <cell r="F273">
            <v>1</v>
          </cell>
        </row>
        <row r="274">
          <cell r="A274" t="str">
            <v>L40010B</v>
          </cell>
          <cell r="B274" t="str">
            <v>Single Decoder Video Module.</v>
          </cell>
          <cell r="C274">
            <v>-1</v>
          </cell>
          <cell r="D274">
            <v>5648</v>
          </cell>
          <cell r="E274" t="str">
            <v>Video</v>
          </cell>
          <cell r="F274">
            <v>1</v>
          </cell>
        </row>
        <row r="275">
          <cell r="A275" t="str">
            <v>L40020B</v>
          </cell>
          <cell r="B275" t="str">
            <v>Single Encoder Video Module.</v>
          </cell>
          <cell r="C275">
            <v>-1</v>
          </cell>
          <cell r="D275">
            <v>5648</v>
          </cell>
          <cell r="E275" t="str">
            <v>Video</v>
          </cell>
          <cell r="F275">
            <v>1</v>
          </cell>
        </row>
        <row r="276">
          <cell r="A276" t="str">
            <v>L40030B</v>
          </cell>
          <cell r="B276" t="str">
            <v>Single Encoder Video Module with Loopback.</v>
          </cell>
          <cell r="C276">
            <v>-1</v>
          </cell>
          <cell r="D276">
            <v>5648</v>
          </cell>
          <cell r="E276" t="str">
            <v>Video</v>
          </cell>
          <cell r="F276">
            <v>1</v>
          </cell>
        </row>
        <row r="277">
          <cell r="A277" t="str">
            <v>L40060B</v>
          </cell>
          <cell r="B277" t="str">
            <v>Dual Decoder Video Module.</v>
          </cell>
          <cell r="C277">
            <v>-1</v>
          </cell>
          <cell r="D277">
            <v>9400</v>
          </cell>
          <cell r="E277" t="str">
            <v>Video</v>
          </cell>
          <cell r="F277">
            <v>1</v>
          </cell>
        </row>
        <row r="278">
          <cell r="A278" t="str">
            <v>L40070B</v>
          </cell>
          <cell r="B278" t="str">
            <v>Dual Encoder Video Module.</v>
          </cell>
          <cell r="C278">
            <v>-1</v>
          </cell>
          <cell r="D278">
            <v>9400</v>
          </cell>
          <cell r="E278" t="str">
            <v>Video</v>
          </cell>
          <cell r="F278">
            <v>1</v>
          </cell>
        </row>
        <row r="279">
          <cell r="A279" t="str">
            <v>L40080B</v>
          </cell>
          <cell r="B279" t="str">
            <v>Dual Encoder Video Module with Loopback.</v>
          </cell>
          <cell r="C279">
            <v>-1</v>
          </cell>
          <cell r="D279">
            <v>9400</v>
          </cell>
          <cell r="E279" t="str">
            <v>Video</v>
          </cell>
          <cell r="F279">
            <v>1</v>
          </cell>
        </row>
        <row r="280">
          <cell r="A280" t="str">
            <v>L41060A</v>
          </cell>
          <cell r="B280" t="str">
            <v>Dual Decoder Video Module, 2nd Generation (Wavelet)</v>
          </cell>
          <cell r="C280">
            <v>-1</v>
          </cell>
          <cell r="D280">
            <v>5995</v>
          </cell>
          <cell r="E280" t="str">
            <v>Video</v>
          </cell>
          <cell r="F280">
            <v>1</v>
          </cell>
        </row>
        <row r="281">
          <cell r="A281" t="str">
            <v>L41080A</v>
          </cell>
          <cell r="B281" t="str">
            <v>Dual Encoder Video Module with Loopback option, 2nd Generation (Wavelet)</v>
          </cell>
          <cell r="C281">
            <v>-1</v>
          </cell>
          <cell r="D281">
            <v>5995</v>
          </cell>
          <cell r="E281" t="str">
            <v>Video</v>
          </cell>
          <cell r="F281">
            <v>1</v>
          </cell>
        </row>
        <row r="282">
          <cell r="A282" t="str">
            <v>L41001A</v>
          </cell>
          <cell r="B282" t="str">
            <v>Video Paddleboard with Two V.24 / RS-232 Connectors</v>
          </cell>
          <cell r="C282">
            <v>0</v>
          </cell>
          <cell r="D282">
            <v>459</v>
          </cell>
          <cell r="E282" t="str">
            <v>Video</v>
          </cell>
          <cell r="F282">
            <v>1</v>
          </cell>
        </row>
        <row r="283">
          <cell r="A283" t="str">
            <v>L41002A</v>
          </cell>
          <cell r="B283" t="str">
            <v>Video Paddleboard with Two V.11 / RS-422 Connectors</v>
          </cell>
          <cell r="C283">
            <v>0</v>
          </cell>
          <cell r="D283">
            <v>459</v>
          </cell>
          <cell r="E283" t="str">
            <v>Video</v>
          </cell>
          <cell r="F283">
            <v>1</v>
          </cell>
        </row>
        <row r="284">
          <cell r="A284" t="str">
            <v>L41003A</v>
          </cell>
          <cell r="B284" t="str">
            <v>Video Paddleboard with One V.24 / RS-232 &amp; One V.11 / RS-422 Connectors</v>
          </cell>
          <cell r="C284">
            <v>0</v>
          </cell>
          <cell r="D284">
            <v>459</v>
          </cell>
          <cell r="E284" t="str">
            <v>Video</v>
          </cell>
          <cell r="F284">
            <v>1</v>
          </cell>
        </row>
        <row r="285">
          <cell r="A285" t="str">
            <v>L50000A/0</v>
          </cell>
          <cell r="B285" t="str">
            <v>Optcal Line Module, 622.08 Mbit/s, No Integrated Transceiver</v>
          </cell>
          <cell r="C285">
            <v>-1</v>
          </cell>
          <cell r="D285">
            <v>2000</v>
          </cell>
          <cell r="E285" t="str">
            <v>Controller</v>
          </cell>
          <cell r="F285">
            <v>1</v>
          </cell>
        </row>
        <row r="286">
          <cell r="A286" t="str">
            <v>L50000A/1</v>
          </cell>
          <cell r="B286" t="str">
            <v>OLM-622 Controller with L50010A Integrated Transceiver.</v>
          </cell>
          <cell r="C286">
            <v>-1</v>
          </cell>
          <cell r="D286">
            <v>14500</v>
          </cell>
          <cell r="E286" t="str">
            <v>Controller</v>
          </cell>
          <cell r="F286">
            <v>1</v>
          </cell>
        </row>
        <row r="287">
          <cell r="A287" t="str">
            <v>L50000A/2</v>
          </cell>
          <cell r="B287" t="str">
            <v>OLM-622 Controller with L50020A Integrated Transceiver.</v>
          </cell>
          <cell r="C287">
            <v>-1</v>
          </cell>
          <cell r="D287">
            <v>15500</v>
          </cell>
          <cell r="E287" t="str">
            <v>Controller</v>
          </cell>
          <cell r="F287">
            <v>1</v>
          </cell>
        </row>
        <row r="288">
          <cell r="A288" t="str">
            <v>L50000A/3</v>
          </cell>
          <cell r="B288" t="str">
            <v>OLM-622 Controller with L50030A Integrated Transceiver.</v>
          </cell>
          <cell r="C288">
            <v>-1</v>
          </cell>
          <cell r="D288">
            <v>15800</v>
          </cell>
          <cell r="E288" t="str">
            <v>Controller</v>
          </cell>
          <cell r="F288">
            <v>1</v>
          </cell>
        </row>
        <row r="289">
          <cell r="A289" t="str">
            <v>L50000A/4</v>
          </cell>
          <cell r="B289" t="str">
            <v>OLM-622 Controller with L50040A Integrated Transceiver.</v>
          </cell>
          <cell r="C289">
            <v>-1</v>
          </cell>
          <cell r="D289">
            <v>16500</v>
          </cell>
          <cell r="E289" t="str">
            <v>Controller</v>
          </cell>
          <cell r="F289">
            <v>1</v>
          </cell>
        </row>
        <row r="290">
          <cell r="A290" t="str">
            <v>L50000A/5</v>
          </cell>
          <cell r="B290" t="str">
            <v>OLM-622 Controller with L50050A Integrated Transceiver.</v>
          </cell>
          <cell r="C290">
            <v>-1</v>
          </cell>
          <cell r="D290">
            <v>16800</v>
          </cell>
          <cell r="E290" t="str">
            <v>Controller</v>
          </cell>
          <cell r="F290">
            <v>1</v>
          </cell>
        </row>
        <row r="291">
          <cell r="A291" t="str">
            <v>L50001A</v>
          </cell>
          <cell r="B291" t="str">
            <v>OLM-622 Controller Paddleboard.</v>
          </cell>
          <cell r="C291">
            <v>0</v>
          </cell>
          <cell r="D291">
            <v>459</v>
          </cell>
          <cell r="E291" t="str">
            <v>Controller</v>
          </cell>
          <cell r="F291">
            <v>1</v>
          </cell>
        </row>
        <row r="292">
          <cell r="A292" t="str">
            <v>L50010A</v>
          </cell>
          <cell r="B292" t="str">
            <v>OLM-622 Sub-module, 1310nm Intra-Office Transceiver</v>
          </cell>
          <cell r="C292">
            <v>0</v>
          </cell>
          <cell r="D292">
            <v>12500</v>
          </cell>
          <cell r="E292" t="str">
            <v>Controller</v>
          </cell>
          <cell r="F292">
            <v>1</v>
          </cell>
        </row>
        <row r="293">
          <cell r="A293" t="str">
            <v>L50020A</v>
          </cell>
          <cell r="B293" t="str">
            <v>OLM-622 Sub-module, 1310nm Short Haul Transceiver</v>
          </cell>
          <cell r="C293">
            <v>0</v>
          </cell>
          <cell r="D293">
            <v>13500</v>
          </cell>
          <cell r="E293" t="str">
            <v>Controller</v>
          </cell>
          <cell r="F293">
            <v>1</v>
          </cell>
        </row>
        <row r="294">
          <cell r="A294" t="str">
            <v>L50030A</v>
          </cell>
          <cell r="B294" t="str">
            <v>OLM-622 Sub-module, 1550nm Short Haul Transceiver</v>
          </cell>
          <cell r="C294">
            <v>0</v>
          </cell>
          <cell r="D294">
            <v>13800</v>
          </cell>
          <cell r="E294" t="str">
            <v>Controller</v>
          </cell>
          <cell r="F294">
            <v>1</v>
          </cell>
        </row>
        <row r="295">
          <cell r="A295" t="str">
            <v>L50040A</v>
          </cell>
          <cell r="B295" t="str">
            <v>OLM-622 Sub-module, 1310nm Long Haul Transceiver</v>
          </cell>
          <cell r="C295">
            <v>0</v>
          </cell>
          <cell r="D295">
            <v>14500</v>
          </cell>
          <cell r="E295" t="str">
            <v>Controller</v>
          </cell>
          <cell r="F295">
            <v>1</v>
          </cell>
        </row>
        <row r="296">
          <cell r="A296" t="str">
            <v>L50050A</v>
          </cell>
          <cell r="B296" t="str">
            <v>OLM-622 Sub-module, 1550nm Long Haul Transceiver</v>
          </cell>
          <cell r="C296">
            <v>0</v>
          </cell>
          <cell r="D296">
            <v>14800</v>
          </cell>
          <cell r="E296" t="str">
            <v>Controller</v>
          </cell>
          <cell r="F296">
            <v>1</v>
          </cell>
        </row>
        <row r="297">
          <cell r="A297" t="str">
            <v>L50900A</v>
          </cell>
          <cell r="B297" t="str">
            <v>ODM-155 Module, No Integrated Transceiver</v>
          </cell>
          <cell r="C297">
            <v>-1</v>
          </cell>
          <cell r="D297">
            <v>4995</v>
          </cell>
          <cell r="E297" t="str">
            <v>ODM</v>
          </cell>
          <cell r="F297">
            <v>1</v>
          </cell>
        </row>
        <row r="298">
          <cell r="A298" t="str">
            <v>L50900A/10</v>
          </cell>
          <cell r="B298" t="str">
            <v>ODM-155 Module, with Integrated Optical Transceiver</v>
          </cell>
          <cell r="C298">
            <v>-1</v>
          </cell>
          <cell r="D298">
            <v>11495</v>
          </cell>
          <cell r="E298" t="str">
            <v>ODM</v>
          </cell>
          <cell r="F298">
            <v>1</v>
          </cell>
        </row>
        <row r="299">
          <cell r="A299" t="str">
            <v>L50900A/01</v>
          </cell>
          <cell r="B299" t="str">
            <v>ODM-155 Module, with Integrated Electrical Transceiver</v>
          </cell>
          <cell r="C299">
            <v>-1</v>
          </cell>
          <cell r="D299">
            <v>11495</v>
          </cell>
          <cell r="E299" t="str">
            <v>ODM</v>
          </cell>
          <cell r="F299">
            <v>1</v>
          </cell>
        </row>
        <row r="300">
          <cell r="A300" t="str">
            <v>L50901A</v>
          </cell>
          <cell r="B300" t="str">
            <v>ODM-155 Paddleboard</v>
          </cell>
          <cell r="C300">
            <v>0</v>
          </cell>
          <cell r="D300">
            <v>459</v>
          </cell>
          <cell r="E300" t="str">
            <v>ODM</v>
          </cell>
          <cell r="F300">
            <v>1</v>
          </cell>
        </row>
        <row r="301">
          <cell r="A301" t="str">
            <v>L61051A</v>
          </cell>
          <cell r="B301" t="str">
            <v xml:space="preserve"> T1/E1 Mid-Plane Protect Adapter, 1:1.</v>
          </cell>
          <cell r="C301">
            <v>0</v>
          </cell>
          <cell r="D301">
            <v>195</v>
          </cell>
          <cell r="E301" t="str">
            <v>T1/E1</v>
          </cell>
          <cell r="F301">
            <v>1</v>
          </cell>
        </row>
        <row r="302">
          <cell r="A302" t="str">
            <v>L61052A</v>
          </cell>
          <cell r="B302" t="str">
            <v xml:space="preserve"> T1/E1 Mid-Plane Protect Adapter, 1:2.</v>
          </cell>
          <cell r="C302">
            <v>0</v>
          </cell>
          <cell r="D302">
            <v>210</v>
          </cell>
          <cell r="E302" t="str">
            <v>T1/E1</v>
          </cell>
          <cell r="F302">
            <v>1</v>
          </cell>
        </row>
        <row r="303">
          <cell r="A303" t="str">
            <v>L61053A</v>
          </cell>
          <cell r="B303" t="str">
            <v xml:space="preserve"> T1/E1 Mid-Plane Protect Adapter, 1:3.</v>
          </cell>
          <cell r="C303">
            <v>0</v>
          </cell>
          <cell r="D303">
            <v>225</v>
          </cell>
          <cell r="E303" t="str">
            <v>T1/E1</v>
          </cell>
          <cell r="F303">
            <v>1</v>
          </cell>
        </row>
        <row r="304">
          <cell r="A304" t="str">
            <v>L61054A</v>
          </cell>
          <cell r="B304" t="str">
            <v xml:space="preserve"> T1/E1 Mid-Plane Protect Adapter, 1:4.</v>
          </cell>
          <cell r="C304">
            <v>0</v>
          </cell>
          <cell r="D304">
            <v>240</v>
          </cell>
          <cell r="E304" t="str">
            <v>T1/E1</v>
          </cell>
          <cell r="F304">
            <v>1</v>
          </cell>
        </row>
        <row r="305">
          <cell r="A305" t="str">
            <v>L61055A</v>
          </cell>
          <cell r="B305" t="str">
            <v xml:space="preserve"> T1/E1 Mid-Plane Protect Adapter, 1:5.</v>
          </cell>
          <cell r="C305">
            <v>0</v>
          </cell>
          <cell r="D305">
            <v>250</v>
          </cell>
          <cell r="E305" t="str">
            <v>T1/E1</v>
          </cell>
          <cell r="F305">
            <v>1</v>
          </cell>
        </row>
        <row r="306">
          <cell r="A306" t="str">
            <v>L61056A</v>
          </cell>
          <cell r="B306" t="str">
            <v xml:space="preserve"> T1/E1 Mid-Plane Protect Adapter, 1:6.</v>
          </cell>
          <cell r="C306">
            <v>0</v>
          </cell>
          <cell r="D306">
            <v>260</v>
          </cell>
          <cell r="E306" t="str">
            <v>T1/E1</v>
          </cell>
          <cell r="F306">
            <v>1</v>
          </cell>
        </row>
        <row r="307">
          <cell r="A307" t="str">
            <v>L61057A</v>
          </cell>
          <cell r="B307" t="str">
            <v xml:space="preserve"> T1/E1 Mid-Plane Protect Adapter, 1:7.</v>
          </cell>
          <cell r="C307">
            <v>0</v>
          </cell>
          <cell r="D307">
            <v>275</v>
          </cell>
          <cell r="E307" t="str">
            <v>T1/E1</v>
          </cell>
          <cell r="F307">
            <v>1</v>
          </cell>
        </row>
        <row r="308">
          <cell r="A308" t="str">
            <v>L63051A</v>
          </cell>
          <cell r="B308" t="str">
            <v xml:space="preserve"> DS-3 Protection Assembly, 1:1.</v>
          </cell>
          <cell r="C308">
            <v>0</v>
          </cell>
          <cell r="D308">
            <v>775</v>
          </cell>
          <cell r="E308" t="str">
            <v>DS3</v>
          </cell>
          <cell r="F308">
            <v>1</v>
          </cell>
        </row>
        <row r="309">
          <cell r="A309" t="str">
            <v>L63052A</v>
          </cell>
          <cell r="B309" t="str">
            <v xml:space="preserve"> DS-3 Protection Assembly, 1:2.</v>
          </cell>
          <cell r="C309">
            <v>0</v>
          </cell>
          <cell r="D309">
            <v>875</v>
          </cell>
          <cell r="E309" t="str">
            <v>DS3</v>
          </cell>
          <cell r="F309">
            <v>1</v>
          </cell>
        </row>
        <row r="310">
          <cell r="A310" t="str">
            <v>L63053A</v>
          </cell>
          <cell r="B310" t="str">
            <v xml:space="preserve"> DS-3 Protection Assembly, 1:3.</v>
          </cell>
          <cell r="C310">
            <v>0</v>
          </cell>
          <cell r="D310">
            <v>975</v>
          </cell>
          <cell r="E310" t="str">
            <v>DS3</v>
          </cell>
          <cell r="F310">
            <v>1</v>
          </cell>
        </row>
        <row r="311">
          <cell r="A311" t="str">
            <v>L64400B</v>
          </cell>
          <cell r="B311" t="str">
            <v>T1 (x4) Async Module.</v>
          </cell>
          <cell r="C311">
            <v>-1</v>
          </cell>
          <cell r="D311">
            <v>2595</v>
          </cell>
          <cell r="E311" t="str">
            <v>T1</v>
          </cell>
          <cell r="F311">
            <v>1</v>
          </cell>
        </row>
        <row r="312">
          <cell r="A312" t="str">
            <v>L64400C</v>
          </cell>
          <cell r="B312" t="str">
            <v>T1 (x4) Async Module, 3rd Generation, Protectable.</v>
          </cell>
          <cell r="C312">
            <v>-1</v>
          </cell>
          <cell r="D312">
            <v>2595</v>
          </cell>
          <cell r="E312" t="str">
            <v>T1</v>
          </cell>
          <cell r="F312">
            <v>1</v>
          </cell>
        </row>
        <row r="313">
          <cell r="A313" t="str">
            <v>L64401A</v>
          </cell>
          <cell r="B313" t="str">
            <v>T1 (x4) Async Paddleboard.</v>
          </cell>
          <cell r="C313">
            <v>0</v>
          </cell>
          <cell r="D313">
            <v>459</v>
          </cell>
          <cell r="E313" t="str">
            <v>T1</v>
          </cell>
          <cell r="F313">
            <v>1</v>
          </cell>
        </row>
        <row r="314">
          <cell r="A314" t="str">
            <v>L64450C</v>
          </cell>
          <cell r="B314" t="str">
            <v>T1 (x4) Async Protect Module.</v>
          </cell>
          <cell r="C314">
            <v>-1</v>
          </cell>
          <cell r="D314">
            <v>2595</v>
          </cell>
          <cell r="E314" t="str">
            <v>T1</v>
          </cell>
          <cell r="F314">
            <v>1</v>
          </cell>
        </row>
        <row r="315">
          <cell r="A315" t="str">
            <v>L64451A</v>
          </cell>
          <cell r="B315" t="str">
            <v>T1 (x4) Async Protect Paddleboard.</v>
          </cell>
          <cell r="C315">
            <v>0</v>
          </cell>
          <cell r="D315">
            <v>459</v>
          </cell>
          <cell r="E315" t="str">
            <v>T1</v>
          </cell>
          <cell r="F315">
            <v>1</v>
          </cell>
        </row>
        <row r="316">
          <cell r="A316" t="str">
            <v>L64461A</v>
          </cell>
          <cell r="B316" t="str">
            <v>T1 (x4) Async Protected Paddleboard.</v>
          </cell>
          <cell r="C316">
            <v>0</v>
          </cell>
          <cell r="D316">
            <v>459</v>
          </cell>
          <cell r="E316" t="str">
            <v>T1</v>
          </cell>
          <cell r="F316">
            <v>1</v>
          </cell>
        </row>
        <row r="317">
          <cell r="A317" t="str">
            <v>L64700A</v>
          </cell>
          <cell r="B317" t="str">
            <v>T1 (x7)  Byte Sync &amp; Async Module.</v>
          </cell>
          <cell r="C317">
            <v>-1</v>
          </cell>
          <cell r="D317">
            <v>4995</v>
          </cell>
          <cell r="E317" t="str">
            <v>T1</v>
          </cell>
          <cell r="F317">
            <v>1</v>
          </cell>
        </row>
        <row r="318">
          <cell r="A318" t="str">
            <v>L64700B</v>
          </cell>
          <cell r="B318" t="str">
            <v>T1 (x7)  Byte Sync &amp; Async Module, Protectable.</v>
          </cell>
          <cell r="C318">
            <v>-1</v>
          </cell>
          <cell r="D318">
            <v>4995</v>
          </cell>
          <cell r="E318" t="str">
            <v>T1</v>
          </cell>
          <cell r="F318">
            <v>1</v>
          </cell>
        </row>
        <row r="319">
          <cell r="A319" t="str">
            <v>L64701A</v>
          </cell>
          <cell r="B319" t="str">
            <v>T1 (x7) Byte Sync &amp; Async Paddleboard.</v>
          </cell>
          <cell r="C319">
            <v>0</v>
          </cell>
          <cell r="D319">
            <v>459</v>
          </cell>
          <cell r="E319" t="str">
            <v>T1</v>
          </cell>
          <cell r="F319">
            <v>1</v>
          </cell>
        </row>
        <row r="320">
          <cell r="A320" t="str">
            <v>L64750B</v>
          </cell>
          <cell r="B320" t="str">
            <v>T1 (x7)  Byte Sync &amp; Async Protect Module.</v>
          </cell>
          <cell r="C320">
            <v>-1</v>
          </cell>
          <cell r="D320">
            <v>4995</v>
          </cell>
          <cell r="E320" t="str">
            <v>T1</v>
          </cell>
          <cell r="F320">
            <v>1</v>
          </cell>
        </row>
        <row r="321">
          <cell r="A321" t="str">
            <v>L64751A</v>
          </cell>
          <cell r="B321" t="str">
            <v>T1 (x7) Byte Sync &amp; Async Protect Paddleboard.</v>
          </cell>
          <cell r="C321">
            <v>0</v>
          </cell>
          <cell r="D321">
            <v>459</v>
          </cell>
          <cell r="E321" t="str">
            <v>T1</v>
          </cell>
          <cell r="F321">
            <v>1</v>
          </cell>
        </row>
        <row r="322">
          <cell r="A322" t="str">
            <v>L64761A</v>
          </cell>
          <cell r="B322" t="str">
            <v>T1 (x7) Byte Sync &amp; Async Protected Paddleboard.</v>
          </cell>
          <cell r="C322">
            <v>0</v>
          </cell>
          <cell r="D322">
            <v>459</v>
          </cell>
          <cell r="E322" t="str">
            <v>T1</v>
          </cell>
          <cell r="F322">
            <v>1</v>
          </cell>
        </row>
        <row r="323">
          <cell r="A323" t="str">
            <v>L64800A</v>
          </cell>
          <cell r="B323" t="str">
            <v>T1 (x4) Byte Sync &amp; Async Module.</v>
          </cell>
          <cell r="C323">
            <v>-1</v>
          </cell>
          <cell r="D323">
            <v>4495</v>
          </cell>
          <cell r="E323" t="str">
            <v>T1</v>
          </cell>
          <cell r="F323">
            <v>1</v>
          </cell>
        </row>
        <row r="324">
          <cell r="A324" t="str">
            <v>L64800B</v>
          </cell>
          <cell r="B324" t="str">
            <v>T1 (x4) Byte Sync &amp; Async Module, Protectable.</v>
          </cell>
          <cell r="C324">
            <v>-1</v>
          </cell>
          <cell r="D324">
            <v>4495</v>
          </cell>
          <cell r="E324" t="str">
            <v>T1</v>
          </cell>
          <cell r="F324">
            <v>1</v>
          </cell>
        </row>
        <row r="325">
          <cell r="A325" t="str">
            <v>L64801A</v>
          </cell>
          <cell r="B325" t="str">
            <v>T1 (x4) Byte Sync &amp; Async Paddleboard.</v>
          </cell>
          <cell r="C325">
            <v>0</v>
          </cell>
          <cell r="D325">
            <v>459</v>
          </cell>
          <cell r="E325" t="str">
            <v>T1</v>
          </cell>
          <cell r="F325">
            <v>1</v>
          </cell>
        </row>
        <row r="326">
          <cell r="A326" t="str">
            <v>L64850B</v>
          </cell>
          <cell r="B326" t="str">
            <v>T1 (x4) Byte Sync &amp; Async Protect Module.</v>
          </cell>
          <cell r="C326">
            <v>-1</v>
          </cell>
          <cell r="D326">
            <v>4495</v>
          </cell>
          <cell r="E326" t="str">
            <v>T1</v>
          </cell>
          <cell r="F326">
            <v>1</v>
          </cell>
        </row>
        <row r="327">
          <cell r="A327" t="str">
            <v>L64851A</v>
          </cell>
          <cell r="B327" t="str">
            <v>T1 (x4) Byte Sync &amp; Async Protect Paddleboard.</v>
          </cell>
          <cell r="C327">
            <v>0</v>
          </cell>
          <cell r="D327">
            <v>459</v>
          </cell>
          <cell r="E327" t="str">
            <v>T1</v>
          </cell>
          <cell r="F327">
            <v>1</v>
          </cell>
        </row>
        <row r="328">
          <cell r="A328" t="str">
            <v>L64861A</v>
          </cell>
          <cell r="B328" t="str">
            <v>T1 (x4) Byte Sync &amp; Async Protected Paddleboard.</v>
          </cell>
          <cell r="C328">
            <v>0</v>
          </cell>
          <cell r="D328">
            <v>459</v>
          </cell>
          <cell r="E328" t="str">
            <v>T1</v>
          </cell>
          <cell r="F328">
            <v>1</v>
          </cell>
        </row>
        <row r="329">
          <cell r="A329" t="str">
            <v>L65300A</v>
          </cell>
          <cell r="B329" t="str">
            <v>E1 (x3) Byte Sync &amp; Async Module, Protectable.</v>
          </cell>
          <cell r="C329">
            <v>-1</v>
          </cell>
          <cell r="D329">
            <v>3995</v>
          </cell>
          <cell r="E329" t="str">
            <v>E1</v>
          </cell>
          <cell r="F329">
            <v>1</v>
          </cell>
        </row>
        <row r="330">
          <cell r="A330" t="str">
            <v>L65350A</v>
          </cell>
          <cell r="B330" t="str">
            <v>E1 (x3) Byte Sync &amp; Async Protect Module.</v>
          </cell>
          <cell r="C330">
            <v>-1</v>
          </cell>
          <cell r="D330">
            <v>3995</v>
          </cell>
          <cell r="E330" t="str">
            <v>E1</v>
          </cell>
          <cell r="F330">
            <v>1</v>
          </cell>
        </row>
        <row r="331">
          <cell r="A331" t="str">
            <v>L65362A</v>
          </cell>
          <cell r="B331" t="str">
            <v>E1 (x3) 75 Ohm Byte-Sync &amp; Async Protected Paddleboard</v>
          </cell>
          <cell r="C331">
            <v>0</v>
          </cell>
          <cell r="D331">
            <v>459</v>
          </cell>
          <cell r="E331" t="str">
            <v>E1</v>
          </cell>
          <cell r="F331">
            <v>1</v>
          </cell>
        </row>
        <row r="332">
          <cell r="A332" t="str">
            <v>L65400B</v>
          </cell>
          <cell r="B332" t="str">
            <v>E1 (x4) Async Module.</v>
          </cell>
          <cell r="C332">
            <v>-1</v>
          </cell>
          <cell r="D332">
            <v>2595</v>
          </cell>
          <cell r="E332" t="str">
            <v>E1</v>
          </cell>
          <cell r="F332">
            <v>1</v>
          </cell>
        </row>
        <row r="333">
          <cell r="A333" t="str">
            <v>L65400C</v>
          </cell>
          <cell r="B333" t="str">
            <v>E1 (x4) Async Module, Protectable.</v>
          </cell>
          <cell r="C333">
            <v>-1</v>
          </cell>
          <cell r="D333">
            <v>2595</v>
          </cell>
          <cell r="E333" t="str">
            <v>E1</v>
          </cell>
          <cell r="F333">
            <v>1</v>
          </cell>
        </row>
        <row r="334">
          <cell r="A334" t="str">
            <v>L65401A</v>
          </cell>
          <cell r="B334" t="str">
            <v>E1 (x4) Paddleboard, 4 DB-15 Connectors..</v>
          </cell>
          <cell r="C334">
            <v>0</v>
          </cell>
          <cell r="D334">
            <v>459</v>
          </cell>
          <cell r="E334" t="str">
            <v>E1</v>
          </cell>
          <cell r="F334">
            <v>1</v>
          </cell>
        </row>
        <row r="335">
          <cell r="A335" t="str">
            <v>L65402A</v>
          </cell>
          <cell r="B335" t="str">
            <v>E1 (x4) Paddleboard, 4 BNC Connectors.</v>
          </cell>
          <cell r="C335">
            <v>0</v>
          </cell>
          <cell r="D335">
            <v>459</v>
          </cell>
          <cell r="E335" t="str">
            <v>E1</v>
          </cell>
          <cell r="F335">
            <v>1</v>
          </cell>
        </row>
        <row r="336">
          <cell r="A336" t="str">
            <v>L65450C</v>
          </cell>
          <cell r="B336" t="str">
            <v>E1 (x4) Async Protect Module.</v>
          </cell>
          <cell r="C336">
            <v>-1</v>
          </cell>
          <cell r="D336">
            <v>2595</v>
          </cell>
          <cell r="E336" t="str">
            <v>E1</v>
          </cell>
          <cell r="F336">
            <v>1</v>
          </cell>
        </row>
        <row r="337">
          <cell r="A337" t="str">
            <v>L65451A</v>
          </cell>
          <cell r="B337" t="str">
            <v>E1 (x4) Protect Paddleboard, 4 DB-15 Connectors.</v>
          </cell>
          <cell r="C337">
            <v>0</v>
          </cell>
          <cell r="D337">
            <v>459</v>
          </cell>
          <cell r="E337" t="str">
            <v>E1</v>
          </cell>
          <cell r="F337">
            <v>1</v>
          </cell>
        </row>
        <row r="338">
          <cell r="A338" t="str">
            <v>L65452A</v>
          </cell>
          <cell r="B338" t="str">
            <v>E1 (x4) Protect Paddleboard, 4 BNC Connectors.</v>
          </cell>
          <cell r="C338">
            <v>0</v>
          </cell>
          <cell r="D338">
            <v>459</v>
          </cell>
          <cell r="E338" t="str">
            <v>E1</v>
          </cell>
          <cell r="F338">
            <v>1</v>
          </cell>
        </row>
        <row r="339">
          <cell r="A339" t="str">
            <v>L65461A</v>
          </cell>
          <cell r="B339" t="str">
            <v>E1 (x4) Protected Paddleboard, 4 DB-15 Connectors.</v>
          </cell>
          <cell r="C339">
            <v>0</v>
          </cell>
          <cell r="D339">
            <v>459</v>
          </cell>
          <cell r="E339" t="str">
            <v>E1</v>
          </cell>
          <cell r="F339">
            <v>1</v>
          </cell>
        </row>
        <row r="340">
          <cell r="A340" t="str">
            <v>L65462A</v>
          </cell>
          <cell r="B340" t="str">
            <v>E1 (x4) Protected Paddleboard, 4 BNC Connectors.</v>
          </cell>
          <cell r="C340">
            <v>0</v>
          </cell>
          <cell r="D340">
            <v>459</v>
          </cell>
          <cell r="E340" t="str">
            <v>E1</v>
          </cell>
          <cell r="F340">
            <v>1</v>
          </cell>
        </row>
        <row r="341">
          <cell r="A341" t="str">
            <v>L80000B</v>
          </cell>
          <cell r="B341" t="str">
            <v>Voice Module with No Integrated Sub-modules.</v>
          </cell>
          <cell r="C341">
            <v>-1</v>
          </cell>
          <cell r="D341">
            <v>1895</v>
          </cell>
          <cell r="E341" t="str">
            <v>Voice</v>
          </cell>
          <cell r="F341">
            <v>1</v>
          </cell>
        </row>
        <row r="342">
          <cell r="A342" t="str">
            <v>L80000B/1000</v>
          </cell>
          <cell r="B342" t="str">
            <v>Voice Module with One FXS Sub-module</v>
          </cell>
          <cell r="C342">
            <v>-1</v>
          </cell>
          <cell r="D342">
            <v>2490</v>
          </cell>
          <cell r="E342" t="str">
            <v>Voice</v>
          </cell>
          <cell r="F342">
            <v>1</v>
          </cell>
        </row>
        <row r="343">
          <cell r="A343" t="str">
            <v>L80000B/1100</v>
          </cell>
          <cell r="B343" t="str">
            <v>Voice Module with Two FXS Sub-modules</v>
          </cell>
          <cell r="C343">
            <v>-1</v>
          </cell>
          <cell r="D343">
            <v>3085</v>
          </cell>
          <cell r="E343" t="str">
            <v>Voice</v>
          </cell>
          <cell r="F343">
            <v>1</v>
          </cell>
        </row>
        <row r="344">
          <cell r="A344" t="str">
            <v>L80000B/1110</v>
          </cell>
          <cell r="B344" t="str">
            <v>Voice Module with Three FXS Sub-modules</v>
          </cell>
          <cell r="C344">
            <v>-1</v>
          </cell>
          <cell r="D344">
            <v>3680</v>
          </cell>
          <cell r="E344" t="str">
            <v>Voice</v>
          </cell>
          <cell r="F344">
            <v>1</v>
          </cell>
        </row>
        <row r="345">
          <cell r="A345" t="str">
            <v>L80000B/1111</v>
          </cell>
          <cell r="B345" t="str">
            <v>Voice Module with Four FXS Sub-modules</v>
          </cell>
          <cell r="C345">
            <v>-1</v>
          </cell>
          <cell r="D345">
            <v>4275</v>
          </cell>
          <cell r="E345" t="str">
            <v>Voice</v>
          </cell>
          <cell r="F345">
            <v>1</v>
          </cell>
        </row>
        <row r="346">
          <cell r="A346" t="str">
            <v>L80000B/2000</v>
          </cell>
          <cell r="B346" t="str">
            <v>Voice Module with One FXO Sub-modules</v>
          </cell>
          <cell r="C346">
            <v>-1</v>
          </cell>
          <cell r="D346">
            <v>2490</v>
          </cell>
          <cell r="E346" t="str">
            <v>Voice</v>
          </cell>
          <cell r="F346">
            <v>1</v>
          </cell>
        </row>
        <row r="347">
          <cell r="A347" t="str">
            <v>L80000B/2200</v>
          </cell>
          <cell r="B347" t="str">
            <v>Voice Module with Two FXO Sub-modules</v>
          </cell>
          <cell r="C347">
            <v>-1</v>
          </cell>
          <cell r="D347">
            <v>3085</v>
          </cell>
          <cell r="E347" t="str">
            <v>Voice</v>
          </cell>
          <cell r="F347">
            <v>1</v>
          </cell>
        </row>
        <row r="348">
          <cell r="A348" t="str">
            <v>L80000B/2220</v>
          </cell>
          <cell r="B348" t="str">
            <v>Voice Module with Three FXO Sub-modules</v>
          </cell>
          <cell r="C348">
            <v>-1</v>
          </cell>
          <cell r="D348">
            <v>3680</v>
          </cell>
          <cell r="E348" t="str">
            <v>Voice</v>
          </cell>
          <cell r="F348">
            <v>1</v>
          </cell>
        </row>
        <row r="349">
          <cell r="A349" t="str">
            <v>L80000B/2222</v>
          </cell>
          <cell r="B349" t="str">
            <v>Voice Module with Four FXO Sub-modules</v>
          </cell>
          <cell r="C349">
            <v>-1</v>
          </cell>
          <cell r="D349">
            <v>4275</v>
          </cell>
          <cell r="E349" t="str">
            <v>Voice</v>
          </cell>
          <cell r="F349">
            <v>1</v>
          </cell>
        </row>
        <row r="350">
          <cell r="A350" t="str">
            <v>L80000B/3000</v>
          </cell>
          <cell r="B350" t="str">
            <v>Voice Module with One 4-Wire Sub-module</v>
          </cell>
          <cell r="C350">
            <v>-1</v>
          </cell>
          <cell r="D350">
            <v>2490</v>
          </cell>
          <cell r="E350" t="str">
            <v>Voice</v>
          </cell>
          <cell r="F350">
            <v>1</v>
          </cell>
        </row>
        <row r="351">
          <cell r="A351" t="str">
            <v>L80000B/3300</v>
          </cell>
          <cell r="B351" t="str">
            <v>Voice Module with Two 4-Wire Sub-modules</v>
          </cell>
          <cell r="C351">
            <v>-1</v>
          </cell>
          <cell r="D351">
            <v>3085</v>
          </cell>
          <cell r="E351" t="str">
            <v>Voice</v>
          </cell>
          <cell r="F351">
            <v>1</v>
          </cell>
        </row>
        <row r="352">
          <cell r="A352" t="str">
            <v>L80000B/3330</v>
          </cell>
          <cell r="B352" t="str">
            <v>Voice Module with Three 4-Wire Sub-modules</v>
          </cell>
          <cell r="C352">
            <v>-1</v>
          </cell>
          <cell r="D352">
            <v>3680</v>
          </cell>
          <cell r="E352" t="str">
            <v>Voice</v>
          </cell>
          <cell r="F352">
            <v>1</v>
          </cell>
        </row>
        <row r="353">
          <cell r="A353" t="str">
            <v>L80000B/3333</v>
          </cell>
          <cell r="B353" t="str">
            <v>Voice Module with Four 4-Wire Sub-modules</v>
          </cell>
          <cell r="C353">
            <v>-1</v>
          </cell>
          <cell r="D353">
            <v>4275</v>
          </cell>
          <cell r="E353" t="str">
            <v>Voice</v>
          </cell>
          <cell r="F353">
            <v>1</v>
          </cell>
        </row>
        <row r="354">
          <cell r="A354" t="str">
            <v>L80000C</v>
          </cell>
          <cell r="B354" t="str">
            <v>Voice Module with No Integrated Sub-modules, Third Generation.</v>
          </cell>
          <cell r="C354">
            <v>-1</v>
          </cell>
          <cell r="D354">
            <v>1895</v>
          </cell>
          <cell r="E354" t="str">
            <v>Voice</v>
          </cell>
          <cell r="F354">
            <v>1</v>
          </cell>
        </row>
        <row r="355">
          <cell r="A355" t="str">
            <v>L80000C/1000</v>
          </cell>
          <cell r="B355" t="str">
            <v>Voice Module with One FXS Sub-module, Third Generation.</v>
          </cell>
          <cell r="C355">
            <v>-1</v>
          </cell>
          <cell r="D355">
            <v>2390</v>
          </cell>
          <cell r="E355" t="str">
            <v>Voice</v>
          </cell>
          <cell r="F355">
            <v>1</v>
          </cell>
        </row>
        <row r="356">
          <cell r="A356" t="str">
            <v>L80000C/1100</v>
          </cell>
          <cell r="B356" t="str">
            <v>Voice Module with Two FXS Sub-modules, Third Generation.</v>
          </cell>
          <cell r="C356">
            <v>-1</v>
          </cell>
          <cell r="D356">
            <v>2885</v>
          </cell>
          <cell r="E356" t="str">
            <v>Voice</v>
          </cell>
          <cell r="F356">
            <v>1</v>
          </cell>
        </row>
        <row r="357">
          <cell r="A357" t="str">
            <v>L80000C/1110</v>
          </cell>
          <cell r="B357" t="str">
            <v>Voice Module with Three FXS Sub-modules, Third Generation.</v>
          </cell>
          <cell r="C357">
            <v>-1</v>
          </cell>
          <cell r="D357">
            <v>3380</v>
          </cell>
          <cell r="E357" t="str">
            <v>Voice</v>
          </cell>
          <cell r="F357">
            <v>1</v>
          </cell>
        </row>
        <row r="358">
          <cell r="A358" t="str">
            <v>L80000C/1111</v>
          </cell>
          <cell r="B358" t="str">
            <v>Voice Module with Four FXS Sub-modules, Third Generation.</v>
          </cell>
          <cell r="C358">
            <v>-1</v>
          </cell>
          <cell r="D358">
            <v>3875</v>
          </cell>
          <cell r="E358" t="str">
            <v>Voice</v>
          </cell>
          <cell r="F358">
            <v>1</v>
          </cell>
        </row>
        <row r="359">
          <cell r="A359" t="str">
            <v>L80000C/1112</v>
          </cell>
          <cell r="B359" t="str">
            <v>Voice Module with three FXS &amp; one FXO Sub-modules, Third Generation</v>
          </cell>
          <cell r="C359">
            <v>-1</v>
          </cell>
          <cell r="D359">
            <v>3875</v>
          </cell>
          <cell r="E359" t="str">
            <v>Voice</v>
          </cell>
          <cell r="F359">
            <v>1</v>
          </cell>
        </row>
        <row r="360">
          <cell r="A360" t="str">
            <v>L80000C/1113</v>
          </cell>
          <cell r="B360" t="str">
            <v>Voice Card, one 4W E&amp;M, three FXS Sub-Modules, Third Generation</v>
          </cell>
          <cell r="C360">
            <v>-1</v>
          </cell>
          <cell r="D360">
            <v>3875</v>
          </cell>
          <cell r="E360" t="str">
            <v>Voice</v>
          </cell>
          <cell r="F360">
            <v>1</v>
          </cell>
        </row>
        <row r="361">
          <cell r="A361" t="str">
            <v>L80000C/1120</v>
          </cell>
          <cell r="B361" t="str">
            <v>Voice Module with two FXS &amp; one FXO Sub-modules, Third Generation</v>
          </cell>
          <cell r="C361">
            <v>-1</v>
          </cell>
          <cell r="D361">
            <v>3380</v>
          </cell>
          <cell r="E361" t="str">
            <v>Voice</v>
          </cell>
          <cell r="F361">
            <v>1</v>
          </cell>
        </row>
        <row r="362">
          <cell r="A362" t="str">
            <v>L80000C/1122</v>
          </cell>
          <cell r="B362" t="str">
            <v>Voice Module with two FXS &amp; two FXO Sub-modules, Third Generation</v>
          </cell>
          <cell r="C362">
            <v>-1</v>
          </cell>
          <cell r="D362">
            <v>3875</v>
          </cell>
          <cell r="E362" t="str">
            <v>Voice</v>
          </cell>
          <cell r="F362">
            <v>1</v>
          </cell>
        </row>
        <row r="363">
          <cell r="A363" t="str">
            <v>L80000C/1123</v>
          </cell>
          <cell r="B363" t="str">
            <v>Voice Module with two FXS, one FXO &amp; one 4W Sub-modules, Third Generation</v>
          </cell>
          <cell r="C363">
            <v>-1</v>
          </cell>
          <cell r="D363">
            <v>3875</v>
          </cell>
          <cell r="E363" t="str">
            <v>Voice</v>
          </cell>
          <cell r="F363">
            <v>1</v>
          </cell>
        </row>
        <row r="364">
          <cell r="A364" t="str">
            <v>L80000C/1130</v>
          </cell>
          <cell r="B364" t="str">
            <v>Voice Module, one 4W E&amp;M &amp; two FXS Sub-Modules, Third Generation</v>
          </cell>
          <cell r="C364">
            <v>-1</v>
          </cell>
          <cell r="D364">
            <v>3380</v>
          </cell>
          <cell r="E364" t="str">
            <v>Voice</v>
          </cell>
          <cell r="F364">
            <v>1</v>
          </cell>
        </row>
        <row r="365">
          <cell r="A365" t="str">
            <v>L80000C/1133</v>
          </cell>
          <cell r="B365" t="str">
            <v>Voice Card, two 4W E&amp;M, two FXS Sub-Modules, Third Generation</v>
          </cell>
          <cell r="C365">
            <v>-1</v>
          </cell>
          <cell r="D365">
            <v>3875</v>
          </cell>
          <cell r="E365" t="str">
            <v>Voice</v>
          </cell>
          <cell r="F365">
            <v>1</v>
          </cell>
        </row>
        <row r="366">
          <cell r="A366" t="str">
            <v>L80000C/1200</v>
          </cell>
          <cell r="B366" t="str">
            <v>Voice Module with one FXS &amp; one FXO Sub-modules, Third Generation</v>
          </cell>
          <cell r="C366">
            <v>-1</v>
          </cell>
          <cell r="D366">
            <v>2885</v>
          </cell>
          <cell r="E366" t="str">
            <v>Voice</v>
          </cell>
          <cell r="F366">
            <v>1</v>
          </cell>
        </row>
        <row r="367">
          <cell r="A367" t="str">
            <v>L80000C/1220</v>
          </cell>
          <cell r="B367" t="str">
            <v>Voice Module with one FXS &amp; two FXO Sub-modules, Third Generation</v>
          </cell>
          <cell r="C367">
            <v>-1</v>
          </cell>
          <cell r="D367">
            <v>3380</v>
          </cell>
          <cell r="E367" t="str">
            <v>Voice</v>
          </cell>
          <cell r="F367">
            <v>1</v>
          </cell>
        </row>
        <row r="368">
          <cell r="A368" t="str">
            <v>L80000C/1222</v>
          </cell>
          <cell r="B368" t="str">
            <v>Voice Module with three FXO &amp; one FXS Sub-Module, Third Generation</v>
          </cell>
          <cell r="C368">
            <v>-1</v>
          </cell>
          <cell r="D368">
            <v>3875</v>
          </cell>
          <cell r="E368" t="str">
            <v>Voice</v>
          </cell>
          <cell r="F368">
            <v>1</v>
          </cell>
        </row>
        <row r="369">
          <cell r="A369" t="str">
            <v>L80000C/1223</v>
          </cell>
          <cell r="B369" t="str">
            <v>Voice Module with one FXS, two FXO &amp; one 4W Sub-modules, Third Generation</v>
          </cell>
          <cell r="C369">
            <v>-1</v>
          </cell>
          <cell r="D369">
            <v>3875</v>
          </cell>
          <cell r="E369" t="str">
            <v>Voice</v>
          </cell>
          <cell r="F369">
            <v>1</v>
          </cell>
        </row>
        <row r="370">
          <cell r="A370" t="str">
            <v>L80000C/1230</v>
          </cell>
          <cell r="B370" t="str">
            <v>Voice Module with one FXS, one FXO &amp; one 4W Sub-modules, Third Generation</v>
          </cell>
          <cell r="C370">
            <v>-1</v>
          </cell>
          <cell r="D370">
            <v>3380</v>
          </cell>
          <cell r="E370" t="str">
            <v>Voice</v>
          </cell>
          <cell r="F370">
            <v>1</v>
          </cell>
        </row>
        <row r="371">
          <cell r="A371" t="str">
            <v>L80000C/1233</v>
          </cell>
          <cell r="B371" t="str">
            <v>Voice Module with one FXS, one FXO &amp; two 4W Sub-modules, Third Generation</v>
          </cell>
          <cell r="C371">
            <v>-1</v>
          </cell>
          <cell r="D371">
            <v>3875</v>
          </cell>
          <cell r="E371" t="str">
            <v>Voice</v>
          </cell>
          <cell r="F371">
            <v>1</v>
          </cell>
        </row>
        <row r="372">
          <cell r="A372" t="str">
            <v>L80000C/1300</v>
          </cell>
          <cell r="B372" t="str">
            <v>Voice Module with one FXS &amp; one 4W Sub-modules, Third Generation</v>
          </cell>
          <cell r="C372">
            <v>-1</v>
          </cell>
          <cell r="D372">
            <v>2885</v>
          </cell>
          <cell r="E372" t="str">
            <v>Voice</v>
          </cell>
          <cell r="F372">
            <v>1</v>
          </cell>
        </row>
        <row r="373">
          <cell r="A373" t="str">
            <v>L80000C/1330</v>
          </cell>
          <cell r="B373" t="str">
            <v>Voice Module with one FXS &amp; two 4W Sub-modules, Third Generation</v>
          </cell>
          <cell r="C373">
            <v>-1</v>
          </cell>
          <cell r="D373">
            <v>3380</v>
          </cell>
          <cell r="E373" t="str">
            <v>Voice</v>
          </cell>
          <cell r="F373">
            <v>1</v>
          </cell>
        </row>
        <row r="374">
          <cell r="A374" t="str">
            <v>L80000C/1333</v>
          </cell>
          <cell r="B374" t="str">
            <v>Voice Card, three 4W E&amp;M &amp; one FXS Sub-Module, Third Generation</v>
          </cell>
          <cell r="C374">
            <v>-1</v>
          </cell>
          <cell r="D374">
            <v>3875</v>
          </cell>
          <cell r="E374" t="str">
            <v>Voice</v>
          </cell>
          <cell r="F374">
            <v>1</v>
          </cell>
        </row>
        <row r="375">
          <cell r="A375" t="str">
            <v>L80000C/2000</v>
          </cell>
          <cell r="B375" t="str">
            <v>Voice Module with One FXO Sub-modules, Third Generation.</v>
          </cell>
          <cell r="C375">
            <v>-1</v>
          </cell>
          <cell r="D375">
            <v>2390</v>
          </cell>
          <cell r="E375" t="str">
            <v>Voice</v>
          </cell>
          <cell r="F375">
            <v>1</v>
          </cell>
        </row>
        <row r="376">
          <cell r="A376" t="str">
            <v>L80000C/2200</v>
          </cell>
          <cell r="B376" t="str">
            <v>Voice Module with Two FXO Sub-modules, Third Generation.</v>
          </cell>
          <cell r="C376">
            <v>-1</v>
          </cell>
          <cell r="D376">
            <v>2885</v>
          </cell>
          <cell r="E376" t="str">
            <v>Voice</v>
          </cell>
          <cell r="F376">
            <v>1</v>
          </cell>
        </row>
        <row r="377">
          <cell r="A377" t="str">
            <v>L80000C/2220</v>
          </cell>
          <cell r="B377" t="str">
            <v>Voice Module with Three FXO Sub-modules, Third Generation.</v>
          </cell>
          <cell r="C377">
            <v>-1</v>
          </cell>
          <cell r="D377">
            <v>3380</v>
          </cell>
          <cell r="E377" t="str">
            <v>Voice</v>
          </cell>
          <cell r="F377">
            <v>1</v>
          </cell>
        </row>
        <row r="378">
          <cell r="A378" t="str">
            <v>L80000C/2222</v>
          </cell>
          <cell r="B378" t="str">
            <v>Voice Module with Four FXO Sub-modules, Third Generation.</v>
          </cell>
          <cell r="C378">
            <v>-1</v>
          </cell>
          <cell r="D378">
            <v>3875</v>
          </cell>
          <cell r="E378" t="str">
            <v>Voice</v>
          </cell>
          <cell r="F378">
            <v>1</v>
          </cell>
        </row>
        <row r="379">
          <cell r="A379" t="str">
            <v>L80000C/2300</v>
          </cell>
          <cell r="B379" t="str">
            <v>Voice Card, one 4W E&amp;M, one FXO Sub-Modules, Third Generation</v>
          </cell>
          <cell r="C379">
            <v>-1</v>
          </cell>
          <cell r="D379">
            <v>2885</v>
          </cell>
          <cell r="E379" t="str">
            <v>Voice</v>
          </cell>
          <cell r="F379">
            <v>1</v>
          </cell>
        </row>
        <row r="380">
          <cell r="A380" t="str">
            <v>L80000C/3000</v>
          </cell>
          <cell r="B380" t="str">
            <v>Voice Module with One 4-Wire Sub-module, Third Generation.</v>
          </cell>
          <cell r="C380">
            <v>-1</v>
          </cell>
          <cell r="D380">
            <v>2390</v>
          </cell>
          <cell r="E380" t="str">
            <v>Voice</v>
          </cell>
          <cell r="F380">
            <v>1</v>
          </cell>
        </row>
        <row r="381">
          <cell r="A381" t="str">
            <v>L80000C/3300</v>
          </cell>
          <cell r="B381" t="str">
            <v>Voice Module with Two 4-Wire Sub-modules, Third Generation.</v>
          </cell>
          <cell r="C381">
            <v>-1</v>
          </cell>
          <cell r="D381">
            <v>2885</v>
          </cell>
          <cell r="E381" t="str">
            <v>Voice</v>
          </cell>
          <cell r="F381">
            <v>1</v>
          </cell>
        </row>
        <row r="382">
          <cell r="A382" t="str">
            <v>L80000C/3330</v>
          </cell>
          <cell r="B382" t="str">
            <v>Voice Module with Three 4-Wire Sub-modules, Third Generation.</v>
          </cell>
          <cell r="C382">
            <v>-1</v>
          </cell>
          <cell r="D382">
            <v>3380</v>
          </cell>
          <cell r="E382" t="str">
            <v>Voice</v>
          </cell>
          <cell r="F382">
            <v>1</v>
          </cell>
        </row>
        <row r="383">
          <cell r="A383" t="str">
            <v>L80000C/3333</v>
          </cell>
          <cell r="B383" t="str">
            <v>Voice Module with Four 4-Wire Sub-modules, Third Generation.</v>
          </cell>
          <cell r="C383">
            <v>-1</v>
          </cell>
          <cell r="D383">
            <v>3875</v>
          </cell>
          <cell r="E383" t="str">
            <v>Voice</v>
          </cell>
          <cell r="F383">
            <v>1</v>
          </cell>
        </row>
        <row r="384">
          <cell r="A384" t="str">
            <v>L80000D</v>
          </cell>
          <cell r="B384" t="str">
            <v>Voice Module with No Integrated Sub-modules, Byte Sync Compatible.</v>
          </cell>
          <cell r="C384">
            <v>-1</v>
          </cell>
          <cell r="D384">
            <v>2195</v>
          </cell>
          <cell r="E384" t="str">
            <v>Voice</v>
          </cell>
          <cell r="F384">
            <v>1</v>
          </cell>
        </row>
        <row r="385">
          <cell r="A385" t="str">
            <v>L80000D/1000</v>
          </cell>
          <cell r="B385" t="str">
            <v>Voice Module with One FXS Sub-module, Byte Sync Compatible.</v>
          </cell>
          <cell r="C385">
            <v>-1</v>
          </cell>
          <cell r="D385">
            <v>2690</v>
          </cell>
          <cell r="E385" t="str">
            <v>Voice</v>
          </cell>
          <cell r="F385">
            <v>1</v>
          </cell>
        </row>
        <row r="386">
          <cell r="A386" t="str">
            <v>L80000D/1100</v>
          </cell>
          <cell r="B386" t="str">
            <v>Voice Module with Two FXS Sub-modules, Byte Sync Compatible.</v>
          </cell>
          <cell r="C386">
            <v>-1</v>
          </cell>
          <cell r="D386">
            <v>3185</v>
          </cell>
          <cell r="E386" t="str">
            <v>Voice</v>
          </cell>
          <cell r="F386">
            <v>1</v>
          </cell>
        </row>
        <row r="387">
          <cell r="A387" t="str">
            <v>L80000D/1110</v>
          </cell>
          <cell r="B387" t="str">
            <v>Voice Module with Three FXS Sub-modules, Byte Sync Compatible.</v>
          </cell>
          <cell r="C387">
            <v>-1</v>
          </cell>
          <cell r="D387">
            <v>3680</v>
          </cell>
          <cell r="E387" t="str">
            <v>Voice</v>
          </cell>
          <cell r="F387">
            <v>1</v>
          </cell>
        </row>
        <row r="388">
          <cell r="A388" t="str">
            <v>L80000D/1111</v>
          </cell>
          <cell r="B388" t="str">
            <v>Voice Module with Four FXS Sub-modules, Byte Sync Compatible.</v>
          </cell>
          <cell r="C388">
            <v>-1</v>
          </cell>
          <cell r="D388">
            <v>4175</v>
          </cell>
          <cell r="E388" t="str">
            <v>Voice</v>
          </cell>
          <cell r="F388">
            <v>1</v>
          </cell>
        </row>
        <row r="389">
          <cell r="A389" t="str">
            <v>L80000D/1112</v>
          </cell>
          <cell r="B389" t="str">
            <v>Voice Module with three FXS &amp; one FXO Sub-modules, Byte Sync Compatible</v>
          </cell>
          <cell r="C389">
            <v>-1</v>
          </cell>
          <cell r="D389">
            <v>4175</v>
          </cell>
          <cell r="E389" t="str">
            <v>Voice</v>
          </cell>
          <cell r="F389">
            <v>1</v>
          </cell>
        </row>
        <row r="390">
          <cell r="A390" t="str">
            <v>L80000D/1113</v>
          </cell>
          <cell r="B390" t="str">
            <v>Voice Card, one 4W E&amp;M, three FXS Sub-Modules, Byte Sync Compatible</v>
          </cell>
          <cell r="C390">
            <v>-1</v>
          </cell>
          <cell r="D390">
            <v>4175</v>
          </cell>
          <cell r="E390" t="str">
            <v>Voice</v>
          </cell>
          <cell r="F390">
            <v>1</v>
          </cell>
        </row>
        <row r="391">
          <cell r="A391" t="str">
            <v>L80000D/1120</v>
          </cell>
          <cell r="B391" t="str">
            <v>Voice Module with two FXS &amp; one FXO Sub-modules, Byte Sync Compatible</v>
          </cell>
          <cell r="C391">
            <v>-1</v>
          </cell>
          <cell r="D391">
            <v>3680</v>
          </cell>
          <cell r="E391" t="str">
            <v>Voice</v>
          </cell>
          <cell r="F391">
            <v>1</v>
          </cell>
        </row>
        <row r="392">
          <cell r="A392" t="str">
            <v>L80000D/1122</v>
          </cell>
          <cell r="B392" t="str">
            <v>Voice Module with two FXS &amp; two FXO Sub-modules, Byte Sync Compatible</v>
          </cell>
          <cell r="C392">
            <v>-1</v>
          </cell>
          <cell r="D392">
            <v>4175</v>
          </cell>
          <cell r="E392" t="str">
            <v>Voice</v>
          </cell>
          <cell r="F392">
            <v>1</v>
          </cell>
        </row>
        <row r="393">
          <cell r="A393" t="str">
            <v>L80000D/1123</v>
          </cell>
          <cell r="B393" t="str">
            <v>Voice Module with two FXS, one FXO &amp; one 4W Sub-modules, Byte Sync Compatible</v>
          </cell>
          <cell r="C393">
            <v>-1</v>
          </cell>
          <cell r="D393">
            <v>4175</v>
          </cell>
          <cell r="E393" t="str">
            <v>Voice</v>
          </cell>
          <cell r="F393">
            <v>1</v>
          </cell>
        </row>
        <row r="394">
          <cell r="A394" t="str">
            <v>L80000D/1130</v>
          </cell>
          <cell r="B394" t="str">
            <v>Voice Module, one 4W E&amp;M &amp; two FXS Sub-Modules, Byte Sync Compatible</v>
          </cell>
          <cell r="C394">
            <v>-1</v>
          </cell>
          <cell r="D394">
            <v>3680</v>
          </cell>
          <cell r="E394" t="str">
            <v>Voice</v>
          </cell>
          <cell r="F394">
            <v>1</v>
          </cell>
        </row>
        <row r="395">
          <cell r="A395" t="str">
            <v>L80000D/1133</v>
          </cell>
          <cell r="B395" t="str">
            <v>Voice Card, two 4W E&amp;M, two FXS Sub-Modules, Byte Sync Compatible</v>
          </cell>
          <cell r="C395">
            <v>-1</v>
          </cell>
          <cell r="D395">
            <v>4175</v>
          </cell>
          <cell r="E395" t="str">
            <v>Voice</v>
          </cell>
          <cell r="F395">
            <v>1</v>
          </cell>
        </row>
        <row r="396">
          <cell r="A396" t="str">
            <v>L80000D/1200</v>
          </cell>
          <cell r="B396" t="str">
            <v>Voice Module with one FXS &amp; one FXO Sub-modules, Byte Sync Compatible</v>
          </cell>
          <cell r="C396">
            <v>-1</v>
          </cell>
          <cell r="D396">
            <v>3185</v>
          </cell>
          <cell r="E396" t="str">
            <v>Voice</v>
          </cell>
          <cell r="F396">
            <v>1</v>
          </cell>
        </row>
        <row r="397">
          <cell r="A397" t="str">
            <v>L80000D/1220</v>
          </cell>
          <cell r="B397" t="str">
            <v>Voice Module with one FXS &amp; two FXO Sub-modules, Byte Sync Compatible</v>
          </cell>
          <cell r="C397">
            <v>-1</v>
          </cell>
          <cell r="D397">
            <v>3680</v>
          </cell>
          <cell r="E397" t="str">
            <v>Voice</v>
          </cell>
          <cell r="F397">
            <v>1</v>
          </cell>
        </row>
        <row r="398">
          <cell r="A398" t="str">
            <v>L80000D/1222</v>
          </cell>
          <cell r="B398" t="str">
            <v>Voice Module with three FXO &amp; one FXS Sub-Module, Byte Sync Compatible</v>
          </cell>
          <cell r="C398">
            <v>-1</v>
          </cell>
          <cell r="D398">
            <v>4175</v>
          </cell>
          <cell r="E398" t="str">
            <v>Voice</v>
          </cell>
          <cell r="F398">
            <v>1</v>
          </cell>
        </row>
        <row r="399">
          <cell r="A399" t="str">
            <v>L80000D/1223</v>
          </cell>
          <cell r="B399" t="str">
            <v>Voice Module with one FXS, two FXO &amp; one 4W Sub-modules, Byte Sync Compatible</v>
          </cell>
          <cell r="C399">
            <v>-1</v>
          </cell>
          <cell r="D399">
            <v>4175</v>
          </cell>
          <cell r="E399" t="str">
            <v>Voice</v>
          </cell>
          <cell r="F399">
            <v>1</v>
          </cell>
        </row>
        <row r="400">
          <cell r="A400" t="str">
            <v>L80000D/1230</v>
          </cell>
          <cell r="B400" t="str">
            <v>Voice Module with one FXS, one FXO &amp; one 4W Sub-modules, Byte Sync Compatible</v>
          </cell>
          <cell r="C400">
            <v>-1</v>
          </cell>
          <cell r="D400">
            <v>3680</v>
          </cell>
          <cell r="E400" t="str">
            <v>Voice</v>
          </cell>
          <cell r="F400">
            <v>1</v>
          </cell>
        </row>
        <row r="401">
          <cell r="A401" t="str">
            <v>L80000D/1233</v>
          </cell>
          <cell r="B401" t="str">
            <v>Voice Module with one FXS, one FXO &amp; two 4W Sub-modules, Byte Sync Compatible</v>
          </cell>
          <cell r="C401">
            <v>-1</v>
          </cell>
          <cell r="D401">
            <v>4175</v>
          </cell>
          <cell r="E401" t="str">
            <v>Voice</v>
          </cell>
          <cell r="F401">
            <v>1</v>
          </cell>
        </row>
        <row r="402">
          <cell r="A402" t="str">
            <v>L80000D/1300</v>
          </cell>
          <cell r="B402" t="str">
            <v>Voice Module with one FXS &amp; one 4W Sub-modules, Byte Sync Compatible</v>
          </cell>
          <cell r="C402">
            <v>-1</v>
          </cell>
          <cell r="D402">
            <v>3185</v>
          </cell>
          <cell r="E402" t="str">
            <v>Voice</v>
          </cell>
          <cell r="F402">
            <v>1</v>
          </cell>
        </row>
        <row r="403">
          <cell r="A403" t="str">
            <v>L80000D/1330</v>
          </cell>
          <cell r="B403" t="str">
            <v>Voice Module with one FXS &amp; two 4W Sub-modules, Byte Sync Compatible</v>
          </cell>
          <cell r="C403">
            <v>-1</v>
          </cell>
          <cell r="D403">
            <v>3680</v>
          </cell>
          <cell r="E403" t="str">
            <v>Voice</v>
          </cell>
          <cell r="F403">
            <v>1</v>
          </cell>
        </row>
        <row r="404">
          <cell r="A404" t="str">
            <v>L80000D/1333</v>
          </cell>
          <cell r="B404" t="str">
            <v>Voice Card, three 4W E&amp;M &amp; one FXS Sub-Module, Byte Sync Compatible</v>
          </cell>
          <cell r="C404">
            <v>-1</v>
          </cell>
          <cell r="D404">
            <v>4175</v>
          </cell>
          <cell r="E404" t="str">
            <v>Voice</v>
          </cell>
          <cell r="F404">
            <v>1</v>
          </cell>
        </row>
        <row r="405">
          <cell r="A405" t="str">
            <v>L80000D/2000</v>
          </cell>
          <cell r="B405" t="str">
            <v>Voice Module with One FXO Sub-modules, Byte Sync Compatible.</v>
          </cell>
          <cell r="C405">
            <v>-1</v>
          </cell>
          <cell r="D405">
            <v>3390</v>
          </cell>
          <cell r="E405" t="str">
            <v>Voice</v>
          </cell>
          <cell r="F405">
            <v>1</v>
          </cell>
        </row>
        <row r="406">
          <cell r="A406" t="str">
            <v>L80000D/2200</v>
          </cell>
          <cell r="B406" t="str">
            <v>Voice Module with Two FXO Sub-modules, Byte Sync Compatible.</v>
          </cell>
          <cell r="C406">
            <v>-1</v>
          </cell>
          <cell r="D406">
            <v>3185</v>
          </cell>
          <cell r="E406" t="str">
            <v>Voice</v>
          </cell>
          <cell r="F406">
            <v>1</v>
          </cell>
        </row>
        <row r="407">
          <cell r="A407" t="str">
            <v>L80000D/2220</v>
          </cell>
          <cell r="B407" t="str">
            <v>Voice Module with Three FXO Sub-modules, Byte Sync Compatible.</v>
          </cell>
          <cell r="C407">
            <v>-1</v>
          </cell>
          <cell r="D407">
            <v>3680</v>
          </cell>
          <cell r="E407" t="str">
            <v>Voice</v>
          </cell>
          <cell r="F407">
            <v>1</v>
          </cell>
        </row>
        <row r="408">
          <cell r="A408" t="str">
            <v>L80000D/2222</v>
          </cell>
          <cell r="B408" t="str">
            <v>Voice Module with Four FXO Sub-modules, Byte Sync Compatible.</v>
          </cell>
          <cell r="C408">
            <v>-1</v>
          </cell>
          <cell r="D408">
            <v>4175</v>
          </cell>
          <cell r="E408" t="str">
            <v>Voice</v>
          </cell>
          <cell r="F408">
            <v>1</v>
          </cell>
        </row>
        <row r="409">
          <cell r="A409" t="str">
            <v>L80000D/2300</v>
          </cell>
          <cell r="B409" t="str">
            <v>Voice Card, one 4W E&amp;M, one FXO Sub-Modules, Byte Sync Compatible</v>
          </cell>
          <cell r="C409">
            <v>-1</v>
          </cell>
          <cell r="D409">
            <v>3185</v>
          </cell>
          <cell r="E409" t="str">
            <v>Voice</v>
          </cell>
          <cell r="F409">
            <v>1</v>
          </cell>
        </row>
        <row r="410">
          <cell r="A410" t="str">
            <v>L80000D/3000</v>
          </cell>
          <cell r="B410" t="str">
            <v>Voice Module with One 4-Wire Sub-module, Byte Sync Compatible.</v>
          </cell>
          <cell r="C410">
            <v>-1</v>
          </cell>
          <cell r="D410">
            <v>3390</v>
          </cell>
          <cell r="E410" t="str">
            <v>Voice</v>
          </cell>
          <cell r="F410">
            <v>1</v>
          </cell>
        </row>
        <row r="411">
          <cell r="A411" t="str">
            <v>L80000D/3300</v>
          </cell>
          <cell r="B411" t="str">
            <v>Voice Module with Two 4-Wire Sub-modules, Byte Sync Compatible.</v>
          </cell>
          <cell r="C411">
            <v>-1</v>
          </cell>
          <cell r="D411">
            <v>3185</v>
          </cell>
          <cell r="E411" t="str">
            <v>Voice</v>
          </cell>
          <cell r="F411">
            <v>1</v>
          </cell>
        </row>
        <row r="412">
          <cell r="A412" t="str">
            <v>L80000D/3330</v>
          </cell>
          <cell r="B412" t="str">
            <v>Voice Module with Three 4-Wire Sub-modules, Byte Sync Compatible.</v>
          </cell>
          <cell r="C412">
            <v>-1</v>
          </cell>
          <cell r="D412">
            <v>3680</v>
          </cell>
          <cell r="E412" t="str">
            <v>Voice</v>
          </cell>
          <cell r="F412">
            <v>1</v>
          </cell>
        </row>
        <row r="413">
          <cell r="A413" t="str">
            <v>L80000D/3333</v>
          </cell>
          <cell r="B413" t="str">
            <v>Voice Module with Four 4-Wire Sub-modules, Byte Sync Compatible.</v>
          </cell>
          <cell r="C413">
            <v>-1</v>
          </cell>
          <cell r="D413">
            <v>4175</v>
          </cell>
          <cell r="E413" t="str">
            <v>Voice</v>
          </cell>
          <cell r="F413">
            <v>1</v>
          </cell>
        </row>
        <row r="414">
          <cell r="A414" t="str">
            <v>L80002A</v>
          </cell>
          <cell r="B414" t="str">
            <v>Two-Wire Voice Paddleboard, 50-pin AMP/Champ Socket Connector.</v>
          </cell>
          <cell r="C414">
            <v>0</v>
          </cell>
          <cell r="D414">
            <v>489</v>
          </cell>
          <cell r="E414" t="str">
            <v>Voice</v>
          </cell>
          <cell r="F414">
            <v>1</v>
          </cell>
        </row>
        <row r="415">
          <cell r="A415" t="str">
            <v>L80004A</v>
          </cell>
          <cell r="B415" t="str">
            <v>Four-Wire Voice Paddleboard, 2x50-pin AMP/Champ Socket Connectors.</v>
          </cell>
          <cell r="C415">
            <v>0</v>
          </cell>
          <cell r="D415">
            <v>489</v>
          </cell>
          <cell r="E415" t="str">
            <v>Voice</v>
          </cell>
          <cell r="F415">
            <v>1</v>
          </cell>
        </row>
        <row r="416">
          <cell r="A416" t="str">
            <v>L80011A</v>
          </cell>
          <cell r="B416" t="str">
            <v>Two-Wire Voice Paddleboard, 8xRJ-11 Socket Connectors.</v>
          </cell>
          <cell r="C416">
            <v>0</v>
          </cell>
          <cell r="D416">
            <v>489</v>
          </cell>
          <cell r="E416" t="str">
            <v>Voice</v>
          </cell>
          <cell r="F416">
            <v>1</v>
          </cell>
        </row>
        <row r="417">
          <cell r="A417" t="str">
            <v>L80102A</v>
          </cell>
          <cell r="B417" t="str">
            <v>Two-Wire Voice Paddleboard, 50-pin AMP/Champ Sockets, Low Cost.</v>
          </cell>
          <cell r="C417">
            <v>0</v>
          </cell>
          <cell r="D417">
            <v>459</v>
          </cell>
          <cell r="E417" t="str">
            <v>Voice</v>
          </cell>
          <cell r="F417">
            <v>1</v>
          </cell>
        </row>
        <row r="418">
          <cell r="A418" t="str">
            <v>L80104A</v>
          </cell>
          <cell r="B418" t="str">
            <v>Four-Wire Voice Paddleboard, 2x50-pin AMP/Champ Sockets, Low Cost.</v>
          </cell>
          <cell r="C418">
            <v>0</v>
          </cell>
          <cell r="D418">
            <v>459</v>
          </cell>
          <cell r="E418" t="str">
            <v>Voice</v>
          </cell>
          <cell r="F418">
            <v>1</v>
          </cell>
        </row>
        <row r="419">
          <cell r="A419" t="str">
            <v>L80111A</v>
          </cell>
          <cell r="B419" t="str">
            <v>Two-Wire Voice Paddleboard, 8xRJ-11 Sockets, Low Cost.</v>
          </cell>
          <cell r="C419">
            <v>0</v>
          </cell>
          <cell r="D419">
            <v>459</v>
          </cell>
          <cell r="E419" t="str">
            <v>Voice</v>
          </cell>
          <cell r="F419">
            <v>1</v>
          </cell>
        </row>
        <row r="420">
          <cell r="A420" t="str">
            <v>L80200A</v>
          </cell>
          <cell r="B420" t="str">
            <v>Voice FXS Sub-module, 2 Channels.</v>
          </cell>
          <cell r="C420">
            <v>0</v>
          </cell>
          <cell r="D420">
            <v>495</v>
          </cell>
          <cell r="E420" t="str">
            <v>Voice</v>
          </cell>
          <cell r="F420">
            <v>1</v>
          </cell>
        </row>
        <row r="421">
          <cell r="A421" t="str">
            <v>L80250A</v>
          </cell>
          <cell r="B421" t="str">
            <v>Voice FXO Sub-module, 2 Channels.</v>
          </cell>
          <cell r="C421">
            <v>0</v>
          </cell>
          <cell r="D421">
            <v>495</v>
          </cell>
          <cell r="E421" t="str">
            <v>Voice</v>
          </cell>
          <cell r="F421">
            <v>1</v>
          </cell>
        </row>
        <row r="422">
          <cell r="A422" t="str">
            <v>L80400A</v>
          </cell>
          <cell r="B422" t="str">
            <v>Voice 4-Wire E&amp;M Sub-module, 2 Channels.</v>
          </cell>
          <cell r="C422">
            <v>0</v>
          </cell>
          <cell r="D422">
            <v>495</v>
          </cell>
          <cell r="E422" t="str">
            <v>Voice</v>
          </cell>
          <cell r="F422">
            <v>1</v>
          </cell>
        </row>
        <row r="423">
          <cell r="A423" t="str">
            <v>L80420A</v>
          </cell>
          <cell r="B423" t="str">
            <v>Voice 2-Wire E&amp;M Sub-module, 2 Channels.</v>
          </cell>
          <cell r="C423">
            <v>0</v>
          </cell>
          <cell r="D423">
            <v>495</v>
          </cell>
          <cell r="E423" t="str">
            <v>Voice</v>
          </cell>
          <cell r="F423">
            <v>1</v>
          </cell>
        </row>
        <row r="424">
          <cell r="A424" t="str">
            <v>L85000A</v>
          </cell>
          <cell r="B424" t="str">
            <v>Ring Generator Module.</v>
          </cell>
          <cell r="C424">
            <v>-1</v>
          </cell>
          <cell r="D424">
            <v>775</v>
          </cell>
          <cell r="E424" t="str">
            <v>Voice</v>
          </cell>
          <cell r="F424">
            <v>1</v>
          </cell>
        </row>
        <row r="425">
          <cell r="A425" t="str">
            <v>L85001A</v>
          </cell>
          <cell r="B425" t="str">
            <v>Ring Generator Paddleboard.</v>
          </cell>
          <cell r="C425">
            <v>0</v>
          </cell>
          <cell r="D425">
            <v>459</v>
          </cell>
          <cell r="E425" t="str">
            <v>Voice</v>
          </cell>
          <cell r="F425">
            <v>1</v>
          </cell>
        </row>
        <row r="426">
          <cell r="A426" t="str">
            <v>L86000A</v>
          </cell>
          <cell r="B426" t="str">
            <v>Ringing Generator Module with Processor.</v>
          </cell>
          <cell r="C426">
            <v>-1</v>
          </cell>
          <cell r="D426">
            <v>975</v>
          </cell>
          <cell r="E426" t="str">
            <v>Voice</v>
          </cell>
          <cell r="F426">
            <v>1</v>
          </cell>
        </row>
        <row r="427">
          <cell r="A427" t="str">
            <v>L86001A</v>
          </cell>
          <cell r="B427" t="str">
            <v>Ring Generator Paddleboard.</v>
          </cell>
          <cell r="C427">
            <v>0</v>
          </cell>
          <cell r="D427">
            <v>459</v>
          </cell>
          <cell r="E427" t="str">
            <v>Voice</v>
          </cell>
          <cell r="F427">
            <v>1</v>
          </cell>
        </row>
        <row r="428">
          <cell r="A428" t="str">
            <v>L90010A</v>
          </cell>
          <cell r="B428" t="str">
            <v>NMS Cable.</v>
          </cell>
          <cell r="C428">
            <v>0</v>
          </cell>
          <cell r="D428">
            <v>20</v>
          </cell>
          <cell r="E428" t="str">
            <v>Cable</v>
          </cell>
          <cell r="F428">
            <v>0</v>
          </cell>
        </row>
        <row r="429">
          <cell r="A429" t="str">
            <v>L90048A</v>
          </cell>
          <cell r="B429" t="str">
            <v>Power Supply Connector.</v>
          </cell>
          <cell r="C429">
            <v>0</v>
          </cell>
          <cell r="D429">
            <v>15</v>
          </cell>
          <cell r="E429" t="str">
            <v>Cable</v>
          </cell>
          <cell r="F429">
            <v>0</v>
          </cell>
        </row>
        <row r="430">
          <cell r="A430" t="str">
            <v>L90085A</v>
          </cell>
          <cell r="B430" t="str">
            <v>Ring Generator Output Cable.</v>
          </cell>
          <cell r="C430">
            <v>0</v>
          </cell>
          <cell r="D430">
            <v>20</v>
          </cell>
          <cell r="E430" t="str">
            <v>Cable</v>
          </cell>
          <cell r="F430">
            <v>0</v>
          </cell>
        </row>
        <row r="431">
          <cell r="A431" t="str">
            <v>L90086A</v>
          </cell>
          <cell r="B431" t="str">
            <v>Ring Generator to FXS Paddleboard Cable.</v>
          </cell>
          <cell r="C431">
            <v>0</v>
          </cell>
          <cell r="D431">
            <v>20</v>
          </cell>
          <cell r="E431" t="str">
            <v>Cable</v>
          </cell>
          <cell r="F431">
            <v>0</v>
          </cell>
        </row>
        <row r="432">
          <cell r="A432" t="str">
            <v>L90087A</v>
          </cell>
          <cell r="B432" t="str">
            <v>Ring Generator to 4 Wire E&amp;M Paddleboard Cable.</v>
          </cell>
          <cell r="C432">
            <v>0</v>
          </cell>
          <cell r="D432">
            <v>20</v>
          </cell>
          <cell r="E432" t="str">
            <v>Cable</v>
          </cell>
          <cell r="F432">
            <v>0</v>
          </cell>
        </row>
        <row r="433">
          <cell r="A433" t="str">
            <v>L90088A</v>
          </cell>
          <cell r="B433" t="str">
            <v>Ringing Generator to FXS Cable.</v>
          </cell>
          <cell r="C433">
            <v>0</v>
          </cell>
          <cell r="D433">
            <v>20</v>
          </cell>
          <cell r="E433" t="str">
            <v>Cable</v>
          </cell>
          <cell r="F433">
            <v>0</v>
          </cell>
        </row>
        <row r="434">
          <cell r="A434" t="str">
            <v>L90120A</v>
          </cell>
          <cell r="B434" t="str">
            <v>Power Cord, IEC 320 to 120 VAC plug, U.S. std.</v>
          </cell>
          <cell r="C434">
            <v>0</v>
          </cell>
          <cell r="D434">
            <v>12</v>
          </cell>
          <cell r="E434" t="str">
            <v>Cable</v>
          </cell>
          <cell r="F434">
            <v>0</v>
          </cell>
        </row>
        <row r="435">
          <cell r="A435" t="str">
            <v>L90144A</v>
          </cell>
          <cell r="B435" t="str">
            <v>Modem Cable.</v>
          </cell>
          <cell r="C435">
            <v>0</v>
          </cell>
          <cell r="D435">
            <v>20</v>
          </cell>
          <cell r="E435" t="str">
            <v>Misc</v>
          </cell>
          <cell r="F435">
            <v>0</v>
          </cell>
        </row>
        <row r="436">
          <cell r="A436" t="str">
            <v>L90220A</v>
          </cell>
          <cell r="B436" t="str">
            <v>Power Cord, IEC 320 to 220 VAC plug, U.S. std.</v>
          </cell>
          <cell r="C436">
            <v>0</v>
          </cell>
          <cell r="D436">
            <v>12</v>
          </cell>
          <cell r="E436" t="str">
            <v>Cable</v>
          </cell>
          <cell r="F436">
            <v>0</v>
          </cell>
        </row>
        <row r="437">
          <cell r="A437" t="str">
            <v>L92024A</v>
          </cell>
          <cell r="B437" t="str">
            <v>Internal Power Supply Module, +24Vdc to -48 Vdc.</v>
          </cell>
          <cell r="C437">
            <v>-2</v>
          </cell>
          <cell r="D437">
            <v>1220</v>
          </cell>
          <cell r="E437" t="str">
            <v>Power</v>
          </cell>
          <cell r="F437">
            <v>1</v>
          </cell>
        </row>
        <row r="438">
          <cell r="A438" t="str">
            <v>L92120A</v>
          </cell>
          <cell r="B438" t="str">
            <v>Internal Power Supply Module, 120 VAC to -48 Vdc, 100 Watts.</v>
          </cell>
          <cell r="C438">
            <v>-2</v>
          </cell>
          <cell r="D438">
            <v>1220</v>
          </cell>
          <cell r="E438" t="str">
            <v>Power</v>
          </cell>
          <cell r="F438">
            <v>1</v>
          </cell>
        </row>
        <row r="439">
          <cell r="A439" t="str">
            <v>L92121A</v>
          </cell>
          <cell r="B439" t="str">
            <v>Internal Power Supply Paddleboard, 120 VAC to -48 Vdc, 100 Watts.</v>
          </cell>
          <cell r="C439">
            <v>0</v>
          </cell>
          <cell r="D439">
            <v>459</v>
          </cell>
          <cell r="E439" t="str">
            <v>Power</v>
          </cell>
          <cell r="F439">
            <v>1</v>
          </cell>
        </row>
        <row r="440">
          <cell r="A440" t="str">
            <v>L92124A</v>
          </cell>
          <cell r="B440" t="str">
            <v>Internal Power Supply Paddleboard, +24Vdc to -48 Vdc.</v>
          </cell>
          <cell r="C440">
            <v>0</v>
          </cell>
          <cell r="D440">
            <v>275</v>
          </cell>
          <cell r="E440" t="str">
            <v>Power</v>
          </cell>
          <cell r="F440">
            <v>1</v>
          </cell>
        </row>
        <row r="441">
          <cell r="A441" t="str">
            <v>L92130A</v>
          </cell>
          <cell r="B441" t="str">
            <v>Internal Power Supply Module, 130 Vdc to -48 Vdc.</v>
          </cell>
          <cell r="C441">
            <v>-2</v>
          </cell>
          <cell r="D441">
            <v>1220</v>
          </cell>
          <cell r="E441" t="str">
            <v>Power</v>
          </cell>
          <cell r="F441">
            <v>1</v>
          </cell>
        </row>
        <row r="442">
          <cell r="A442" t="str">
            <v>L92131A</v>
          </cell>
          <cell r="B442" t="str">
            <v>Internal Power Supply Paddleboard, 130 Vdc to -48 Vdc.</v>
          </cell>
          <cell r="C442">
            <v>0</v>
          </cell>
          <cell r="D442">
            <v>275</v>
          </cell>
          <cell r="E442" t="str">
            <v>Power</v>
          </cell>
          <cell r="F442">
            <v>1</v>
          </cell>
        </row>
        <row r="443">
          <cell r="A443" t="str">
            <v>L92220A</v>
          </cell>
          <cell r="B443" t="str">
            <v>Internal Power Supply Module, 220 VAC to -48 Vdc, 100 Watts.</v>
          </cell>
          <cell r="C443">
            <v>-2</v>
          </cell>
          <cell r="D443">
            <v>1220</v>
          </cell>
          <cell r="E443" t="str">
            <v>Power</v>
          </cell>
          <cell r="F443">
            <v>1</v>
          </cell>
        </row>
        <row r="444">
          <cell r="A444" t="str">
            <v>L92221A</v>
          </cell>
          <cell r="B444" t="str">
            <v>Internal Power Supply Paddleboard, 220 VAC to -48 Vdc, 100 Watts.</v>
          </cell>
          <cell r="C444">
            <v>0</v>
          </cell>
          <cell r="D444">
            <v>459</v>
          </cell>
          <cell r="E444" t="str">
            <v>Power</v>
          </cell>
          <cell r="F444">
            <v>1</v>
          </cell>
        </row>
        <row r="445">
          <cell r="A445" t="str">
            <v>L92360A</v>
          </cell>
          <cell r="B445" t="str">
            <v>Internal Power Supply Module, Universal VAC to -48 Vdc, 360 Watts.</v>
          </cell>
          <cell r="C445">
            <v>-2</v>
          </cell>
          <cell r="D445">
            <v>1485</v>
          </cell>
          <cell r="E445" t="str">
            <v>Power</v>
          </cell>
          <cell r="F445">
            <v>1</v>
          </cell>
        </row>
        <row r="446">
          <cell r="A446" t="str">
            <v>L92361A</v>
          </cell>
          <cell r="B446" t="str">
            <v>Internal Power Supply Paddleboard, Universal VAC to -48 Vdc, 360 Watts.</v>
          </cell>
          <cell r="C446">
            <v>0</v>
          </cell>
          <cell r="D446">
            <v>659</v>
          </cell>
          <cell r="E446" t="str">
            <v>Power</v>
          </cell>
          <cell r="F446">
            <v>1</v>
          </cell>
        </row>
        <row r="447">
          <cell r="A447" t="str">
            <v>L95053A</v>
          </cell>
          <cell r="B447" t="str">
            <v>SonetLYNX Product Folder.</v>
          </cell>
          <cell r="C447">
            <v>0</v>
          </cell>
          <cell r="D447">
            <v>45</v>
          </cell>
          <cell r="E447" t="str">
            <v>Document</v>
          </cell>
          <cell r="F447">
            <v>0</v>
          </cell>
        </row>
        <row r="448">
          <cell r="A448" t="str">
            <v>L95055A</v>
          </cell>
          <cell r="B448" t="str">
            <v>SonetLYNX Tri-fold - English.</v>
          </cell>
          <cell r="C448">
            <v>0</v>
          </cell>
          <cell r="D448">
            <v>25</v>
          </cell>
          <cell r="E448" t="str">
            <v>Document</v>
          </cell>
          <cell r="F448">
            <v>0</v>
          </cell>
        </row>
        <row r="449">
          <cell r="A449" t="str">
            <v>L95056A</v>
          </cell>
          <cell r="B449" t="str">
            <v>SonetLYNX Tri-fold - Spanish.</v>
          </cell>
          <cell r="C449">
            <v>0</v>
          </cell>
          <cell r="D449">
            <v>25</v>
          </cell>
          <cell r="E449" t="str">
            <v>Document</v>
          </cell>
          <cell r="F449">
            <v>0</v>
          </cell>
        </row>
        <row r="450">
          <cell r="A450" t="str">
            <v>L95058A</v>
          </cell>
          <cell r="B450" t="str">
            <v>SonetLYNX Catalog.</v>
          </cell>
          <cell r="C450">
            <v>0</v>
          </cell>
          <cell r="D450">
            <v>60</v>
          </cell>
          <cell r="E450" t="str">
            <v>Document</v>
          </cell>
          <cell r="F450">
            <v>0</v>
          </cell>
        </row>
        <row r="451">
          <cell r="A451" t="str">
            <v>L95060A</v>
          </cell>
          <cell r="B451" t="str">
            <v>SonetLYNX Airport Application Note,</v>
          </cell>
          <cell r="C451">
            <v>0</v>
          </cell>
          <cell r="D451">
            <v>25</v>
          </cell>
          <cell r="E451" t="str">
            <v>Document</v>
          </cell>
          <cell r="F451">
            <v>0</v>
          </cell>
        </row>
        <row r="452">
          <cell r="A452" t="str">
            <v>L95061A</v>
          </cell>
          <cell r="B452" t="str">
            <v>SonetLYNX Utility Application Note.</v>
          </cell>
          <cell r="C452">
            <v>0</v>
          </cell>
          <cell r="D452">
            <v>25</v>
          </cell>
          <cell r="E452" t="str">
            <v>Document</v>
          </cell>
          <cell r="F452">
            <v>0</v>
          </cell>
        </row>
        <row r="453">
          <cell r="A453" t="str">
            <v>L95062A</v>
          </cell>
          <cell r="B453" t="str">
            <v>SonetLYNX Intelligent Highway Application Note.</v>
          </cell>
          <cell r="C453">
            <v>0</v>
          </cell>
          <cell r="D453">
            <v>25</v>
          </cell>
          <cell r="E453" t="str">
            <v>Document</v>
          </cell>
          <cell r="F453">
            <v>0</v>
          </cell>
        </row>
        <row r="454">
          <cell r="A454" t="str">
            <v>L95063A</v>
          </cell>
          <cell r="B454" t="str">
            <v>SonetLYNX CLEC Application Note.</v>
          </cell>
          <cell r="C454">
            <v>0</v>
          </cell>
          <cell r="D454">
            <v>25</v>
          </cell>
          <cell r="E454" t="str">
            <v>Document</v>
          </cell>
          <cell r="F454">
            <v>0</v>
          </cell>
        </row>
        <row r="455">
          <cell r="A455" t="str">
            <v>L95064A</v>
          </cell>
          <cell r="B455" t="str">
            <v>SonetLYNX PCS Application Note.</v>
          </cell>
          <cell r="C455">
            <v>0</v>
          </cell>
          <cell r="D455">
            <v>25</v>
          </cell>
          <cell r="E455" t="str">
            <v>Document</v>
          </cell>
          <cell r="F455">
            <v>0</v>
          </cell>
        </row>
        <row r="456">
          <cell r="A456" t="str">
            <v>L95065A</v>
          </cell>
          <cell r="B456" t="str">
            <v>SonetLYNX Video Transport Solutions Detailed Specifications.</v>
          </cell>
          <cell r="C456">
            <v>0</v>
          </cell>
          <cell r="D456">
            <v>25</v>
          </cell>
          <cell r="E456" t="str">
            <v>Document</v>
          </cell>
          <cell r="F456">
            <v>0</v>
          </cell>
        </row>
        <row r="457">
          <cell r="A457" t="str">
            <v>L99000A</v>
          </cell>
          <cell r="B457" t="str">
            <v>SonetLYNX On-Site Services Daily Rate.</v>
          </cell>
          <cell r="C457">
            <v>0</v>
          </cell>
          <cell r="D457">
            <v>1495</v>
          </cell>
          <cell r="E457" t="str">
            <v>Service</v>
          </cell>
          <cell r="F457">
            <v>0</v>
          </cell>
        </row>
        <row r="458">
          <cell r="A458" t="str">
            <v>L99001A</v>
          </cell>
          <cell r="B458" t="str">
            <v>SonetLYNX Support Services Daily Rate.</v>
          </cell>
          <cell r="C458">
            <v>0</v>
          </cell>
          <cell r="D458">
            <v>1495</v>
          </cell>
          <cell r="E458" t="str">
            <v>Service</v>
          </cell>
          <cell r="F458">
            <v>0</v>
          </cell>
        </row>
        <row r="459">
          <cell r="A459" t="str">
            <v>L99101A</v>
          </cell>
          <cell r="B459" t="str">
            <v>SonetLYNX Technical Training Course at Intelect Location.</v>
          </cell>
          <cell r="C459">
            <v>0</v>
          </cell>
          <cell r="D459">
            <v>995</v>
          </cell>
          <cell r="E459" t="str">
            <v>Service</v>
          </cell>
          <cell r="F459">
            <v>0</v>
          </cell>
        </row>
        <row r="460">
          <cell r="A460" t="str">
            <v>L99102A</v>
          </cell>
          <cell r="B460" t="str">
            <v>SonetLYNX Sales Training Course at Intelect Location.</v>
          </cell>
          <cell r="C460">
            <v>0</v>
          </cell>
          <cell r="D460">
            <v>495</v>
          </cell>
          <cell r="E460" t="str">
            <v>Service</v>
          </cell>
          <cell r="F460">
            <v>0</v>
          </cell>
        </row>
        <row r="461">
          <cell r="A461" t="str">
            <v>L99102A-01</v>
          </cell>
          <cell r="B461" t="str">
            <v>SonetLYNX Basic 1 Day Sales Training Course at Intelect Location.</v>
          </cell>
          <cell r="C461">
            <v>0</v>
          </cell>
          <cell r="D461">
            <v>295</v>
          </cell>
          <cell r="E461" t="str">
            <v>Service</v>
          </cell>
          <cell r="F461">
            <v>0</v>
          </cell>
        </row>
        <row r="462">
          <cell r="A462" t="str">
            <v>L99102A-02</v>
          </cell>
          <cell r="B462" t="str">
            <v>SonetLYNX Advanced 1 Day Sales Training Course at Intelect Location.</v>
          </cell>
          <cell r="C462">
            <v>0</v>
          </cell>
          <cell r="D462">
            <v>295</v>
          </cell>
          <cell r="E462" t="str">
            <v>Service</v>
          </cell>
          <cell r="F462">
            <v>0</v>
          </cell>
        </row>
        <row r="463">
          <cell r="A463" t="str">
            <v>L99500A</v>
          </cell>
          <cell r="B463" t="str">
            <v>SonetLYNX Annual Support Services Contract Renewal.</v>
          </cell>
          <cell r="C463">
            <v>0</v>
          </cell>
          <cell r="D463">
            <v>0</v>
          </cell>
          <cell r="E463" t="str">
            <v>Service</v>
          </cell>
          <cell r="F463">
            <v>0</v>
          </cell>
        </row>
        <row r="464">
          <cell r="A464" t="str">
            <v>L99501A</v>
          </cell>
          <cell r="B464" t="str">
            <v>SonetLYNX System Integration &amp; Test at Factory.</v>
          </cell>
          <cell r="C464">
            <v>0</v>
          </cell>
          <cell r="E464" t="str">
            <v>Service</v>
          </cell>
          <cell r="F464">
            <v>0</v>
          </cell>
        </row>
        <row r="465">
          <cell r="A465" t="str">
            <v>L99502A</v>
          </cell>
          <cell r="B465" t="str">
            <v>SonetLYNX System Integration &amp; Test at Site.</v>
          </cell>
          <cell r="C465">
            <v>0</v>
          </cell>
          <cell r="E465" t="str">
            <v>Service</v>
          </cell>
          <cell r="F465">
            <v>0</v>
          </cell>
        </row>
        <row r="466">
          <cell r="A466" t="str">
            <v>L99503A</v>
          </cell>
          <cell r="B466" t="str">
            <v>SonetLYNX System Installation Support.</v>
          </cell>
          <cell r="C466">
            <v>0</v>
          </cell>
          <cell r="E466" t="str">
            <v>Service</v>
          </cell>
          <cell r="F466">
            <v>0</v>
          </cell>
        </row>
        <row r="467">
          <cell r="A467" t="str">
            <v>L99504A</v>
          </cell>
          <cell r="B467" t="str">
            <v>SonetLYNX System Engineering Services.</v>
          </cell>
          <cell r="C467">
            <v>0</v>
          </cell>
          <cell r="E467" t="str">
            <v>Service</v>
          </cell>
          <cell r="F467">
            <v>0</v>
          </cell>
        </row>
        <row r="468">
          <cell r="A468" t="str">
            <v>L99505A</v>
          </cell>
          <cell r="B468" t="str">
            <v>SonetLYNX Hardware Engineering Services.</v>
          </cell>
          <cell r="C468">
            <v>0</v>
          </cell>
          <cell r="E468" t="str">
            <v>Service</v>
          </cell>
          <cell r="F468">
            <v>0</v>
          </cell>
        </row>
        <row r="469">
          <cell r="A469" t="str">
            <v>L99506A</v>
          </cell>
          <cell r="B469" t="str">
            <v>SonetLYNX Software Engineering Services.</v>
          </cell>
          <cell r="C469">
            <v>0</v>
          </cell>
          <cell r="E469" t="str">
            <v>Service</v>
          </cell>
          <cell r="F469">
            <v>0</v>
          </cell>
        </row>
        <row r="470">
          <cell r="A470" t="str">
            <v>L99507A</v>
          </cell>
          <cell r="B470" t="str">
            <v>SonetLYNX Computer-Aided Design Services.</v>
          </cell>
          <cell r="C470">
            <v>0</v>
          </cell>
          <cell r="E470" t="str">
            <v>Service</v>
          </cell>
          <cell r="F470">
            <v>0</v>
          </cell>
        </row>
        <row r="471">
          <cell r="A471" t="str">
            <v>L99508A</v>
          </cell>
          <cell r="B471" t="str">
            <v>SonetLYNX Special Manufacturing Services.</v>
          </cell>
          <cell r="C471">
            <v>0</v>
          </cell>
          <cell r="E471" t="str">
            <v>Service</v>
          </cell>
          <cell r="F471">
            <v>0</v>
          </cell>
        </row>
        <row r="472">
          <cell r="A472" t="str">
            <v>L99509A</v>
          </cell>
          <cell r="B472" t="str">
            <v>SonetLYNX Special Documentation Services.</v>
          </cell>
          <cell r="C472">
            <v>0</v>
          </cell>
          <cell r="E472" t="str">
            <v>Service</v>
          </cell>
          <cell r="F472">
            <v>0</v>
          </cell>
        </row>
        <row r="473">
          <cell r="A473" t="str">
            <v>L99510A</v>
          </cell>
          <cell r="B473" t="str">
            <v>SonetLYNX Program Management Services.</v>
          </cell>
          <cell r="C473">
            <v>0</v>
          </cell>
          <cell r="E473" t="str">
            <v>Service</v>
          </cell>
          <cell r="F473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정코드"/>
      <sheetName val="자재코드"/>
      <sheetName val="Sheet1"/>
      <sheetName val="일위대가 (2)"/>
      <sheetName val="단가산출서단가"/>
      <sheetName val="AS복구"/>
      <sheetName val="기계경비(시간당)"/>
      <sheetName val="중기터파기"/>
      <sheetName val="램머"/>
      <sheetName val="포장깨기"/>
      <sheetName val="포장절단"/>
      <sheetName val="소형브레이카"/>
      <sheetName val="골재원"/>
      <sheetName val="내용"/>
      <sheetName val="변수값"/>
      <sheetName val="중기상차"/>
      <sheetName val="G.R300합계"/>
      <sheetName val="G.R300경비"/>
      <sheetName val="Price 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6">
          <cell r="F6">
            <v>28600</v>
          </cell>
        </row>
        <row r="15">
          <cell r="F15">
            <v>9615</v>
          </cell>
        </row>
        <row r="17">
          <cell r="F17">
            <v>20319</v>
          </cell>
        </row>
        <row r="25">
          <cell r="F25">
            <v>10122</v>
          </cell>
        </row>
        <row r="34">
          <cell r="F34">
            <v>12590</v>
          </cell>
        </row>
        <row r="39">
          <cell r="F39">
            <v>10159</v>
          </cell>
        </row>
        <row r="50">
          <cell r="F50">
            <v>4486</v>
          </cell>
        </row>
        <row r="59">
          <cell r="F59">
            <v>3192</v>
          </cell>
        </row>
        <row r="64">
          <cell r="F64">
            <v>8716</v>
          </cell>
        </row>
        <row r="75">
          <cell r="F75">
            <v>3344</v>
          </cell>
        </row>
        <row r="84">
          <cell r="F84">
            <v>3192</v>
          </cell>
        </row>
        <row r="89">
          <cell r="F89">
            <v>8716</v>
          </cell>
        </row>
        <row r="95">
          <cell r="F95">
            <v>728</v>
          </cell>
        </row>
        <row r="103">
          <cell r="F103">
            <v>2494</v>
          </cell>
        </row>
        <row r="109">
          <cell r="F109">
            <v>765</v>
          </cell>
        </row>
        <row r="114">
          <cell r="F114">
            <v>25348</v>
          </cell>
        </row>
        <row r="125">
          <cell r="F125">
            <v>104700</v>
          </cell>
        </row>
        <row r="131">
          <cell r="F131">
            <v>52100</v>
          </cell>
        </row>
      </sheetData>
      <sheetData sheetId="18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"/>
      <sheetName val="공정"/>
      <sheetName val="가설울(그림)"/>
      <sheetName val="가설울타리 "/>
      <sheetName val="공사안내판"/>
      <sheetName val="보안등 "/>
      <sheetName val="몰탈"/>
      <sheetName val="몰탈량"/>
      <sheetName val="조립식방수관"/>
      <sheetName val="벽체량"/>
      <sheetName val="벽체구멍뚫기"/>
      <sheetName val="경고테이프 "/>
      <sheetName val="PE전선관"/>
      <sheetName val="양수작업"/>
      <sheetName val="상수도이설"/>
      <sheetName val="지수판"/>
      <sheetName val="지수푸럭"/>
      <sheetName val="포장복구(AS,CO)"/>
      <sheetName val="공관구플럭"/>
      <sheetName val="FC관발생품"/>
      <sheetName val="접지"/>
      <sheetName val="접지산출 "/>
      <sheetName val="시방"/>
      <sheetName val="중복"/>
      <sheetName val="중복장"/>
      <sheetName val="포장절단"/>
      <sheetName val="토적"/>
      <sheetName val="포장복구"/>
      <sheetName val="구조물재료"/>
      <sheetName val="공제량"/>
      <sheetName val="직선형"/>
      <sheetName val="관로"/>
      <sheetName val="인수공복구"/>
      <sheetName val="관로복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DATA"/>
      <sheetName val="Sheet3"/>
      <sheetName val="G.R300경비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直材4"/>
      <sheetName val="Price List"/>
      <sheetName val="일위"/>
      <sheetName val="G.R300경비"/>
      <sheetName val="I一般比"/>
      <sheetName val="제직재"/>
      <sheetName val="N賃率-職"/>
      <sheetName val="설직재-1"/>
      <sheetName val="DATA"/>
      <sheetName val="원가 (2)"/>
      <sheetName val="기존단가 (2)"/>
      <sheetName val="입력"/>
      <sheetName val="SG"/>
      <sheetName val="계정"/>
      <sheetName val="MOTOR"/>
      <sheetName val="DATA-UPS"/>
      <sheetName val="제-노임"/>
      <sheetName val="예정(3)"/>
      <sheetName val="일위대가"/>
      <sheetName val="C-직노1"/>
      <sheetName val="D-경비1"/>
      <sheetName val="관로부문"/>
      <sheetName val="단"/>
      <sheetName val="간접"/>
      <sheetName val="C-노임단가"/>
      <sheetName val="전기"/>
      <sheetName val="실행철강하도"/>
      <sheetName val="ABUT수량-A1"/>
      <sheetName val="대치판정"/>
      <sheetName val="하조서"/>
      <sheetName val="데이타"/>
      <sheetName val="왕십리방향"/>
      <sheetName val="호남2"/>
      <sheetName val="설계명세서"/>
      <sheetName val="예산명세서"/>
      <sheetName val="자료입력"/>
      <sheetName val="총괄집계표"/>
      <sheetName val="C3"/>
      <sheetName val="수량산출"/>
      <sheetName val="토적표"/>
      <sheetName val="data(완전)"/>
      <sheetName val="20관리비율"/>
      <sheetName val="시화점실행"/>
      <sheetName val="대창(장성)"/>
      <sheetName val="계수시트"/>
      <sheetName val="원가계산서"/>
      <sheetName val="지구단위계획"/>
      <sheetName val="구의33고"/>
      <sheetName val="건축내역"/>
      <sheetName val="직재"/>
      <sheetName val="실행내역"/>
      <sheetName val="직노"/>
      <sheetName val="내역서"/>
      <sheetName val="bm(CIcable)"/>
      <sheetName val="유기공정"/>
      <sheetName val="신우"/>
      <sheetName val="일위대가(가설)"/>
      <sheetName val="물집"/>
      <sheetName val="DATE"/>
      <sheetName val="주소"/>
      <sheetName val="언양"/>
      <sheetName val="잡철물"/>
      <sheetName val="Phantom"/>
      <sheetName val="산출내역서집계표"/>
      <sheetName val="CAL"/>
      <sheetName val="ilch"/>
      <sheetName val="#REF"/>
      <sheetName val="일위대가목록"/>
      <sheetName val="발전,기타"/>
      <sheetName val="UNIT"/>
      <sheetName val="표지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J直材4"/>
      <sheetName val="수량산출"/>
      <sheetName val="Price List"/>
      <sheetName val="산출내역-VDS(루프)"/>
      <sheetName val="노임"/>
      <sheetName val="자재단가비교표"/>
      <sheetName val="일위"/>
      <sheetName val="EL90"/>
      <sheetName val="I一般比"/>
      <sheetName val="경북"/>
      <sheetName val="수량집계"/>
      <sheetName val="N賃率-職"/>
      <sheetName val="1안"/>
      <sheetName val="명세서"/>
      <sheetName val="1.1서버도입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10">
          <cell r="B10">
            <v>73709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  <sheetName val="공정집계총괄 (2)"/>
      <sheetName val="laroux"/>
      <sheetName val="울타리거리"/>
      <sheetName val="보안등"/>
      <sheetName val="연선전화기초산출"/>
      <sheetName val="보강CO"/>
      <sheetName val="FC포설배관"/>
      <sheetName val="AS포장복구 "/>
      <sheetName val="노무비"/>
      <sheetName val="기계경비(시간당)"/>
      <sheetName val="가설공사비"/>
      <sheetName val="도로구조공사비"/>
      <sheetName val="도로토공공사비"/>
      <sheetName val="여수토공사비"/>
      <sheetName val="시멘트"/>
      <sheetName val="내역"/>
      <sheetName val="운반9"/>
      <sheetName val="포장복구집계"/>
      <sheetName val="내역서"/>
      <sheetName val="직재"/>
      <sheetName val="재집"/>
      <sheetName val="DATA"/>
      <sheetName val="기별종합"/>
      <sheetName val="G.R300경비"/>
      <sheetName val="인부임"/>
      <sheetName val="직노"/>
      <sheetName val="3"/>
      <sheetName val="종합기별"/>
      <sheetName val="노무비명세서"/>
      <sheetName val="소요자재명세서"/>
      <sheetName val="별표집계"/>
      <sheetName val="준검 내역서"/>
      <sheetName val="노임이"/>
      <sheetName val="문학간접"/>
      <sheetName val="#REF"/>
      <sheetName val="간접"/>
      <sheetName val="Sheet2"/>
      <sheetName val="JOIN(2span)"/>
      <sheetName val="바닥판"/>
      <sheetName val="주빔의 설계"/>
      <sheetName val="철근량산정및사용성검토"/>
      <sheetName val="입력DATA"/>
      <sheetName val="품셈TABLE"/>
      <sheetName val="SPC노임(5월)"/>
      <sheetName val="참조"/>
      <sheetName val="참조 (2)"/>
      <sheetName val="2000.11월설계내역"/>
      <sheetName val="I一般比"/>
      <sheetName val="산거각호표"/>
      <sheetName val="투찰"/>
      <sheetName val="표지 (2)"/>
      <sheetName val="공종별원가계산"/>
      <sheetName val="참조(2)"/>
      <sheetName val="단가"/>
      <sheetName val="현장관리비"/>
      <sheetName val="원내역"/>
      <sheetName val="공통가설"/>
      <sheetName val="MOTOR"/>
      <sheetName val="중기일위대가"/>
      <sheetName val="사업비산출"/>
      <sheetName val="당사"/>
      <sheetName val="기준정보"/>
      <sheetName val="공내역"/>
      <sheetName val="일위"/>
      <sheetName val="2.대외공문"/>
      <sheetName val="1안"/>
      <sheetName val="N賃率-職"/>
      <sheetName val="5.2설치내역서(총괄)"/>
      <sheetName val="관구보호몰탈"/>
      <sheetName val="가로등"/>
      <sheetName val="자재단가표"/>
      <sheetName val="도급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Sheet1"/>
      <sheetName val="단가산출1"/>
      <sheetName val="단가산출2"/>
      <sheetName val="일위대가"/>
      <sheetName val="일위대가data"/>
      <sheetName val="이름표"/>
      <sheetName val="일위대가 (2)"/>
      <sheetName val="데이타"/>
      <sheetName val="식재인부"/>
      <sheetName val="일위대가(가설)"/>
      <sheetName val="단가"/>
      <sheetName val="시설물일위"/>
      <sheetName val="매인"/>
      <sheetName val="터널조도"/>
      <sheetName val="부하계산서"/>
      <sheetName val="수량산출"/>
      <sheetName val="AS포장복구 "/>
    </sheetNames>
    <sheetDataSet>
      <sheetData sheetId="0" refreshError="1">
        <row r="34">
          <cell r="U34">
            <v>276.44</v>
          </cell>
        </row>
        <row r="39">
          <cell r="U39">
            <v>204000</v>
          </cell>
        </row>
        <row r="51">
          <cell r="AA51">
            <v>63210</v>
          </cell>
        </row>
        <row r="72">
          <cell r="AA72">
            <v>56840</v>
          </cell>
        </row>
        <row r="143">
          <cell r="S143">
            <v>900</v>
          </cell>
        </row>
        <row r="144">
          <cell r="S144">
            <v>1372</v>
          </cell>
        </row>
        <row r="145">
          <cell r="S145">
            <v>499.6</v>
          </cell>
        </row>
        <row r="170">
          <cell r="S170">
            <v>5856</v>
          </cell>
        </row>
        <row r="171">
          <cell r="S171">
            <v>264705</v>
          </cell>
        </row>
        <row r="172">
          <cell r="S172">
            <v>450</v>
          </cell>
        </row>
        <row r="173">
          <cell r="S173">
            <v>668</v>
          </cell>
        </row>
        <row r="215">
          <cell r="S215">
            <v>1370</v>
          </cell>
        </row>
      </sheetData>
      <sheetData sheetId="1"/>
      <sheetData sheetId="2" refreshError="1">
        <row r="20">
          <cell r="G20">
            <v>4631</v>
          </cell>
        </row>
        <row r="24">
          <cell r="G24">
            <v>0</v>
          </cell>
        </row>
        <row r="28">
          <cell r="G28">
            <v>0</v>
          </cell>
        </row>
        <row r="95">
          <cell r="G95">
            <v>4659</v>
          </cell>
        </row>
        <row r="99">
          <cell r="G99">
            <v>9868</v>
          </cell>
        </row>
        <row r="103">
          <cell r="G103">
            <v>11928</v>
          </cell>
        </row>
        <row r="155">
          <cell r="G155">
            <v>3763</v>
          </cell>
        </row>
        <row r="159">
          <cell r="G159">
            <v>11060</v>
          </cell>
        </row>
        <row r="163">
          <cell r="G163">
            <v>6759</v>
          </cell>
        </row>
        <row r="215">
          <cell r="G215">
            <v>10938</v>
          </cell>
        </row>
        <row r="219">
          <cell r="G219">
            <v>19113</v>
          </cell>
        </row>
        <row r="223">
          <cell r="G223">
            <v>5605</v>
          </cell>
        </row>
        <row r="245">
          <cell r="G245">
            <v>1228</v>
          </cell>
        </row>
        <row r="249">
          <cell r="G249">
            <v>9868</v>
          </cell>
        </row>
        <row r="253">
          <cell r="G253">
            <v>7035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갑지"/>
      <sheetName val="자재대"/>
      <sheetName val="내역서"/>
      <sheetName val="총괄표"/>
      <sheetName val="표지"/>
      <sheetName val="원가계산"/>
      <sheetName val="폐기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K經配賦"/>
      <sheetName val="K經調整"/>
      <sheetName val="K消耗分"/>
      <sheetName val="A製總"/>
      <sheetName val="I一般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야목삼거리"/>
      <sheetName val="발안 C.C"/>
      <sheetName val="수량산출변경"/>
      <sheetName val="도면(전)"/>
      <sheetName val="도면(후)"/>
      <sheetName val="선일계전"/>
      <sheetName val="발안 C.C (2)"/>
      <sheetName val="1면4색3색등"/>
      <sheetName val="N賃率-職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/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경비(시간당)"/>
      <sheetName val="램머"/>
      <sheetName val="준검 내역서"/>
      <sheetName val="백암비스타내역"/>
      <sheetName val="일위대가"/>
      <sheetName val="N賃率-職"/>
      <sheetName val="Price List"/>
      <sheetName val="2003 일위대가"/>
      <sheetName val="민감도"/>
      <sheetName val="관급_File"/>
      <sheetName val="동원인원"/>
      <sheetName val="견적대비"/>
      <sheetName val="데이타"/>
      <sheetName val="식재인부"/>
      <sheetName val="원가계산서 "/>
      <sheetName val="Y-WORK"/>
      <sheetName val="AS복구"/>
      <sheetName val="중기터파기"/>
      <sheetName val="변수값"/>
      <sheetName val="중기상차"/>
      <sheetName val="지급자재"/>
      <sheetName val="내역서1999.8최종"/>
    </sheetNames>
    <sheetDataSet>
      <sheetData sheetId="0" refreshError="1">
        <row r="1">
          <cell r="C1" t="str">
            <v/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표"/>
      <sheetName val="단가표1"/>
      <sheetName val="관급_File"/>
      <sheetName val="Index_File"/>
      <sheetName val="일위대가_수정"/>
      <sheetName val="일위대가_File"/>
      <sheetName val="제목_File"/>
      <sheetName val="공정집계"/>
      <sheetName val="공정_File"/>
      <sheetName val="국명_File"/>
      <sheetName val="간선명_File"/>
      <sheetName val="집계_File"/>
      <sheetName val="피스표_File"/>
      <sheetName val="총원가"/>
      <sheetName val="총원가 (2)"/>
      <sheetName val="공사원가"/>
      <sheetName val="내역서총괄"/>
      <sheetName val="내역서"/>
      <sheetName val="피스표_List"/>
      <sheetName val="피스표총괄"/>
      <sheetName val="피스표"/>
      <sheetName val="소요노력"/>
      <sheetName val="공구손료"/>
      <sheetName val="품_산출근거"/>
      <sheetName val="지입자재"/>
      <sheetName val="일위대가"/>
      <sheetName val="위험표시판"/>
      <sheetName val="운반비1"/>
      <sheetName val="경비"/>
      <sheetName val="공구_손료"/>
      <sheetName val="관급자재"/>
      <sheetName val="경쟁자재"/>
      <sheetName val="사급중량"/>
      <sheetName val="회수물자"/>
      <sheetName val="잔품내역"/>
      <sheetName val="잔품예정"/>
      <sheetName val="잔품예정(측판)"/>
      <sheetName val="철거내역"/>
      <sheetName val="관급중량"/>
      <sheetName val="지입중량"/>
      <sheetName val="C-직노1"/>
      <sheetName val="Sheet1"/>
      <sheetName val="D-경비1"/>
      <sheetName val="N賃率-職"/>
      <sheetName val="기계경비(시간당)"/>
      <sheetName val="램머"/>
      <sheetName val=" HIT-&gt;HMC 견적(3900)"/>
      <sheetName val="경산"/>
      <sheetName val="토사(PE)"/>
      <sheetName val="파일의이용"/>
      <sheetName val="기초자료입력"/>
      <sheetName val="준공정산"/>
      <sheetName val=" 총괄내역서"/>
      <sheetName val="직재"/>
      <sheetName val="#REF"/>
      <sheetName val="관로공정"/>
      <sheetName val="Y-WORK"/>
      <sheetName val="내역서01"/>
    </sheetNames>
    <sheetDataSet>
      <sheetData sheetId="0"/>
      <sheetData sheetId="1"/>
      <sheetData sheetId="2" refreshError="1">
        <row r="9">
          <cell r="G9" t="str">
            <v>회수물자</v>
          </cell>
          <cell r="H9" t="str">
            <v>내피</v>
          </cell>
          <cell r="K9" t="str">
            <v>외피</v>
          </cell>
          <cell r="N9" t="str">
            <v>드럼</v>
          </cell>
          <cell r="O9" t="str">
            <v>단위</v>
          </cell>
        </row>
        <row r="10">
          <cell r="A10" t="str">
            <v>번호</v>
          </cell>
          <cell r="B10" t="str">
            <v>자재명</v>
          </cell>
          <cell r="C10" t="str">
            <v>규격</v>
          </cell>
          <cell r="D10" t="str">
            <v>단위</v>
          </cell>
          <cell r="E10" t="str">
            <v>단가</v>
          </cell>
          <cell r="F10" t="str">
            <v>피스표</v>
          </cell>
          <cell r="G10" t="str">
            <v>규격</v>
          </cell>
          <cell r="H10" t="str">
            <v>대</v>
          </cell>
          <cell r="I10" t="str">
            <v>중</v>
          </cell>
          <cell r="J10" t="str">
            <v>소</v>
          </cell>
          <cell r="K10" t="str">
            <v>대</v>
          </cell>
          <cell r="L10" t="str">
            <v>중</v>
          </cell>
          <cell r="M10" t="str">
            <v>소</v>
          </cell>
          <cell r="N10" t="str">
            <v>중량</v>
          </cell>
          <cell r="O10" t="str">
            <v>중량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  <cell r="B15" t="str">
            <v>케이블 FS/JF</v>
          </cell>
          <cell r="C15" t="str">
            <v>0.65-3P</v>
          </cell>
          <cell r="D15" t="str">
            <v>m</v>
          </cell>
          <cell r="E15">
            <v>930</v>
          </cell>
          <cell r="F15" t="str">
            <v>Y</v>
          </cell>
          <cell r="G15" t="str">
            <v>6-라</v>
          </cell>
          <cell r="J15">
            <v>26</v>
          </cell>
          <cell r="M15">
            <v>25</v>
          </cell>
          <cell r="N15">
            <v>131</v>
          </cell>
          <cell r="O15">
            <v>0.08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  <cell r="B20" t="str">
            <v>케이블 FS/JF</v>
          </cell>
          <cell r="C20" t="str">
            <v>0.65-12P</v>
          </cell>
          <cell r="D20" t="str">
            <v>m</v>
          </cell>
          <cell r="E20">
            <v>1554</v>
          </cell>
          <cell r="F20" t="str">
            <v>Y</v>
          </cell>
          <cell r="G20" t="str">
            <v>6-라</v>
          </cell>
          <cell r="J20">
            <v>26</v>
          </cell>
          <cell r="M20">
            <v>25</v>
          </cell>
          <cell r="N20">
            <v>251</v>
          </cell>
          <cell r="O20">
            <v>0.21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케이블 FS/JF</v>
          </cell>
          <cell r="C25" t="str">
            <v>0.65-15P</v>
          </cell>
          <cell r="D25" t="str">
            <v>m</v>
          </cell>
          <cell r="E25">
            <v>1559</v>
          </cell>
          <cell r="F25" t="str">
            <v>Y</v>
          </cell>
          <cell r="G25" t="str">
            <v>6-라</v>
          </cell>
          <cell r="J25">
            <v>26</v>
          </cell>
          <cell r="M25">
            <v>25</v>
          </cell>
          <cell r="N25">
            <v>360</v>
          </cell>
          <cell r="O25">
            <v>0.25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  <cell r="B30" t="str">
            <v>케이블 FS/JF</v>
          </cell>
          <cell r="C30" t="str">
            <v>0.65-25P</v>
          </cell>
          <cell r="D30" t="str">
            <v>m</v>
          </cell>
          <cell r="E30">
            <v>2134</v>
          </cell>
          <cell r="F30" t="str">
            <v>Y</v>
          </cell>
          <cell r="G30" t="str">
            <v>7-다</v>
          </cell>
          <cell r="J30">
            <v>25</v>
          </cell>
          <cell r="M30">
            <v>28</v>
          </cell>
          <cell r="N30">
            <v>572</v>
          </cell>
          <cell r="O30">
            <v>0.39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  <cell r="B35" t="str">
            <v>케이블 FS/JF</v>
          </cell>
          <cell r="C35" t="str">
            <v>0.65-30P</v>
          </cell>
          <cell r="D35" t="str">
            <v>m</v>
          </cell>
          <cell r="E35">
            <v>2150</v>
          </cell>
          <cell r="F35" t="str">
            <v>Y</v>
          </cell>
          <cell r="G35" t="str">
            <v>7-다</v>
          </cell>
          <cell r="J35">
            <v>25</v>
          </cell>
          <cell r="M35">
            <v>28</v>
          </cell>
          <cell r="N35">
            <v>572</v>
          </cell>
          <cell r="O35">
            <v>0.39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  <cell r="B40" t="str">
            <v>케이블 FS/JF</v>
          </cell>
          <cell r="C40" t="str">
            <v>0.65-50P</v>
          </cell>
          <cell r="D40" t="str">
            <v>m</v>
          </cell>
          <cell r="E40">
            <v>2770</v>
          </cell>
          <cell r="F40" t="str">
            <v>Y</v>
          </cell>
          <cell r="G40" t="str">
            <v>9-나</v>
          </cell>
          <cell r="I40">
            <v>39</v>
          </cell>
          <cell r="L40">
            <v>34</v>
          </cell>
          <cell r="N40">
            <v>956</v>
          </cell>
          <cell r="O40">
            <v>0.66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  <cell r="B45" t="str">
            <v>케이블 FS/JF</v>
          </cell>
          <cell r="C45" t="str">
            <v>0.65-100P</v>
          </cell>
          <cell r="D45" t="str">
            <v>m</v>
          </cell>
          <cell r="E45">
            <v>4460</v>
          </cell>
          <cell r="F45" t="str">
            <v>Y</v>
          </cell>
          <cell r="G45" t="str">
            <v>10-다</v>
          </cell>
          <cell r="I45">
            <v>51</v>
          </cell>
          <cell r="L45">
            <v>31</v>
          </cell>
          <cell r="N45">
            <v>1844</v>
          </cell>
          <cell r="O45">
            <v>1.22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  <cell r="B50" t="str">
            <v>케이블 FS/JF</v>
          </cell>
          <cell r="C50" t="str">
            <v>0.65-200P</v>
          </cell>
          <cell r="D50" t="str">
            <v>m</v>
          </cell>
          <cell r="E50">
            <v>9266</v>
          </cell>
          <cell r="F50" t="str">
            <v>Y</v>
          </cell>
          <cell r="G50" t="str">
            <v>10-다</v>
          </cell>
          <cell r="I50">
            <v>51</v>
          </cell>
          <cell r="L50">
            <v>31</v>
          </cell>
          <cell r="N50">
            <v>1580</v>
          </cell>
          <cell r="O50">
            <v>2.2799999999999998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  <cell r="B55" t="str">
            <v>케이블 FS/JF</v>
          </cell>
          <cell r="C55" t="str">
            <v>0.65-300P</v>
          </cell>
          <cell r="D55" t="str">
            <v>m</v>
          </cell>
          <cell r="E55">
            <v>12646</v>
          </cell>
          <cell r="F55" t="str">
            <v>Y</v>
          </cell>
          <cell r="G55" t="str">
            <v>13-다</v>
          </cell>
          <cell r="I55">
            <v>40</v>
          </cell>
          <cell r="L55">
            <v>39</v>
          </cell>
          <cell r="N55">
            <v>1681</v>
          </cell>
          <cell r="O55">
            <v>3.36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  <cell r="B60" t="str">
            <v>케이블 FS/JF</v>
          </cell>
          <cell r="C60" t="str">
            <v>0.65-400P</v>
          </cell>
          <cell r="D60" t="str">
            <v>m</v>
          </cell>
          <cell r="E60">
            <v>16805</v>
          </cell>
          <cell r="F60" t="str">
            <v>Y</v>
          </cell>
          <cell r="G60" t="str">
            <v>13-나</v>
          </cell>
          <cell r="I60">
            <v>43</v>
          </cell>
          <cell r="L60">
            <v>39</v>
          </cell>
          <cell r="N60">
            <v>1675</v>
          </cell>
          <cell r="O60">
            <v>4.45</v>
          </cell>
        </row>
        <row r="61">
          <cell r="A61">
            <v>61</v>
          </cell>
          <cell r="B61" t="str">
            <v>케이블 FS/JF</v>
          </cell>
          <cell r="C61" t="str">
            <v>0.65-400P</v>
          </cell>
          <cell r="D61" t="str">
            <v>m</v>
          </cell>
          <cell r="E61">
            <v>16805</v>
          </cell>
          <cell r="F61" t="str">
            <v>Y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  <cell r="B70" t="str">
            <v>케이블 FS/JF</v>
          </cell>
          <cell r="C70" t="str">
            <v>0.65-600P</v>
          </cell>
          <cell r="D70" t="str">
            <v>m</v>
          </cell>
          <cell r="E70">
            <v>24698</v>
          </cell>
          <cell r="F70" t="str">
            <v>Y</v>
          </cell>
          <cell r="G70" t="str">
            <v>14-다</v>
          </cell>
          <cell r="H70">
            <v>47</v>
          </cell>
          <cell r="K70">
            <v>47</v>
          </cell>
          <cell r="N70">
            <v>2504</v>
          </cell>
          <cell r="O70">
            <v>9.99</v>
          </cell>
        </row>
        <row r="71">
          <cell r="A71">
            <v>71</v>
          </cell>
        </row>
        <row r="72">
          <cell r="A72">
            <v>72</v>
          </cell>
          <cell r="B72" t="str">
            <v>케이블 FS/JF 직매</v>
          </cell>
          <cell r="C72" t="str">
            <v>0.9-200P</v>
          </cell>
          <cell r="D72" t="str">
            <v>m</v>
          </cell>
          <cell r="F72" t="str">
            <v>Y</v>
          </cell>
          <cell r="G72" t="str">
            <v>17-라</v>
          </cell>
          <cell r="H72">
            <v>64</v>
          </cell>
          <cell r="K72">
            <v>64</v>
          </cell>
          <cell r="N72">
            <v>2274</v>
          </cell>
          <cell r="O72">
            <v>3.67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  <cell r="B75" t="str">
            <v>케이블 FS/JF 직매</v>
          </cell>
          <cell r="C75" t="str">
            <v>0.65-3P</v>
          </cell>
          <cell r="D75" t="str">
            <v>m</v>
          </cell>
          <cell r="F75" t="str">
            <v>Y</v>
          </cell>
          <cell r="G75" t="str">
            <v>6-라</v>
          </cell>
          <cell r="J75">
            <v>26</v>
          </cell>
          <cell r="M75">
            <v>25</v>
          </cell>
          <cell r="N75">
            <v>681</v>
          </cell>
          <cell r="O75">
            <v>0.51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  <cell r="B80" t="str">
            <v>케이블 FS/JF 직매</v>
          </cell>
          <cell r="C80" t="str">
            <v>0.65-12P</v>
          </cell>
          <cell r="D80" t="str">
            <v>m</v>
          </cell>
          <cell r="E80">
            <v>4186</v>
          </cell>
          <cell r="F80" t="str">
            <v>Y</v>
          </cell>
          <cell r="G80" t="str">
            <v>9-아</v>
          </cell>
          <cell r="I80">
            <v>46</v>
          </cell>
          <cell r="L80">
            <v>40</v>
          </cell>
          <cell r="N80">
            <v>1208</v>
          </cell>
          <cell r="O80">
            <v>1.36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  <cell r="B85" t="str">
            <v>케이블 FS/JF 직매</v>
          </cell>
          <cell r="C85" t="str">
            <v>0.65-15P</v>
          </cell>
          <cell r="D85" t="str">
            <v>m</v>
          </cell>
          <cell r="E85">
            <v>4569</v>
          </cell>
          <cell r="F85" t="str">
            <v>Y</v>
          </cell>
          <cell r="G85" t="str">
            <v>9-아</v>
          </cell>
          <cell r="I85">
            <v>46</v>
          </cell>
          <cell r="L85">
            <v>40</v>
          </cell>
          <cell r="N85">
            <v>1208</v>
          </cell>
          <cell r="O85">
            <v>1.36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  <cell r="B90" t="str">
            <v>케이블 FS/JF 직매</v>
          </cell>
          <cell r="C90" t="str">
            <v>0.65-25P</v>
          </cell>
          <cell r="D90" t="str">
            <v>m</v>
          </cell>
          <cell r="E90">
            <v>4801</v>
          </cell>
          <cell r="F90" t="str">
            <v>Y</v>
          </cell>
          <cell r="G90" t="str">
            <v>11-나</v>
          </cell>
          <cell r="I90">
            <v>38</v>
          </cell>
          <cell r="L90">
            <v>31</v>
          </cell>
          <cell r="N90">
            <v>1354</v>
          </cell>
          <cell r="O90">
            <v>1.02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  <cell r="B95" t="str">
            <v>케이블 FS/JF 직매</v>
          </cell>
          <cell r="C95" t="str">
            <v>0.65-30P</v>
          </cell>
          <cell r="D95" t="str">
            <v>m</v>
          </cell>
          <cell r="E95">
            <v>4760</v>
          </cell>
          <cell r="F95" t="str">
            <v>Y</v>
          </cell>
          <cell r="G95" t="str">
            <v>11-나</v>
          </cell>
          <cell r="I95">
            <v>38</v>
          </cell>
          <cell r="L95">
            <v>31</v>
          </cell>
          <cell r="N95">
            <v>1354</v>
          </cell>
          <cell r="O95">
            <v>1.02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  <cell r="B100" t="str">
            <v>케이블 FS/JF 직매</v>
          </cell>
          <cell r="C100" t="str">
            <v>0.65-50P</v>
          </cell>
          <cell r="D100" t="str">
            <v>m</v>
          </cell>
          <cell r="E100">
            <v>5070</v>
          </cell>
          <cell r="F100" t="str">
            <v>Y</v>
          </cell>
          <cell r="G100" t="str">
            <v>9-아</v>
          </cell>
          <cell r="I100">
            <v>46</v>
          </cell>
          <cell r="L100">
            <v>40</v>
          </cell>
          <cell r="N100">
            <v>1006</v>
          </cell>
          <cell r="O100">
            <v>1.76</v>
          </cell>
        </row>
        <row r="101">
          <cell r="A101">
            <v>101</v>
          </cell>
        </row>
        <row r="102">
          <cell r="A102">
            <v>102</v>
          </cell>
          <cell r="B102" t="str">
            <v>케이블 FS/JF 직매</v>
          </cell>
          <cell r="C102" t="str">
            <v>0.65-75P</v>
          </cell>
          <cell r="D102" t="str">
            <v>m</v>
          </cell>
          <cell r="E102">
            <v>6960</v>
          </cell>
          <cell r="F102" t="str">
            <v>Y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  <cell r="B105" t="str">
            <v>케이블 FS/JF 직매</v>
          </cell>
          <cell r="C105" t="str">
            <v>0.65-100P</v>
          </cell>
          <cell r="D105" t="str">
            <v>m</v>
          </cell>
          <cell r="E105">
            <v>7570</v>
          </cell>
          <cell r="F105" t="str">
            <v>Y</v>
          </cell>
          <cell r="G105" t="str">
            <v>11-다</v>
          </cell>
          <cell r="I105">
            <v>40</v>
          </cell>
          <cell r="L105">
            <v>31</v>
          </cell>
          <cell r="N105">
            <v>1287</v>
          </cell>
          <cell r="O105">
            <v>2.13</v>
          </cell>
        </row>
        <row r="106">
          <cell r="A106">
            <v>106</v>
          </cell>
        </row>
        <row r="107">
          <cell r="A107">
            <v>107</v>
          </cell>
          <cell r="B107" t="str">
            <v>케이블 FS/JF 직매</v>
          </cell>
          <cell r="C107" t="str">
            <v>0.65-150P</v>
          </cell>
          <cell r="D107" t="str">
            <v>m</v>
          </cell>
          <cell r="E107">
            <v>9090</v>
          </cell>
          <cell r="F107" t="str">
            <v>Y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  <cell r="B110" t="str">
            <v>케이블 FS/JF 직매</v>
          </cell>
          <cell r="C110" t="str">
            <v>0.65-200P</v>
          </cell>
          <cell r="D110" t="str">
            <v>m</v>
          </cell>
          <cell r="E110">
            <v>13736</v>
          </cell>
          <cell r="F110" t="str">
            <v>Y</v>
          </cell>
          <cell r="G110" t="str">
            <v>14-다</v>
          </cell>
          <cell r="I110">
            <v>52</v>
          </cell>
          <cell r="L110">
            <v>56</v>
          </cell>
          <cell r="N110">
            <v>1493</v>
          </cell>
          <cell r="O110">
            <v>2.2799999999999998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  <cell r="B115" t="str">
            <v>케이블 FS/JF 직매</v>
          </cell>
          <cell r="C115" t="str">
            <v>0.65-300P</v>
          </cell>
          <cell r="D115" t="str">
            <v>m</v>
          </cell>
          <cell r="E115">
            <v>19021</v>
          </cell>
          <cell r="F115" t="str">
            <v>Y</v>
          </cell>
          <cell r="G115" t="str">
            <v>14-다</v>
          </cell>
          <cell r="H115">
            <v>47</v>
          </cell>
          <cell r="K115">
            <v>47</v>
          </cell>
          <cell r="N115">
            <v>1624</v>
          </cell>
          <cell r="O115">
            <v>4.0999999999999996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  <cell r="B120" t="str">
            <v>케이블 FS/JF 직매</v>
          </cell>
          <cell r="C120" t="str">
            <v>0.65-400P</v>
          </cell>
          <cell r="D120" t="str">
            <v>m</v>
          </cell>
          <cell r="F120" t="str">
            <v>Y</v>
          </cell>
          <cell r="G120" t="str">
            <v>16-나</v>
          </cell>
          <cell r="H120">
            <v>52</v>
          </cell>
          <cell r="K120">
            <v>56</v>
          </cell>
          <cell r="N120">
            <v>1657</v>
          </cell>
          <cell r="O120">
            <v>4.3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  <cell r="B130" t="str">
            <v>케이블 FS/JF 직매</v>
          </cell>
          <cell r="C130" t="str">
            <v>0.65-600P</v>
          </cell>
          <cell r="D130" t="str">
            <v>m</v>
          </cell>
          <cell r="F130" t="str">
            <v>Y</v>
          </cell>
          <cell r="G130" t="str">
            <v>16-나</v>
          </cell>
          <cell r="H130">
            <v>52</v>
          </cell>
          <cell r="K130">
            <v>56</v>
          </cell>
          <cell r="N130">
            <v>2091</v>
          </cell>
          <cell r="O130">
            <v>6.2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  <cell r="B135" t="str">
            <v>케이블 JF/SC</v>
          </cell>
          <cell r="C135" t="str">
            <v>0.65-3P</v>
          </cell>
          <cell r="D135" t="str">
            <v>m</v>
          </cell>
          <cell r="F135" t="str">
            <v>Y</v>
          </cell>
          <cell r="G135" t="str">
            <v>6-라</v>
          </cell>
          <cell r="J135">
            <v>26</v>
          </cell>
          <cell r="M135">
            <v>25</v>
          </cell>
          <cell r="N135">
            <v>131</v>
          </cell>
          <cell r="O135">
            <v>0.08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  <cell r="B140" t="str">
            <v>케이블 JF/SC</v>
          </cell>
          <cell r="C140" t="str">
            <v>0.65-12P</v>
          </cell>
          <cell r="D140" t="str">
            <v>m</v>
          </cell>
          <cell r="F140" t="str">
            <v>Y</v>
          </cell>
          <cell r="G140" t="str">
            <v>6-라</v>
          </cell>
          <cell r="J140">
            <v>26</v>
          </cell>
          <cell r="M140">
            <v>25</v>
          </cell>
          <cell r="N140">
            <v>290</v>
          </cell>
          <cell r="O140">
            <v>0.22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  <cell r="B145" t="str">
            <v>케이블 JF/SC</v>
          </cell>
          <cell r="C145" t="str">
            <v>0.65-18P</v>
          </cell>
          <cell r="D145" t="str">
            <v>m</v>
          </cell>
          <cell r="E145">
            <v>3418</v>
          </cell>
          <cell r="F145" t="str">
            <v>Y</v>
          </cell>
          <cell r="G145" t="str">
            <v>6-라</v>
          </cell>
          <cell r="J145">
            <v>26</v>
          </cell>
          <cell r="M145">
            <v>25</v>
          </cell>
          <cell r="N145">
            <v>290</v>
          </cell>
          <cell r="O145">
            <v>0.36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  <cell r="B150" t="str">
            <v>케이블 JF/SC</v>
          </cell>
          <cell r="C150" t="str">
            <v>0.65-24P</v>
          </cell>
          <cell r="D150" t="str">
            <v>m</v>
          </cell>
          <cell r="E150">
            <v>3884</v>
          </cell>
          <cell r="F150" t="str">
            <v>Y</v>
          </cell>
          <cell r="G150" t="str">
            <v>7-다</v>
          </cell>
          <cell r="J150">
            <v>25</v>
          </cell>
          <cell r="M150">
            <v>28</v>
          </cell>
          <cell r="N150">
            <v>345</v>
          </cell>
          <cell r="O150">
            <v>0.51200000000000001</v>
          </cell>
        </row>
        <row r="151">
          <cell r="A151">
            <v>151</v>
          </cell>
          <cell r="B151" t="str">
            <v>케이블 JF/SC</v>
          </cell>
          <cell r="C151" t="str">
            <v>0.65-25P</v>
          </cell>
          <cell r="D151" t="str">
            <v>m</v>
          </cell>
          <cell r="E151">
            <v>3884</v>
          </cell>
          <cell r="F151" t="str">
            <v>Y</v>
          </cell>
          <cell r="G151" t="str">
            <v>7-다</v>
          </cell>
          <cell r="J151">
            <v>25</v>
          </cell>
          <cell r="M151">
            <v>28</v>
          </cell>
          <cell r="N151">
            <v>345</v>
          </cell>
          <cell r="O151">
            <v>0.51200000000000001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  <cell r="B155" t="str">
            <v>케이블 JF/SC</v>
          </cell>
          <cell r="C155" t="str">
            <v>0.65-30P</v>
          </cell>
          <cell r="D155" t="str">
            <v>m</v>
          </cell>
          <cell r="E155">
            <v>4735</v>
          </cell>
          <cell r="F155" t="str">
            <v>Y</v>
          </cell>
          <cell r="G155" t="str">
            <v>7-다</v>
          </cell>
          <cell r="J155">
            <v>25</v>
          </cell>
          <cell r="M155">
            <v>28</v>
          </cell>
          <cell r="N155">
            <v>345</v>
          </cell>
          <cell r="O155">
            <v>0.51200000000000001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  <cell r="B160" t="str">
            <v>케이블 JF/SC</v>
          </cell>
          <cell r="C160" t="str">
            <v>0.65-50P</v>
          </cell>
          <cell r="D160" t="str">
            <v>m</v>
          </cell>
          <cell r="E160">
            <v>4998</v>
          </cell>
          <cell r="F160" t="str">
            <v>Y</v>
          </cell>
          <cell r="G160" t="str">
            <v>9-나</v>
          </cell>
          <cell r="I160">
            <v>39</v>
          </cell>
          <cell r="L160">
            <v>34</v>
          </cell>
          <cell r="N160">
            <v>553</v>
          </cell>
          <cell r="O160">
            <v>0.82</v>
          </cell>
        </row>
        <row r="161">
          <cell r="A161">
            <v>161</v>
          </cell>
        </row>
        <row r="162">
          <cell r="A162">
            <v>162</v>
          </cell>
          <cell r="B162" t="str">
            <v>케이블 JF/SC</v>
          </cell>
          <cell r="C162" t="str">
            <v>0.65-75P</v>
          </cell>
          <cell r="D162" t="str">
            <v>m</v>
          </cell>
          <cell r="F162" t="str">
            <v>Y</v>
          </cell>
          <cell r="G162" t="str">
            <v>9-나</v>
          </cell>
          <cell r="I162">
            <v>39</v>
          </cell>
          <cell r="L162">
            <v>34</v>
          </cell>
          <cell r="N162">
            <v>553</v>
          </cell>
          <cell r="O162">
            <v>0.82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  <cell r="B165" t="str">
            <v>케이블 JF/SC</v>
          </cell>
          <cell r="C165" t="str">
            <v>0.65-100P</v>
          </cell>
          <cell r="D165" t="str">
            <v>m</v>
          </cell>
          <cell r="E165">
            <v>7498</v>
          </cell>
          <cell r="F165" t="str">
            <v>Y</v>
          </cell>
          <cell r="G165" t="str">
            <v>10-다</v>
          </cell>
          <cell r="I165">
            <v>51</v>
          </cell>
          <cell r="L165">
            <v>31</v>
          </cell>
          <cell r="N165">
            <v>866</v>
          </cell>
          <cell r="O165">
            <v>1.33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  <cell r="B170" t="str">
            <v>케이블 JF/SC</v>
          </cell>
          <cell r="C170" t="str">
            <v>0.65-150P</v>
          </cell>
          <cell r="D170" t="str">
            <v>m</v>
          </cell>
          <cell r="E170">
            <v>9510</v>
          </cell>
          <cell r="F170" t="str">
            <v>Y</v>
          </cell>
          <cell r="G170" t="str">
            <v>10-다</v>
          </cell>
          <cell r="I170">
            <v>51</v>
          </cell>
          <cell r="L170">
            <v>31</v>
          </cell>
          <cell r="N170">
            <v>1249</v>
          </cell>
          <cell r="O170">
            <v>1.77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  <cell r="B175" t="str">
            <v>케이블 JF/SC</v>
          </cell>
          <cell r="C175" t="str">
            <v>0.65-200P</v>
          </cell>
          <cell r="D175" t="str">
            <v>m</v>
          </cell>
          <cell r="E175">
            <v>11574</v>
          </cell>
          <cell r="F175" t="str">
            <v>Y</v>
          </cell>
          <cell r="G175" t="str">
            <v>10-다</v>
          </cell>
          <cell r="I175">
            <v>51</v>
          </cell>
          <cell r="L175">
            <v>31</v>
          </cell>
          <cell r="N175">
            <v>1632</v>
          </cell>
          <cell r="O175">
            <v>2.2200000000000002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  <cell r="B180" t="str">
            <v>케이블 JF/SC</v>
          </cell>
          <cell r="C180" t="str">
            <v>0.65-300P</v>
          </cell>
          <cell r="D180" t="str">
            <v>m</v>
          </cell>
          <cell r="E180">
            <v>15707</v>
          </cell>
          <cell r="F180" t="str">
            <v>Y</v>
          </cell>
          <cell r="G180" t="str">
            <v>13-다</v>
          </cell>
          <cell r="I180">
            <v>43</v>
          </cell>
          <cell r="L180">
            <v>39</v>
          </cell>
          <cell r="N180">
            <v>1382</v>
          </cell>
          <cell r="O180">
            <v>3.24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  <cell r="B185" t="str">
            <v>케이블 JF/SC</v>
          </cell>
          <cell r="C185" t="str">
            <v>0.65-400P</v>
          </cell>
          <cell r="D185" t="str">
            <v>m</v>
          </cell>
          <cell r="E185">
            <v>19004</v>
          </cell>
          <cell r="F185" t="str">
            <v>Y</v>
          </cell>
          <cell r="G185" t="str">
            <v>13-나</v>
          </cell>
          <cell r="I185">
            <v>40</v>
          </cell>
          <cell r="L185">
            <v>39</v>
          </cell>
          <cell r="N185">
            <v>1640</v>
          </cell>
          <cell r="O185">
            <v>4.12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  <cell r="B195" t="str">
            <v>케이블 JF/SC</v>
          </cell>
          <cell r="C195" t="str">
            <v>0.65-600P</v>
          </cell>
          <cell r="D195" t="str">
            <v>m</v>
          </cell>
          <cell r="E195">
            <v>27589</v>
          </cell>
          <cell r="F195" t="str">
            <v>Y</v>
          </cell>
          <cell r="G195" t="str">
            <v>14-다</v>
          </cell>
          <cell r="H195">
            <v>47</v>
          </cell>
          <cell r="K195">
            <v>47</v>
          </cell>
          <cell r="N195">
            <v>2504</v>
          </cell>
          <cell r="O195">
            <v>9.99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  <cell r="B200" t="str">
            <v>케이블 JF/SC 직매</v>
          </cell>
          <cell r="C200" t="str">
            <v>0.65-3P</v>
          </cell>
          <cell r="D200" t="str">
            <v>m</v>
          </cell>
          <cell r="F200" t="str">
            <v>Y</v>
          </cell>
          <cell r="G200" t="str">
            <v>6-라</v>
          </cell>
          <cell r="J200">
            <v>26</v>
          </cell>
          <cell r="M200">
            <v>25</v>
          </cell>
          <cell r="N200">
            <v>681</v>
          </cell>
          <cell r="O200">
            <v>0.51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  <cell r="B205" t="str">
            <v>케이블 JF/SC 직매</v>
          </cell>
          <cell r="C205" t="str">
            <v>0.65-12P</v>
          </cell>
          <cell r="D205" t="str">
            <v>m</v>
          </cell>
          <cell r="F205" t="str">
            <v>Y</v>
          </cell>
          <cell r="G205" t="str">
            <v>9-아</v>
          </cell>
          <cell r="I205">
            <v>46</v>
          </cell>
          <cell r="L205">
            <v>40</v>
          </cell>
          <cell r="N205">
            <v>1208</v>
          </cell>
          <cell r="O205">
            <v>1.36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  <cell r="B210" t="str">
            <v>케이블 JF/SC 직매</v>
          </cell>
          <cell r="C210" t="str">
            <v>0.65-18P</v>
          </cell>
          <cell r="D210" t="str">
            <v>m</v>
          </cell>
          <cell r="E210">
            <v>3632</v>
          </cell>
          <cell r="F210" t="str">
            <v>Y</v>
          </cell>
          <cell r="G210" t="str">
            <v>9-아</v>
          </cell>
          <cell r="I210">
            <v>46</v>
          </cell>
          <cell r="L210">
            <v>40</v>
          </cell>
          <cell r="N210">
            <v>1208</v>
          </cell>
          <cell r="O210">
            <v>1.36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  <cell r="B215" t="str">
            <v>케이블 JF/SC 직매</v>
          </cell>
          <cell r="C215" t="str">
            <v>0.65-24P</v>
          </cell>
          <cell r="D215" t="str">
            <v>m</v>
          </cell>
          <cell r="E215">
            <v>4551</v>
          </cell>
          <cell r="F215" t="str">
            <v>Y</v>
          </cell>
          <cell r="G215" t="str">
            <v>11-나</v>
          </cell>
          <cell r="I215">
            <v>38</v>
          </cell>
          <cell r="L215">
            <v>31</v>
          </cell>
          <cell r="N215">
            <v>1354</v>
          </cell>
          <cell r="O215">
            <v>1.02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  <cell r="B220" t="str">
            <v>케이블 JF/SC 직매</v>
          </cell>
          <cell r="C220" t="str">
            <v>0.65-30P</v>
          </cell>
          <cell r="D220" t="str">
            <v>m</v>
          </cell>
          <cell r="E220">
            <v>5521</v>
          </cell>
          <cell r="F220" t="str">
            <v>Y</v>
          </cell>
          <cell r="G220" t="str">
            <v>11-나</v>
          </cell>
          <cell r="I220">
            <v>38</v>
          </cell>
          <cell r="L220">
            <v>31</v>
          </cell>
          <cell r="N220">
            <v>1354</v>
          </cell>
          <cell r="O220">
            <v>1.02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  <cell r="B225" t="str">
            <v>케이블 JF/SC 직매</v>
          </cell>
          <cell r="C225" t="str">
            <v>0.65-50P</v>
          </cell>
          <cell r="D225" t="str">
            <v>m</v>
          </cell>
          <cell r="E225">
            <v>5999</v>
          </cell>
          <cell r="F225" t="str">
            <v>Y</v>
          </cell>
          <cell r="G225" t="str">
            <v>9-아</v>
          </cell>
          <cell r="I225">
            <v>46</v>
          </cell>
          <cell r="L225">
            <v>40</v>
          </cell>
          <cell r="N225">
            <v>1006</v>
          </cell>
          <cell r="O225">
            <v>1.76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  <cell r="B230" t="str">
            <v>케이블 JF/SC 직매</v>
          </cell>
          <cell r="C230" t="str">
            <v>0.65-74P</v>
          </cell>
          <cell r="D230" t="str">
            <v>m</v>
          </cell>
          <cell r="E230">
            <v>7750</v>
          </cell>
          <cell r="F230" t="str">
            <v>Y</v>
          </cell>
          <cell r="G230" t="str">
            <v>9-아</v>
          </cell>
          <cell r="I230">
            <v>46</v>
          </cell>
          <cell r="L230">
            <v>40</v>
          </cell>
          <cell r="N230">
            <v>1006</v>
          </cell>
          <cell r="O230">
            <v>1.76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  <cell r="B235" t="str">
            <v>케이블 JF/SC 직매</v>
          </cell>
          <cell r="C235" t="str">
            <v>0.65-100P</v>
          </cell>
          <cell r="D235" t="str">
            <v>m</v>
          </cell>
          <cell r="E235">
            <v>9105</v>
          </cell>
          <cell r="F235" t="str">
            <v>Y</v>
          </cell>
          <cell r="G235" t="str">
            <v>11-다</v>
          </cell>
          <cell r="I235">
            <v>38</v>
          </cell>
          <cell r="L235">
            <v>31</v>
          </cell>
          <cell r="N235">
            <v>1287</v>
          </cell>
          <cell r="O235">
            <v>2.13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  <cell r="B240" t="str">
            <v>케이블 JF/SC 직매</v>
          </cell>
          <cell r="C240" t="str">
            <v>0.65-150P</v>
          </cell>
          <cell r="D240" t="str">
            <v>m</v>
          </cell>
          <cell r="E240">
            <v>11486</v>
          </cell>
          <cell r="F240" t="str">
            <v>Y</v>
          </cell>
          <cell r="G240" t="str">
            <v>11-다</v>
          </cell>
          <cell r="I240">
            <v>38</v>
          </cell>
          <cell r="L240">
            <v>31</v>
          </cell>
          <cell r="N240">
            <v>1287</v>
          </cell>
          <cell r="O240">
            <v>2.13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  <cell r="B245" t="str">
            <v>케이블 JF/SC 직매</v>
          </cell>
          <cell r="C245" t="str">
            <v>0.65-200P</v>
          </cell>
          <cell r="D245" t="str">
            <v>m</v>
          </cell>
          <cell r="E245">
            <v>14925</v>
          </cell>
          <cell r="F245" t="str">
            <v>Y</v>
          </cell>
          <cell r="G245" t="str">
            <v>13-다</v>
          </cell>
          <cell r="I245">
            <v>43</v>
          </cell>
          <cell r="L245">
            <v>49</v>
          </cell>
          <cell r="N245">
            <v>1493</v>
          </cell>
          <cell r="O245">
            <v>2.2799999999999998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  <cell r="B250" t="str">
            <v>케이블 JF/SC 직매</v>
          </cell>
          <cell r="C250" t="str">
            <v>0.65-300P</v>
          </cell>
          <cell r="D250" t="str">
            <v>m</v>
          </cell>
          <cell r="E250">
            <v>19223</v>
          </cell>
          <cell r="F250" t="str">
            <v>Y</v>
          </cell>
          <cell r="G250" t="str">
            <v>14-다</v>
          </cell>
          <cell r="H250">
            <v>47</v>
          </cell>
          <cell r="K250">
            <v>47</v>
          </cell>
          <cell r="N250">
            <v>1624</v>
          </cell>
          <cell r="O250">
            <v>4.0999999999999996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  <cell r="B255" t="str">
            <v>케이블 JF/SC 직매</v>
          </cell>
          <cell r="C255" t="str">
            <v>0.65-400P</v>
          </cell>
          <cell r="D255" t="str">
            <v>m</v>
          </cell>
          <cell r="E255">
            <v>22458</v>
          </cell>
          <cell r="F255" t="str">
            <v>Y</v>
          </cell>
          <cell r="G255" t="str">
            <v>16-나</v>
          </cell>
          <cell r="H255">
            <v>52</v>
          </cell>
          <cell r="K255">
            <v>56</v>
          </cell>
          <cell r="N255">
            <v>1657</v>
          </cell>
          <cell r="O255">
            <v>4.3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  <cell r="B265" t="str">
            <v>케이블 JF/SC 직매</v>
          </cell>
          <cell r="C265" t="str">
            <v>0.65-600P</v>
          </cell>
          <cell r="D265" t="str">
            <v>m</v>
          </cell>
          <cell r="E265">
            <v>31054</v>
          </cell>
          <cell r="F265" t="str">
            <v>Y</v>
          </cell>
          <cell r="G265" t="str">
            <v>14-다</v>
          </cell>
          <cell r="H265">
            <v>47</v>
          </cell>
          <cell r="K265">
            <v>47</v>
          </cell>
          <cell r="N265">
            <v>2091</v>
          </cell>
          <cell r="O265">
            <v>6.2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  <cell r="B270" t="str">
            <v>케이블 FS/JF (50%)</v>
          </cell>
          <cell r="C270" t="str">
            <v>0.65-3P</v>
          </cell>
          <cell r="D270" t="str">
            <v>m</v>
          </cell>
          <cell r="F270" t="str">
            <v>Y</v>
          </cell>
          <cell r="G270" t="str">
            <v>6-라</v>
          </cell>
          <cell r="J270">
            <v>26</v>
          </cell>
          <cell r="M270">
            <v>25</v>
          </cell>
          <cell r="N270">
            <v>131</v>
          </cell>
          <cell r="O270">
            <v>0.08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  <cell r="B275" t="str">
            <v>케이블 FS/JF (50%)</v>
          </cell>
          <cell r="C275" t="str">
            <v>0.65-12P</v>
          </cell>
          <cell r="D275" t="str">
            <v>m</v>
          </cell>
          <cell r="F275" t="str">
            <v>Y</v>
          </cell>
          <cell r="G275" t="str">
            <v>6-라</v>
          </cell>
          <cell r="J275">
            <v>26</v>
          </cell>
          <cell r="M275">
            <v>25</v>
          </cell>
          <cell r="N275">
            <v>290</v>
          </cell>
          <cell r="O275">
            <v>0.22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  <cell r="B280" t="str">
            <v>케이블 FS/JF (50%)</v>
          </cell>
          <cell r="C280" t="str">
            <v>0.65-15P</v>
          </cell>
          <cell r="D280" t="str">
            <v>m</v>
          </cell>
          <cell r="F280" t="str">
            <v>Y</v>
          </cell>
          <cell r="G280" t="str">
            <v>6-라</v>
          </cell>
          <cell r="J280">
            <v>26</v>
          </cell>
          <cell r="M280">
            <v>25</v>
          </cell>
          <cell r="N280">
            <v>290</v>
          </cell>
          <cell r="O280">
            <v>0.36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  <cell r="B285" t="str">
            <v>케이블 FS/JF (50%)</v>
          </cell>
          <cell r="C285" t="str">
            <v>0.65-25P</v>
          </cell>
          <cell r="D285" t="str">
            <v>m</v>
          </cell>
          <cell r="E285">
            <v>6258</v>
          </cell>
          <cell r="F285" t="str">
            <v>Y</v>
          </cell>
          <cell r="G285" t="str">
            <v>7-라</v>
          </cell>
          <cell r="J285">
            <v>25</v>
          </cell>
          <cell r="M285">
            <v>28</v>
          </cell>
          <cell r="N285">
            <v>637</v>
          </cell>
          <cell r="O285">
            <v>1.41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  <cell r="B290" t="str">
            <v>케이블 FS/JF (50%)</v>
          </cell>
          <cell r="C290" t="str">
            <v>0.65-30P</v>
          </cell>
          <cell r="D290" t="str">
            <v>m</v>
          </cell>
          <cell r="E290">
            <v>7204</v>
          </cell>
          <cell r="F290" t="str">
            <v>Y</v>
          </cell>
          <cell r="G290" t="str">
            <v>7-라</v>
          </cell>
          <cell r="J290">
            <v>25</v>
          </cell>
          <cell r="M290">
            <v>28</v>
          </cell>
          <cell r="N290">
            <v>637</v>
          </cell>
          <cell r="O290">
            <v>1.41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  <cell r="B295" t="str">
            <v>케이블 FS/JF (50%)</v>
          </cell>
          <cell r="C295" t="str">
            <v>0.65-50P</v>
          </cell>
          <cell r="D295" t="str">
            <v>m</v>
          </cell>
          <cell r="E295">
            <v>7686</v>
          </cell>
          <cell r="F295" t="str">
            <v>Y</v>
          </cell>
          <cell r="G295" t="str">
            <v>9-나</v>
          </cell>
          <cell r="I295">
            <v>39</v>
          </cell>
          <cell r="L295">
            <v>34</v>
          </cell>
          <cell r="N295">
            <v>641</v>
          </cell>
          <cell r="O295">
            <v>1.8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  <cell r="B300" t="str">
            <v>케이블 FS/JF (50%)</v>
          </cell>
          <cell r="C300" t="str">
            <v>0.65-100P</v>
          </cell>
          <cell r="D300" t="str">
            <v>m</v>
          </cell>
          <cell r="E300">
            <v>10489</v>
          </cell>
          <cell r="F300" t="str">
            <v>Y</v>
          </cell>
          <cell r="G300" t="str">
            <v>12-나</v>
          </cell>
          <cell r="I300">
            <v>38</v>
          </cell>
          <cell r="L300">
            <v>35</v>
          </cell>
          <cell r="N300">
            <v>1644</v>
          </cell>
          <cell r="O300">
            <v>3.4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  <cell r="B305" t="str">
            <v>케이블 FS/JF (50%)</v>
          </cell>
          <cell r="C305" t="str">
            <v>0.65-200P</v>
          </cell>
          <cell r="D305" t="str">
            <v>m</v>
          </cell>
          <cell r="E305">
            <v>16408</v>
          </cell>
          <cell r="F305" t="str">
            <v>Y</v>
          </cell>
          <cell r="G305" t="str">
            <v>14-나</v>
          </cell>
          <cell r="H305">
            <v>46</v>
          </cell>
          <cell r="K305">
            <v>47</v>
          </cell>
          <cell r="N305">
            <v>1644</v>
          </cell>
          <cell r="O305">
            <v>4.29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  <cell r="B310" t="str">
            <v>케이블 FS/JF (50%)</v>
          </cell>
          <cell r="C310" t="str">
            <v>0.65-300P</v>
          </cell>
          <cell r="D310" t="str">
            <v>m</v>
          </cell>
          <cell r="E310">
            <v>21589</v>
          </cell>
          <cell r="F310" t="str">
            <v>Y</v>
          </cell>
          <cell r="G310" t="str">
            <v>15-라</v>
          </cell>
          <cell r="H310">
            <v>50</v>
          </cell>
          <cell r="K310">
            <v>56</v>
          </cell>
          <cell r="N310">
            <v>2013</v>
          </cell>
          <cell r="O310">
            <v>5.47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  <cell r="B315" t="str">
            <v>케이블 FS/JF (50%)</v>
          </cell>
          <cell r="C315" t="str">
            <v>0.65-400P</v>
          </cell>
          <cell r="D315" t="str">
            <v>m</v>
          </cell>
          <cell r="F315" t="str">
            <v>Y</v>
          </cell>
          <cell r="G315" t="str">
            <v>15-라</v>
          </cell>
          <cell r="H315">
            <v>50</v>
          </cell>
          <cell r="K315">
            <v>56</v>
          </cell>
          <cell r="N315">
            <v>2096</v>
          </cell>
          <cell r="O315">
            <v>6.01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  <cell r="B325" t="str">
            <v>케이블 FS/JF (50%)</v>
          </cell>
          <cell r="C325" t="str">
            <v>0.65-600P</v>
          </cell>
          <cell r="D325" t="str">
            <v>m</v>
          </cell>
          <cell r="F325" t="str">
            <v>Y</v>
          </cell>
          <cell r="G325" t="str">
            <v>14-다</v>
          </cell>
          <cell r="H325">
            <v>47</v>
          </cell>
          <cell r="K325">
            <v>47</v>
          </cell>
          <cell r="N325">
            <v>3183</v>
          </cell>
          <cell r="O325">
            <v>8.93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  <cell r="B330" t="str">
            <v>케이블 FS/JF (15%)</v>
          </cell>
          <cell r="C330" t="str">
            <v>0.65-3P</v>
          </cell>
          <cell r="D330" t="str">
            <v>m</v>
          </cell>
          <cell r="F330" t="str">
            <v>Y</v>
          </cell>
          <cell r="G330" t="str">
            <v>6-라</v>
          </cell>
          <cell r="J330">
            <v>26</v>
          </cell>
          <cell r="M330">
            <v>25</v>
          </cell>
          <cell r="N330">
            <v>131</v>
          </cell>
          <cell r="O330">
            <v>0.08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  <cell r="B335" t="str">
            <v>케이블 FS/JF (15%)</v>
          </cell>
          <cell r="C335" t="str">
            <v>0.65-12P</v>
          </cell>
          <cell r="D335" t="str">
            <v>m</v>
          </cell>
          <cell r="F335" t="str">
            <v>Y</v>
          </cell>
          <cell r="G335" t="str">
            <v>9-나</v>
          </cell>
          <cell r="I335">
            <v>39</v>
          </cell>
          <cell r="L335">
            <v>34</v>
          </cell>
          <cell r="N335">
            <v>290</v>
          </cell>
          <cell r="O335">
            <v>0.22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  <cell r="B340" t="str">
            <v>케이블 FS/JF (15%)</v>
          </cell>
          <cell r="C340" t="str">
            <v>0.65-15P</v>
          </cell>
          <cell r="D340" t="str">
            <v>m</v>
          </cell>
          <cell r="F340" t="str">
            <v>Y</v>
          </cell>
          <cell r="G340" t="str">
            <v>9-아</v>
          </cell>
          <cell r="I340">
            <v>46</v>
          </cell>
          <cell r="L340">
            <v>40</v>
          </cell>
          <cell r="N340">
            <v>290</v>
          </cell>
          <cell r="O340">
            <v>0.36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  <cell r="B345" t="str">
            <v>케이블 FS/JF (15%)</v>
          </cell>
          <cell r="C345" t="str">
            <v>0.65-25P</v>
          </cell>
          <cell r="D345" t="str">
            <v>m</v>
          </cell>
          <cell r="E345">
            <v>10354</v>
          </cell>
          <cell r="F345" t="str">
            <v>Y</v>
          </cell>
          <cell r="G345" t="str">
            <v>11-나</v>
          </cell>
          <cell r="I345">
            <v>38</v>
          </cell>
          <cell r="L345">
            <v>31</v>
          </cell>
          <cell r="N345">
            <v>750</v>
          </cell>
          <cell r="O345">
            <v>0.78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  <cell r="B350" t="str">
            <v>케이블 FS/JF (15%)</v>
          </cell>
          <cell r="C350" t="str">
            <v>0.65-30P</v>
          </cell>
          <cell r="D350" t="str">
            <v>m</v>
          </cell>
          <cell r="E350">
            <v>10896</v>
          </cell>
          <cell r="F350" t="str">
            <v>Y</v>
          </cell>
          <cell r="G350" t="str">
            <v>11-나</v>
          </cell>
          <cell r="I350">
            <v>38</v>
          </cell>
          <cell r="L350">
            <v>31</v>
          </cell>
          <cell r="N350">
            <v>750</v>
          </cell>
          <cell r="O350">
            <v>0.78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  <cell r="B355" t="str">
            <v>케이블 FS/JF (15%)</v>
          </cell>
          <cell r="C355" t="str">
            <v>0.65-50P</v>
          </cell>
          <cell r="D355" t="str">
            <v>m</v>
          </cell>
          <cell r="E355">
            <v>11548</v>
          </cell>
          <cell r="F355" t="str">
            <v>Y</v>
          </cell>
          <cell r="G355" t="str">
            <v>9-아</v>
          </cell>
          <cell r="I355">
            <v>46</v>
          </cell>
          <cell r="L355">
            <v>40</v>
          </cell>
          <cell r="N355">
            <v>760</v>
          </cell>
          <cell r="O355">
            <v>1.4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  <cell r="B360" t="str">
            <v>케이블 FS/JF (15%)</v>
          </cell>
          <cell r="C360" t="str">
            <v>0.65-100P</v>
          </cell>
          <cell r="D360" t="str">
            <v>m</v>
          </cell>
          <cell r="E360">
            <v>12896</v>
          </cell>
          <cell r="F360" t="str">
            <v>Y</v>
          </cell>
          <cell r="G360" t="str">
            <v>13-나</v>
          </cell>
          <cell r="I360">
            <v>40</v>
          </cell>
          <cell r="L360">
            <v>39</v>
          </cell>
          <cell r="N360">
            <v>1036</v>
          </cell>
          <cell r="O360">
            <v>2.5099999999999998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  <cell r="B365" t="str">
            <v>케이블 FS/JF (15%)</v>
          </cell>
          <cell r="C365" t="str">
            <v>0.65-200P</v>
          </cell>
          <cell r="D365" t="str">
            <v>m</v>
          </cell>
          <cell r="E365">
            <v>20589</v>
          </cell>
          <cell r="F365" t="str">
            <v>Y</v>
          </cell>
          <cell r="G365" t="str">
            <v>15-라</v>
          </cell>
          <cell r="H365">
            <v>53</v>
          </cell>
          <cell r="K365">
            <v>56</v>
          </cell>
          <cell r="N365">
            <v>1732</v>
          </cell>
          <cell r="O365">
            <v>4.51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  <cell r="B370" t="str">
            <v>케이블 FS/JF (15%)</v>
          </cell>
          <cell r="C370" t="str">
            <v>0.65-300P</v>
          </cell>
          <cell r="D370" t="str">
            <v>m</v>
          </cell>
          <cell r="E370">
            <v>26219</v>
          </cell>
          <cell r="F370" t="str">
            <v>Y</v>
          </cell>
          <cell r="G370" t="str">
            <v>16-다</v>
          </cell>
          <cell r="H370">
            <v>53</v>
          </cell>
          <cell r="K370">
            <v>56</v>
          </cell>
          <cell r="N370">
            <v>2194</v>
          </cell>
          <cell r="O370">
            <v>5.79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  <cell r="B375" t="str">
            <v>케이블 FS/JF (15%)</v>
          </cell>
          <cell r="C375" t="str">
            <v>0.65-400P</v>
          </cell>
          <cell r="D375" t="str">
            <v>m</v>
          </cell>
          <cell r="F375" t="str">
            <v>Y</v>
          </cell>
          <cell r="G375" t="str">
            <v>16-다</v>
          </cell>
          <cell r="H375">
            <v>53</v>
          </cell>
          <cell r="K375">
            <v>56</v>
          </cell>
          <cell r="N375">
            <v>2900</v>
          </cell>
          <cell r="O375">
            <v>7.81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  <cell r="B385" t="str">
            <v>케이블 FS/JF (15%)</v>
          </cell>
          <cell r="C385" t="str">
            <v>0.65-600P</v>
          </cell>
          <cell r="D385" t="str">
            <v>m</v>
          </cell>
          <cell r="F385" t="str">
            <v>Y</v>
          </cell>
          <cell r="G385" t="str">
            <v>17-라</v>
          </cell>
          <cell r="H385">
            <v>61</v>
          </cell>
          <cell r="K385">
            <v>64</v>
          </cell>
          <cell r="N385">
            <v>3528</v>
          </cell>
          <cell r="O385">
            <v>10.1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  <cell r="B390" t="str">
            <v>케이블 JF/SC (50%)</v>
          </cell>
          <cell r="C390" t="str">
            <v>0.65-3P</v>
          </cell>
          <cell r="D390" t="str">
            <v>m</v>
          </cell>
          <cell r="F390" t="str">
            <v>Y</v>
          </cell>
          <cell r="G390" t="str">
            <v>6-라</v>
          </cell>
          <cell r="J390">
            <v>26</v>
          </cell>
          <cell r="M390">
            <v>25</v>
          </cell>
          <cell r="N390">
            <v>131</v>
          </cell>
          <cell r="O390">
            <v>0.08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  <cell r="B395" t="str">
            <v>케이블 JF/SC (50%)</v>
          </cell>
          <cell r="C395" t="str">
            <v>0.65-12P</v>
          </cell>
          <cell r="D395" t="str">
            <v>m</v>
          </cell>
          <cell r="F395" t="str">
            <v>Y</v>
          </cell>
          <cell r="G395" t="str">
            <v>6-라</v>
          </cell>
          <cell r="J395">
            <v>26</v>
          </cell>
          <cell r="M395">
            <v>25</v>
          </cell>
          <cell r="N395">
            <v>290</v>
          </cell>
          <cell r="O395">
            <v>0.22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  <cell r="B400" t="str">
            <v>케이블 JF/SC (50%)</v>
          </cell>
          <cell r="C400" t="str">
            <v>0.65-18P</v>
          </cell>
          <cell r="D400" t="str">
            <v>m</v>
          </cell>
          <cell r="E400">
            <v>5998</v>
          </cell>
          <cell r="F400" t="str">
            <v>Y</v>
          </cell>
          <cell r="G400" t="str">
            <v>6-라</v>
          </cell>
          <cell r="J400">
            <v>26</v>
          </cell>
          <cell r="M400">
            <v>25</v>
          </cell>
          <cell r="N400">
            <v>290</v>
          </cell>
          <cell r="O400">
            <v>0.36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  <cell r="B405" t="str">
            <v>케이블 JF/SC (50%)</v>
          </cell>
          <cell r="C405" t="str">
            <v>0.65-24P</v>
          </cell>
          <cell r="D405" t="str">
            <v>m</v>
          </cell>
          <cell r="E405">
            <v>6458</v>
          </cell>
          <cell r="F405" t="str">
            <v>Y</v>
          </cell>
          <cell r="G405" t="str">
            <v>9-사</v>
          </cell>
          <cell r="I405">
            <v>44</v>
          </cell>
          <cell r="L405">
            <v>40</v>
          </cell>
          <cell r="N405">
            <v>637</v>
          </cell>
          <cell r="O405">
            <v>1.41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  <cell r="B410" t="str">
            <v>케이블 JF/SC (50%)</v>
          </cell>
          <cell r="C410" t="str">
            <v>0.65-30P</v>
          </cell>
          <cell r="D410" t="str">
            <v>m</v>
          </cell>
          <cell r="E410">
            <v>7354</v>
          </cell>
          <cell r="F410" t="str">
            <v>Y</v>
          </cell>
          <cell r="G410" t="str">
            <v>9-사</v>
          </cell>
          <cell r="I410">
            <v>44</v>
          </cell>
          <cell r="L410">
            <v>40</v>
          </cell>
          <cell r="N410">
            <v>637</v>
          </cell>
          <cell r="O410">
            <v>1.41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  <cell r="B415" t="str">
            <v>케이블 JF/SC (50%)</v>
          </cell>
          <cell r="C415" t="str">
            <v>0.65-50P</v>
          </cell>
          <cell r="D415" t="str">
            <v>m</v>
          </cell>
          <cell r="E415">
            <v>7996</v>
          </cell>
          <cell r="F415" t="str">
            <v>Y</v>
          </cell>
          <cell r="G415" t="str">
            <v>9-사</v>
          </cell>
          <cell r="I415">
            <v>44</v>
          </cell>
          <cell r="L415">
            <v>40</v>
          </cell>
          <cell r="N415">
            <v>641</v>
          </cell>
          <cell r="O415">
            <v>1.8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  <cell r="B420" t="str">
            <v>케이블 JF/SC (50%)</v>
          </cell>
          <cell r="C420" t="str">
            <v>0.65-74P</v>
          </cell>
          <cell r="D420" t="str">
            <v>m</v>
          </cell>
          <cell r="E420">
            <v>10258</v>
          </cell>
          <cell r="F420" t="str">
            <v>Y</v>
          </cell>
          <cell r="G420" t="str">
            <v>9-바</v>
          </cell>
          <cell r="I420">
            <v>42</v>
          </cell>
          <cell r="L420">
            <v>40</v>
          </cell>
          <cell r="N420">
            <v>641</v>
          </cell>
          <cell r="O420">
            <v>1.8</v>
          </cell>
        </row>
        <row r="421">
          <cell r="A421">
            <v>421</v>
          </cell>
          <cell r="B421" t="str">
            <v>케이블 JF/SC (50%)</v>
          </cell>
          <cell r="C421" t="str">
            <v>0.65-75P</v>
          </cell>
          <cell r="D421" t="str">
            <v>m</v>
          </cell>
          <cell r="E421">
            <v>10258</v>
          </cell>
          <cell r="F421" t="str">
            <v>Y</v>
          </cell>
          <cell r="G421" t="str">
            <v>9-바</v>
          </cell>
          <cell r="I421">
            <v>42</v>
          </cell>
          <cell r="L421">
            <v>40</v>
          </cell>
          <cell r="N421">
            <v>641</v>
          </cell>
          <cell r="O421">
            <v>1.8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  <cell r="B425" t="str">
            <v>케이블 JF/SC (50%)</v>
          </cell>
          <cell r="C425" t="str">
            <v>0.65-100P</v>
          </cell>
          <cell r="D425" t="str">
            <v>m</v>
          </cell>
          <cell r="E425">
            <v>11508</v>
          </cell>
          <cell r="F425" t="str">
            <v>Y</v>
          </cell>
          <cell r="G425" t="str">
            <v>12-나</v>
          </cell>
          <cell r="I425">
            <v>38</v>
          </cell>
          <cell r="L425">
            <v>35</v>
          </cell>
          <cell r="N425">
            <v>1644</v>
          </cell>
          <cell r="O425">
            <v>3.4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  <cell r="B430" t="str">
            <v>케이블 JF/SC (50%)</v>
          </cell>
          <cell r="C430" t="str">
            <v>0.65-150P</v>
          </cell>
          <cell r="D430" t="str">
            <v>m</v>
          </cell>
          <cell r="E430">
            <v>13987</v>
          </cell>
          <cell r="F430" t="str">
            <v>Y</v>
          </cell>
          <cell r="G430" t="str">
            <v>12-나</v>
          </cell>
          <cell r="I430">
            <v>38</v>
          </cell>
          <cell r="L430">
            <v>35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  <cell r="B435" t="str">
            <v>케이블 JF/SC (50%)</v>
          </cell>
          <cell r="C435" t="str">
            <v>0.65-200P</v>
          </cell>
          <cell r="D435" t="str">
            <v>m</v>
          </cell>
          <cell r="E435">
            <v>16005</v>
          </cell>
          <cell r="F435" t="str">
            <v>Y</v>
          </cell>
          <cell r="G435" t="str">
            <v>13-다</v>
          </cell>
          <cell r="I435">
            <v>43</v>
          </cell>
          <cell r="L435">
            <v>49</v>
          </cell>
          <cell r="N435">
            <v>1644</v>
          </cell>
          <cell r="O435">
            <v>4.29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  <cell r="B440" t="str">
            <v>케이블 JF/SC (50%)</v>
          </cell>
          <cell r="C440" t="str">
            <v>0.65-300P</v>
          </cell>
          <cell r="D440" t="str">
            <v>m</v>
          </cell>
          <cell r="E440">
            <v>20568</v>
          </cell>
          <cell r="F440" t="str">
            <v>Y</v>
          </cell>
          <cell r="G440" t="str">
            <v>14-라</v>
          </cell>
          <cell r="I440">
            <v>48</v>
          </cell>
          <cell r="L440">
            <v>47</v>
          </cell>
          <cell r="N440">
            <v>2013</v>
          </cell>
          <cell r="O440">
            <v>5.47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  <cell r="B445" t="str">
            <v>케이블 JF/SC (50%)</v>
          </cell>
          <cell r="C445" t="str">
            <v>0.65-400P</v>
          </cell>
          <cell r="D445" t="str">
            <v>m</v>
          </cell>
          <cell r="E445">
            <v>23654</v>
          </cell>
          <cell r="F445" t="str">
            <v>Y</v>
          </cell>
          <cell r="G445" t="str">
            <v>15-라</v>
          </cell>
          <cell r="H445">
            <v>53</v>
          </cell>
          <cell r="K445">
            <v>56</v>
          </cell>
          <cell r="N445">
            <v>2096</v>
          </cell>
          <cell r="O445">
            <v>6.01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  <cell r="B455" t="str">
            <v>케이블 JF/SC (50%)</v>
          </cell>
          <cell r="C455" t="str">
            <v>0.65-600P</v>
          </cell>
          <cell r="D455" t="str">
            <v>m</v>
          </cell>
          <cell r="F455" t="str">
            <v>Y</v>
          </cell>
          <cell r="G455" t="str">
            <v>17-라</v>
          </cell>
          <cell r="H455">
            <v>61</v>
          </cell>
          <cell r="K455">
            <v>64</v>
          </cell>
          <cell r="N455">
            <v>3183</v>
          </cell>
          <cell r="O455">
            <v>8.93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  <cell r="B460" t="str">
            <v>케이블 JF/SC (15%)</v>
          </cell>
          <cell r="C460" t="str">
            <v>0.65-3P</v>
          </cell>
          <cell r="D460" t="str">
            <v>m</v>
          </cell>
          <cell r="F460" t="str">
            <v>Y</v>
          </cell>
          <cell r="G460" t="str">
            <v>6-라</v>
          </cell>
          <cell r="J460">
            <v>26</v>
          </cell>
          <cell r="M460">
            <v>25</v>
          </cell>
          <cell r="N460">
            <v>131</v>
          </cell>
          <cell r="O460">
            <v>0.08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  <cell r="B465" t="str">
            <v>케이블 JF/SC (15%)</v>
          </cell>
          <cell r="C465" t="str">
            <v>0.65-12P</v>
          </cell>
          <cell r="D465" t="str">
            <v>m</v>
          </cell>
          <cell r="F465" t="str">
            <v>Y</v>
          </cell>
          <cell r="G465" t="str">
            <v>9-나</v>
          </cell>
          <cell r="I465">
            <v>39</v>
          </cell>
          <cell r="L465">
            <v>34</v>
          </cell>
          <cell r="N465">
            <v>290</v>
          </cell>
          <cell r="O465">
            <v>0.22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  <cell r="B470" t="str">
            <v>케이블 JF/SC (15%)</v>
          </cell>
          <cell r="C470" t="str">
            <v>0.65-18P</v>
          </cell>
          <cell r="D470" t="str">
            <v>m</v>
          </cell>
          <cell r="E470">
            <v>7405</v>
          </cell>
          <cell r="F470" t="str">
            <v>Y</v>
          </cell>
          <cell r="G470" t="str">
            <v>9-나</v>
          </cell>
          <cell r="I470">
            <v>39</v>
          </cell>
          <cell r="L470">
            <v>34</v>
          </cell>
          <cell r="N470">
            <v>290</v>
          </cell>
          <cell r="O470">
            <v>0.36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  <cell r="B475" t="str">
            <v>케이블 JF/SC (15%)</v>
          </cell>
          <cell r="C475" t="str">
            <v>0.65-24P</v>
          </cell>
          <cell r="D475" t="str">
            <v>m</v>
          </cell>
          <cell r="E475">
            <v>8354</v>
          </cell>
          <cell r="F475" t="str">
            <v>Y</v>
          </cell>
          <cell r="G475" t="str">
            <v>11-나</v>
          </cell>
          <cell r="I475">
            <v>38</v>
          </cell>
          <cell r="L475">
            <v>31</v>
          </cell>
          <cell r="N475">
            <v>750</v>
          </cell>
          <cell r="O475">
            <v>0.78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  <cell r="B480" t="str">
            <v>케이블 JF/SC (15%)</v>
          </cell>
          <cell r="C480" t="str">
            <v>0.65-30P</v>
          </cell>
          <cell r="D480" t="str">
            <v>m</v>
          </cell>
          <cell r="E480">
            <v>9565</v>
          </cell>
          <cell r="F480" t="str">
            <v>Y</v>
          </cell>
          <cell r="G480" t="str">
            <v>11-나</v>
          </cell>
          <cell r="I480">
            <v>38</v>
          </cell>
          <cell r="L480">
            <v>31</v>
          </cell>
          <cell r="N480">
            <v>750</v>
          </cell>
          <cell r="O480">
            <v>0.78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  <cell r="B485" t="str">
            <v>케이블 JF/SC (15%)</v>
          </cell>
          <cell r="C485" t="str">
            <v>0.65-50P</v>
          </cell>
          <cell r="D485" t="str">
            <v>m</v>
          </cell>
          <cell r="E485">
            <v>10154</v>
          </cell>
          <cell r="F485" t="str">
            <v>Y</v>
          </cell>
          <cell r="G485" t="str">
            <v>10-나</v>
          </cell>
          <cell r="I485">
            <v>47</v>
          </cell>
          <cell r="L485">
            <v>31</v>
          </cell>
          <cell r="N485">
            <v>760</v>
          </cell>
          <cell r="O485">
            <v>1.4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  <cell r="B490" t="str">
            <v>케이블 JF/SC (15%)</v>
          </cell>
          <cell r="C490" t="str">
            <v>0.65-74P</v>
          </cell>
          <cell r="D490" t="str">
            <v>m</v>
          </cell>
          <cell r="E490">
            <v>11998</v>
          </cell>
          <cell r="F490" t="str">
            <v>Y</v>
          </cell>
          <cell r="G490" t="str">
            <v>10-나</v>
          </cell>
          <cell r="I490">
            <v>47</v>
          </cell>
          <cell r="L490">
            <v>31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  <cell r="B495" t="str">
            <v>케이블 JF/SC (15%)</v>
          </cell>
          <cell r="C495" t="str">
            <v>0.65-100P</v>
          </cell>
          <cell r="D495" t="str">
            <v>m</v>
          </cell>
          <cell r="E495">
            <v>14005</v>
          </cell>
          <cell r="F495" t="str">
            <v>Y</v>
          </cell>
          <cell r="G495" t="str">
            <v>12-나</v>
          </cell>
          <cell r="I495">
            <v>38</v>
          </cell>
          <cell r="L495">
            <v>35</v>
          </cell>
          <cell r="N495">
            <v>1036</v>
          </cell>
          <cell r="O495">
            <v>2.5099999999999998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  <cell r="B500" t="str">
            <v>케이블 JF/SC (15%)</v>
          </cell>
          <cell r="C500" t="str">
            <v>0.65-150P</v>
          </cell>
          <cell r="D500" t="str">
            <v>m</v>
          </cell>
          <cell r="E500">
            <v>16895</v>
          </cell>
          <cell r="F500" t="str">
            <v>Y</v>
          </cell>
          <cell r="G500" t="str">
            <v>12-나</v>
          </cell>
          <cell r="I500">
            <v>38</v>
          </cell>
          <cell r="L500">
            <v>35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  <cell r="B505" t="str">
            <v>케이블 JF/SC (15%)</v>
          </cell>
          <cell r="C505" t="str">
            <v>0.65-200P</v>
          </cell>
          <cell r="D505" t="str">
            <v>m</v>
          </cell>
          <cell r="E505">
            <v>19682</v>
          </cell>
          <cell r="F505" t="str">
            <v>Y</v>
          </cell>
          <cell r="G505" t="str">
            <v>14-다</v>
          </cell>
          <cell r="H505">
            <v>46</v>
          </cell>
          <cell r="K505">
            <v>47</v>
          </cell>
          <cell r="N505">
            <v>1732</v>
          </cell>
          <cell r="O505">
            <v>4.51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  <cell r="B510" t="str">
            <v>케이블 JF/SC (15%)</v>
          </cell>
          <cell r="C510" t="str">
            <v>0.65-300P</v>
          </cell>
          <cell r="D510" t="str">
            <v>m</v>
          </cell>
          <cell r="E510">
            <v>24987</v>
          </cell>
          <cell r="F510" t="str">
            <v>Y</v>
          </cell>
          <cell r="G510" t="str">
            <v>14-바</v>
          </cell>
          <cell r="H510">
            <v>50</v>
          </cell>
          <cell r="K510">
            <v>47</v>
          </cell>
          <cell r="N510">
            <v>2194</v>
          </cell>
          <cell r="O510">
            <v>5.79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  <cell r="B515" t="str">
            <v>케이블 JF/SC (15%)</v>
          </cell>
          <cell r="C515" t="str">
            <v>0.65-400P</v>
          </cell>
          <cell r="D515" t="str">
            <v>m</v>
          </cell>
          <cell r="E515">
            <v>29581</v>
          </cell>
          <cell r="F515" t="str">
            <v>Y</v>
          </cell>
          <cell r="G515" t="str">
            <v>16-다</v>
          </cell>
          <cell r="H515">
            <v>53</v>
          </cell>
          <cell r="K515">
            <v>56</v>
          </cell>
          <cell r="N515">
            <v>2900</v>
          </cell>
          <cell r="O515">
            <v>7.81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  <cell r="B525" t="str">
            <v>케이블 JF/SC (15%)</v>
          </cell>
          <cell r="C525" t="str">
            <v>0.65-600P</v>
          </cell>
          <cell r="D525" t="str">
            <v>m</v>
          </cell>
          <cell r="F525" t="str">
            <v>Y</v>
          </cell>
          <cell r="G525" t="str">
            <v>17-마</v>
          </cell>
          <cell r="H525">
            <v>63</v>
          </cell>
          <cell r="K525">
            <v>64</v>
          </cell>
          <cell r="N525">
            <v>3528</v>
          </cell>
          <cell r="O525">
            <v>10.1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  <cell r="B530" t="str">
            <v>케이블 FS/JF 수저</v>
          </cell>
          <cell r="C530" t="str">
            <v>0.65-3P</v>
          </cell>
          <cell r="D530" t="str">
            <v>m</v>
          </cell>
          <cell r="F530" t="str">
            <v>Y</v>
          </cell>
          <cell r="G530" t="str">
            <v>6-라</v>
          </cell>
          <cell r="J530">
            <v>26</v>
          </cell>
          <cell r="M530">
            <v>25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  <cell r="B535" t="str">
            <v>케이블 FS/JF 수저</v>
          </cell>
          <cell r="C535" t="str">
            <v>0.65-12P</v>
          </cell>
          <cell r="D535" t="str">
            <v>m</v>
          </cell>
          <cell r="F535" t="str">
            <v>Y</v>
          </cell>
          <cell r="G535" t="str">
            <v>6-라</v>
          </cell>
          <cell r="J535">
            <v>26</v>
          </cell>
          <cell r="M535">
            <v>25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  <cell r="B540" t="str">
            <v>케이블 FS/JF 수저</v>
          </cell>
          <cell r="C540" t="str">
            <v>0.65-15P</v>
          </cell>
          <cell r="D540" t="str">
            <v>m</v>
          </cell>
          <cell r="F540" t="str">
            <v>Y</v>
          </cell>
          <cell r="G540" t="str">
            <v>6-라</v>
          </cell>
          <cell r="J540">
            <v>26</v>
          </cell>
          <cell r="M540">
            <v>25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  <cell r="B545" t="str">
            <v>케이블 FS/JF 수저</v>
          </cell>
          <cell r="C545" t="str">
            <v>0.65-25P</v>
          </cell>
          <cell r="D545" t="str">
            <v>m</v>
          </cell>
          <cell r="E545">
            <v>37360</v>
          </cell>
          <cell r="F545" t="str">
            <v>Y</v>
          </cell>
          <cell r="G545" t="str">
            <v>7-다</v>
          </cell>
          <cell r="J545">
            <v>25</v>
          </cell>
          <cell r="M545">
            <v>28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  <cell r="B550" t="str">
            <v>케이블 FS/JF 수저</v>
          </cell>
          <cell r="C550" t="str">
            <v>0.65-30P</v>
          </cell>
          <cell r="D550" t="str">
            <v>m</v>
          </cell>
          <cell r="F550" t="str">
            <v>Y</v>
          </cell>
          <cell r="G550" t="str">
            <v>7-다</v>
          </cell>
          <cell r="J550">
            <v>25</v>
          </cell>
          <cell r="M550">
            <v>28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  <cell r="B555" t="str">
            <v>케이블 FS/JF 수저</v>
          </cell>
          <cell r="C555" t="str">
            <v>0.65-50P</v>
          </cell>
          <cell r="D555" t="str">
            <v>m</v>
          </cell>
          <cell r="E555">
            <v>40680</v>
          </cell>
          <cell r="F555" t="str">
            <v>Y</v>
          </cell>
          <cell r="G555" t="str">
            <v>9-나</v>
          </cell>
          <cell r="I555">
            <v>39</v>
          </cell>
          <cell r="L555">
            <v>34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  <cell r="B560" t="str">
            <v>케이블 FS/JF 수저</v>
          </cell>
          <cell r="C560" t="str">
            <v>0.65-100P</v>
          </cell>
          <cell r="D560" t="str">
            <v>m</v>
          </cell>
          <cell r="E560">
            <v>43560</v>
          </cell>
          <cell r="F560" t="str">
            <v>Y</v>
          </cell>
          <cell r="G560" t="str">
            <v>10-다</v>
          </cell>
          <cell r="I560">
            <v>51</v>
          </cell>
          <cell r="L560">
            <v>31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  <cell r="B565" t="str">
            <v>케이블 FS/JF 수저</v>
          </cell>
          <cell r="C565" t="str">
            <v>0.65-200P</v>
          </cell>
          <cell r="D565" t="str">
            <v>m</v>
          </cell>
          <cell r="E565">
            <v>50480</v>
          </cell>
          <cell r="F565" t="str">
            <v>Y</v>
          </cell>
          <cell r="G565" t="str">
            <v>10-다</v>
          </cell>
          <cell r="I565">
            <v>51</v>
          </cell>
          <cell r="L565">
            <v>31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  <cell r="B570" t="str">
            <v>케이블 FS/JF 수저</v>
          </cell>
          <cell r="C570" t="str">
            <v>0.65-300P</v>
          </cell>
          <cell r="D570" t="str">
            <v>m</v>
          </cell>
          <cell r="E570">
            <v>55862</v>
          </cell>
          <cell r="F570" t="str">
            <v>Y</v>
          </cell>
          <cell r="G570" t="str">
            <v>13-다</v>
          </cell>
          <cell r="I570">
            <v>40</v>
          </cell>
          <cell r="L570">
            <v>39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  <cell r="B575" t="str">
            <v>케이블 FS/JF 수저</v>
          </cell>
          <cell r="C575" t="str">
            <v>0.65-400P</v>
          </cell>
          <cell r="D575" t="str">
            <v>m</v>
          </cell>
          <cell r="F575" t="str">
            <v>Y</v>
          </cell>
          <cell r="G575" t="str">
            <v>13-나</v>
          </cell>
          <cell r="I575">
            <v>43</v>
          </cell>
          <cell r="L575">
            <v>39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  <cell r="B585" t="str">
            <v>케이블 FS/JF 수저</v>
          </cell>
          <cell r="C585" t="str">
            <v>0.65-600P</v>
          </cell>
          <cell r="D585" t="str">
            <v>m</v>
          </cell>
          <cell r="F585" t="str">
            <v>Y</v>
          </cell>
          <cell r="G585" t="str">
            <v>14-다</v>
          </cell>
          <cell r="H585">
            <v>47</v>
          </cell>
          <cell r="K585">
            <v>47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  <cell r="B590" t="str">
            <v>케이블 FS/SC 수저</v>
          </cell>
          <cell r="C590" t="str">
            <v>0.65-3P</v>
          </cell>
          <cell r="D590" t="str">
            <v>m</v>
          </cell>
          <cell r="F590" t="str">
            <v>Y</v>
          </cell>
          <cell r="G590" t="str">
            <v>6-라</v>
          </cell>
          <cell r="J590">
            <v>26</v>
          </cell>
          <cell r="M590">
            <v>25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  <cell r="B595" t="str">
            <v>케이블 FS/SC 수저</v>
          </cell>
          <cell r="C595" t="str">
            <v>0.65-12P</v>
          </cell>
          <cell r="D595" t="str">
            <v>m</v>
          </cell>
          <cell r="F595" t="str">
            <v>Y</v>
          </cell>
          <cell r="G595" t="str">
            <v>6-라</v>
          </cell>
          <cell r="J595">
            <v>26</v>
          </cell>
          <cell r="M595">
            <v>25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  <cell r="B600" t="str">
            <v>케이블 FS/SC 수저</v>
          </cell>
          <cell r="C600" t="str">
            <v>0.65-15P</v>
          </cell>
          <cell r="D600" t="str">
            <v>m</v>
          </cell>
          <cell r="F600" t="str">
            <v>Y</v>
          </cell>
          <cell r="G600" t="str">
            <v>6-라</v>
          </cell>
          <cell r="J600">
            <v>26</v>
          </cell>
          <cell r="M600">
            <v>25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  <cell r="B605" t="str">
            <v>케이블 FS/SC 수저</v>
          </cell>
          <cell r="C605" t="str">
            <v>0.65-24P</v>
          </cell>
          <cell r="D605" t="str">
            <v>m</v>
          </cell>
          <cell r="E605">
            <v>39680</v>
          </cell>
          <cell r="F605" t="str">
            <v>Y</v>
          </cell>
          <cell r="G605" t="str">
            <v>7-다</v>
          </cell>
          <cell r="J605">
            <v>25</v>
          </cell>
          <cell r="M605">
            <v>28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  <cell r="B610" t="str">
            <v>케이블 FS/SC 수저</v>
          </cell>
          <cell r="C610" t="str">
            <v>0.65-30P</v>
          </cell>
          <cell r="D610" t="str">
            <v>m</v>
          </cell>
          <cell r="F610" t="str">
            <v>Y</v>
          </cell>
          <cell r="G610" t="str">
            <v>7-다</v>
          </cell>
          <cell r="J610">
            <v>25</v>
          </cell>
          <cell r="M610">
            <v>28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  <cell r="B615" t="str">
            <v>케이블 FS/SC 수저</v>
          </cell>
          <cell r="C615" t="str">
            <v>0.65-50P</v>
          </cell>
          <cell r="D615" t="str">
            <v>m</v>
          </cell>
          <cell r="E615">
            <v>40450</v>
          </cell>
          <cell r="F615" t="str">
            <v>Y</v>
          </cell>
          <cell r="G615" t="str">
            <v>9-나</v>
          </cell>
          <cell r="I615">
            <v>39</v>
          </cell>
          <cell r="L615">
            <v>34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  <cell r="B620" t="str">
            <v>케이블 FS/SC 수저</v>
          </cell>
          <cell r="C620" t="str">
            <v>0.65-100P</v>
          </cell>
          <cell r="D620" t="str">
            <v>m</v>
          </cell>
          <cell r="E620">
            <v>46400</v>
          </cell>
          <cell r="F620" t="str">
            <v>Y</v>
          </cell>
          <cell r="G620" t="str">
            <v>10-다</v>
          </cell>
          <cell r="I620">
            <v>51</v>
          </cell>
          <cell r="L620">
            <v>31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  <cell r="B625" t="str">
            <v>케이블 FS/SC 수저</v>
          </cell>
          <cell r="C625" t="str">
            <v>0.65-200P</v>
          </cell>
          <cell r="D625" t="str">
            <v>m</v>
          </cell>
          <cell r="E625">
            <v>52800</v>
          </cell>
          <cell r="F625" t="str">
            <v>Y</v>
          </cell>
          <cell r="G625" t="str">
            <v>10-다</v>
          </cell>
          <cell r="I625">
            <v>51</v>
          </cell>
          <cell r="L625">
            <v>31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  <cell r="B630" t="str">
            <v>케이블 FS/SC 수저</v>
          </cell>
          <cell r="C630" t="str">
            <v>0.65-300P</v>
          </cell>
          <cell r="D630" t="str">
            <v>m</v>
          </cell>
          <cell r="E630">
            <v>58310</v>
          </cell>
          <cell r="F630" t="str">
            <v>Y</v>
          </cell>
          <cell r="G630" t="str">
            <v>13-다</v>
          </cell>
          <cell r="I630">
            <v>40</v>
          </cell>
          <cell r="L630">
            <v>39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  <cell r="B635" t="str">
            <v>케이블 FS/SC 수저</v>
          </cell>
          <cell r="C635" t="str">
            <v>0.65-400P</v>
          </cell>
          <cell r="D635" t="str">
            <v>m</v>
          </cell>
          <cell r="F635" t="str">
            <v>Y</v>
          </cell>
          <cell r="G635" t="str">
            <v>13-나</v>
          </cell>
          <cell r="I635">
            <v>43</v>
          </cell>
          <cell r="L635">
            <v>39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  <cell r="B645" t="str">
            <v>케이블 FS/SC 수저</v>
          </cell>
          <cell r="C645" t="str">
            <v>0.65-600P</v>
          </cell>
          <cell r="D645" t="str">
            <v>m</v>
          </cell>
          <cell r="F645" t="str">
            <v>Y</v>
          </cell>
          <cell r="G645" t="str">
            <v>14-다</v>
          </cell>
          <cell r="H645">
            <v>47</v>
          </cell>
          <cell r="K645">
            <v>47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  <cell r="B650" t="str">
            <v>케이블 FS/JF-SS</v>
          </cell>
          <cell r="C650" t="str">
            <v>0.65-6P</v>
          </cell>
          <cell r="D650" t="str">
            <v>m</v>
          </cell>
          <cell r="E650">
            <v>1519</v>
          </cell>
          <cell r="F650" t="str">
            <v>Y</v>
          </cell>
          <cell r="G650" t="str">
            <v>6-다</v>
          </cell>
          <cell r="J650">
            <v>24</v>
          </cell>
          <cell r="M650">
            <v>25</v>
          </cell>
          <cell r="N650">
            <v>252</v>
          </cell>
          <cell r="O650">
            <v>0.27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  <cell r="B655" t="str">
            <v>케이블 FS/JF-SS</v>
          </cell>
          <cell r="C655" t="str">
            <v>0.65-12P</v>
          </cell>
          <cell r="D655" t="str">
            <v>m</v>
          </cell>
          <cell r="E655">
            <v>1782</v>
          </cell>
          <cell r="F655" t="str">
            <v>Y</v>
          </cell>
          <cell r="G655" t="str">
            <v>7-나</v>
          </cell>
          <cell r="J655">
            <v>25</v>
          </cell>
          <cell r="M655">
            <v>28</v>
          </cell>
          <cell r="N655">
            <v>252</v>
          </cell>
          <cell r="O655">
            <v>0.35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  <cell r="B660" t="str">
            <v>케이블 FS/JF-SS</v>
          </cell>
          <cell r="C660" t="str">
            <v>0.65-15P</v>
          </cell>
          <cell r="D660" t="str">
            <v>m</v>
          </cell>
          <cell r="E660">
            <v>1816</v>
          </cell>
          <cell r="F660" t="str">
            <v>Y</v>
          </cell>
          <cell r="G660" t="str">
            <v>7-다</v>
          </cell>
          <cell r="J660">
            <v>25</v>
          </cell>
          <cell r="M660">
            <v>28</v>
          </cell>
          <cell r="N660">
            <v>252</v>
          </cell>
          <cell r="O660">
            <v>0.35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  <cell r="B665" t="str">
            <v>케이블 FS/JF-SS</v>
          </cell>
          <cell r="C665" t="str">
            <v>0.65-25P</v>
          </cell>
          <cell r="D665" t="str">
            <v>m</v>
          </cell>
          <cell r="E665">
            <v>2392</v>
          </cell>
          <cell r="F665" t="str">
            <v>Y</v>
          </cell>
          <cell r="G665" t="str">
            <v>9-가</v>
          </cell>
          <cell r="I665">
            <v>37</v>
          </cell>
          <cell r="L665">
            <v>34</v>
          </cell>
          <cell r="N665">
            <v>355</v>
          </cell>
          <cell r="O665">
            <v>0.35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  <cell r="B670" t="str">
            <v>케이블 FS/JF-SS</v>
          </cell>
          <cell r="C670" t="str">
            <v>0.65-30P</v>
          </cell>
          <cell r="D670" t="str">
            <v>m</v>
          </cell>
          <cell r="F670" t="str">
            <v>Y</v>
          </cell>
          <cell r="G670" t="str">
            <v>9-가</v>
          </cell>
          <cell r="I670">
            <v>37</v>
          </cell>
          <cell r="L670">
            <v>34</v>
          </cell>
          <cell r="N670">
            <v>464</v>
          </cell>
          <cell r="O670">
            <v>0.46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  <cell r="B675" t="str">
            <v>케이블 FS/JF-SS</v>
          </cell>
          <cell r="C675" t="str">
            <v>0.65-50P</v>
          </cell>
          <cell r="D675" t="str">
            <v>m</v>
          </cell>
          <cell r="E675">
            <v>3171</v>
          </cell>
          <cell r="F675" t="str">
            <v>Y</v>
          </cell>
          <cell r="G675" t="str">
            <v>9-아</v>
          </cell>
          <cell r="I675">
            <v>46</v>
          </cell>
          <cell r="L675">
            <v>40</v>
          </cell>
          <cell r="N675">
            <v>520</v>
          </cell>
          <cell r="O675">
            <v>0.7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  <cell r="B678" t="str">
            <v>케이블 FS/JF-SS</v>
          </cell>
          <cell r="C678" t="str">
            <v>0.65-75P</v>
          </cell>
          <cell r="D678" t="str">
            <v>m</v>
          </cell>
          <cell r="E678">
            <v>3910</v>
          </cell>
          <cell r="F678" t="str">
            <v>Y</v>
          </cell>
        </row>
        <row r="679">
          <cell r="A679">
            <v>679</v>
          </cell>
        </row>
        <row r="680">
          <cell r="A680">
            <v>680</v>
          </cell>
          <cell r="B680" t="str">
            <v>케이블 FS/JF-SS</v>
          </cell>
          <cell r="C680" t="str">
            <v>0.65-100P</v>
          </cell>
          <cell r="D680" t="str">
            <v>m</v>
          </cell>
          <cell r="E680">
            <v>5019</v>
          </cell>
          <cell r="F680" t="str">
            <v>Y</v>
          </cell>
          <cell r="G680" t="str">
            <v>13-라</v>
          </cell>
          <cell r="I680">
            <v>46</v>
          </cell>
          <cell r="L680">
            <v>39</v>
          </cell>
          <cell r="N680">
            <v>819</v>
          </cell>
          <cell r="O680">
            <v>1.22</v>
          </cell>
        </row>
        <row r="681">
          <cell r="A681">
            <v>681</v>
          </cell>
        </row>
        <row r="682">
          <cell r="A682">
            <v>682</v>
          </cell>
          <cell r="B682" t="str">
            <v>케이블 FS/JF-SS</v>
          </cell>
          <cell r="C682" t="str">
            <v>0.65-150P</v>
          </cell>
          <cell r="D682" t="str">
            <v>m</v>
          </cell>
          <cell r="E682">
            <v>7210</v>
          </cell>
          <cell r="F682" t="str">
            <v>Y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  <cell r="B685" t="str">
            <v>케이블 FS/JF-SS</v>
          </cell>
          <cell r="C685" t="str">
            <v>0.65-200P</v>
          </cell>
          <cell r="D685" t="str">
            <v>m</v>
          </cell>
          <cell r="E685">
            <v>9727</v>
          </cell>
          <cell r="F685" t="str">
            <v>Y</v>
          </cell>
          <cell r="G685" t="str">
            <v>11-다</v>
          </cell>
          <cell r="I685">
            <v>38</v>
          </cell>
          <cell r="L685">
            <v>31</v>
          </cell>
          <cell r="N685">
            <v>891</v>
          </cell>
          <cell r="O685">
            <v>2.12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  <cell r="B690" t="str">
            <v>케이블 FS/JF-SS</v>
          </cell>
          <cell r="C690" t="str">
            <v>0.65-300P</v>
          </cell>
          <cell r="D690" t="str">
            <v>m</v>
          </cell>
          <cell r="F690" t="str">
            <v>Y</v>
          </cell>
          <cell r="G690" t="str">
            <v>14-라</v>
          </cell>
          <cell r="H690">
            <v>48</v>
          </cell>
          <cell r="K690">
            <v>47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  <cell r="B695" t="str">
            <v>케이블 FS/JF-SS</v>
          </cell>
          <cell r="C695" t="str">
            <v>0.65-400P</v>
          </cell>
          <cell r="D695" t="str">
            <v>m</v>
          </cell>
          <cell r="F695" t="str">
            <v>Y</v>
          </cell>
          <cell r="G695" t="str">
            <v>14-나</v>
          </cell>
          <cell r="H695">
            <v>46</v>
          </cell>
          <cell r="K695">
            <v>47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  <cell r="B705" t="str">
            <v>케이블 FS/JF-SS</v>
          </cell>
          <cell r="C705" t="str">
            <v>0.65-600P</v>
          </cell>
          <cell r="D705" t="str">
            <v>m</v>
          </cell>
          <cell r="F705" t="str">
            <v>Y</v>
          </cell>
          <cell r="G705" t="str">
            <v>16-나</v>
          </cell>
          <cell r="H705">
            <v>52</v>
          </cell>
          <cell r="K705">
            <v>56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  <cell r="E714" t="str">
            <v>…..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  <row r="1282">
          <cell r="A1282">
            <v>1282</v>
          </cell>
        </row>
        <row r="1283">
          <cell r="A1283">
            <v>1283</v>
          </cell>
        </row>
        <row r="1284">
          <cell r="A1284">
            <v>1284</v>
          </cell>
        </row>
        <row r="1285">
          <cell r="A1285">
            <v>1285</v>
          </cell>
        </row>
        <row r="1286">
          <cell r="A1286">
            <v>1286</v>
          </cell>
        </row>
        <row r="1287">
          <cell r="A1287">
            <v>1287</v>
          </cell>
        </row>
        <row r="1288">
          <cell r="A1288">
            <v>1288</v>
          </cell>
        </row>
        <row r="1289">
          <cell r="A1289">
            <v>1289</v>
          </cell>
        </row>
        <row r="1290">
          <cell r="A1290">
            <v>1290</v>
          </cell>
        </row>
        <row r="1291">
          <cell r="A1291">
            <v>1291</v>
          </cell>
        </row>
        <row r="1292">
          <cell r="A1292">
            <v>1292</v>
          </cell>
        </row>
        <row r="1293">
          <cell r="A1293">
            <v>1293</v>
          </cell>
        </row>
        <row r="1294">
          <cell r="A1294">
            <v>1294</v>
          </cell>
        </row>
        <row r="1295">
          <cell r="A1295">
            <v>1295</v>
          </cell>
        </row>
        <row r="1296">
          <cell r="A1296">
            <v>1296</v>
          </cell>
        </row>
        <row r="1297">
          <cell r="A1297">
            <v>1297</v>
          </cell>
        </row>
        <row r="1298">
          <cell r="A1298">
            <v>1298</v>
          </cell>
        </row>
        <row r="1299">
          <cell r="A1299">
            <v>1299</v>
          </cell>
        </row>
        <row r="1300">
          <cell r="A1300">
            <v>1300</v>
          </cell>
        </row>
        <row r="1301">
          <cell r="A1301">
            <v>1301</v>
          </cell>
        </row>
        <row r="1302">
          <cell r="A1302">
            <v>1302</v>
          </cell>
        </row>
        <row r="1303">
          <cell r="A1303">
            <v>1303</v>
          </cell>
        </row>
        <row r="1304">
          <cell r="A1304">
            <v>1304</v>
          </cell>
        </row>
        <row r="1305">
          <cell r="A1305">
            <v>1305</v>
          </cell>
        </row>
        <row r="1306">
          <cell r="A1306">
            <v>1306</v>
          </cell>
        </row>
        <row r="1307">
          <cell r="A1307">
            <v>1307</v>
          </cell>
        </row>
        <row r="1308">
          <cell r="A1308">
            <v>1308</v>
          </cell>
        </row>
        <row r="1309">
          <cell r="A1309">
            <v>1309</v>
          </cell>
        </row>
        <row r="1310">
          <cell r="A1310">
            <v>1310</v>
          </cell>
        </row>
        <row r="1311">
          <cell r="A1311">
            <v>1311</v>
          </cell>
        </row>
        <row r="1312">
          <cell r="A1312">
            <v>1312</v>
          </cell>
        </row>
        <row r="1313">
          <cell r="A1313">
            <v>1313</v>
          </cell>
        </row>
        <row r="1314">
          <cell r="A1314">
            <v>1314</v>
          </cell>
        </row>
        <row r="1315">
          <cell r="A1315">
            <v>1315</v>
          </cell>
        </row>
        <row r="1316">
          <cell r="A1316">
            <v>1316</v>
          </cell>
        </row>
        <row r="1317">
          <cell r="A1317">
            <v>1317</v>
          </cell>
        </row>
        <row r="1318">
          <cell r="A1318">
            <v>1318</v>
          </cell>
        </row>
        <row r="1319">
          <cell r="A1319">
            <v>1319</v>
          </cell>
        </row>
        <row r="1320">
          <cell r="A1320">
            <v>1320</v>
          </cell>
        </row>
        <row r="1321">
          <cell r="A1321">
            <v>1321</v>
          </cell>
        </row>
        <row r="1322">
          <cell r="A1322">
            <v>1322</v>
          </cell>
        </row>
        <row r="1323">
          <cell r="A1323">
            <v>1323</v>
          </cell>
        </row>
        <row r="1324">
          <cell r="A1324">
            <v>1324</v>
          </cell>
        </row>
        <row r="1325">
          <cell r="A1325">
            <v>1325</v>
          </cell>
        </row>
        <row r="1326">
          <cell r="A1326">
            <v>1326</v>
          </cell>
        </row>
        <row r="1327">
          <cell r="A1327">
            <v>1327</v>
          </cell>
        </row>
        <row r="1328">
          <cell r="A1328">
            <v>1328</v>
          </cell>
        </row>
        <row r="1329">
          <cell r="A1329">
            <v>1329</v>
          </cell>
        </row>
        <row r="1330">
          <cell r="A1330">
            <v>1330</v>
          </cell>
        </row>
        <row r="1331">
          <cell r="A1331">
            <v>1331</v>
          </cell>
        </row>
        <row r="1332">
          <cell r="A1332">
            <v>1332</v>
          </cell>
        </row>
        <row r="1333">
          <cell r="A1333">
            <v>1333</v>
          </cell>
        </row>
        <row r="1334">
          <cell r="A1334">
            <v>1334</v>
          </cell>
        </row>
        <row r="1335">
          <cell r="A1335">
            <v>1335</v>
          </cell>
        </row>
        <row r="1336">
          <cell r="A1336">
            <v>1336</v>
          </cell>
        </row>
        <row r="1337">
          <cell r="A1337">
            <v>1337</v>
          </cell>
        </row>
        <row r="1338">
          <cell r="A1338">
            <v>1338</v>
          </cell>
        </row>
        <row r="1339">
          <cell r="A1339">
            <v>1339</v>
          </cell>
        </row>
        <row r="1340">
          <cell r="A1340">
            <v>1340</v>
          </cell>
        </row>
        <row r="1341">
          <cell r="A1341">
            <v>1341</v>
          </cell>
        </row>
        <row r="1342">
          <cell r="A1342">
            <v>1342</v>
          </cell>
        </row>
        <row r="1343">
          <cell r="A1343">
            <v>1343</v>
          </cell>
        </row>
        <row r="1344">
          <cell r="A1344">
            <v>1344</v>
          </cell>
        </row>
        <row r="1345">
          <cell r="A1345">
            <v>1345</v>
          </cell>
        </row>
        <row r="1346">
          <cell r="A1346">
            <v>1346</v>
          </cell>
        </row>
        <row r="1347">
          <cell r="A1347">
            <v>1347</v>
          </cell>
        </row>
        <row r="1348">
          <cell r="A1348">
            <v>1348</v>
          </cell>
        </row>
        <row r="1349">
          <cell r="A1349">
            <v>1349</v>
          </cell>
        </row>
        <row r="1350">
          <cell r="A1350">
            <v>1350</v>
          </cell>
        </row>
        <row r="1351">
          <cell r="A1351">
            <v>1351</v>
          </cell>
        </row>
        <row r="1352">
          <cell r="A1352">
            <v>1352</v>
          </cell>
        </row>
        <row r="1353">
          <cell r="A1353">
            <v>1353</v>
          </cell>
        </row>
        <row r="1354">
          <cell r="A1354">
            <v>1354</v>
          </cell>
        </row>
        <row r="1355">
          <cell r="A1355">
            <v>1355</v>
          </cell>
        </row>
        <row r="1356">
          <cell r="A1356">
            <v>1356</v>
          </cell>
        </row>
        <row r="1357">
          <cell r="A1357">
            <v>1357</v>
          </cell>
        </row>
        <row r="1358">
          <cell r="A1358">
            <v>1358</v>
          </cell>
        </row>
        <row r="1359">
          <cell r="A1359">
            <v>1359</v>
          </cell>
        </row>
        <row r="1360">
          <cell r="A1360">
            <v>1360</v>
          </cell>
        </row>
        <row r="1361">
          <cell r="A1361">
            <v>1361</v>
          </cell>
        </row>
        <row r="1362">
          <cell r="A1362">
            <v>1362</v>
          </cell>
        </row>
        <row r="1363">
          <cell r="A1363">
            <v>1363</v>
          </cell>
        </row>
        <row r="1364">
          <cell r="A1364">
            <v>1364</v>
          </cell>
        </row>
        <row r="1365">
          <cell r="A1365">
            <v>1365</v>
          </cell>
        </row>
        <row r="1366">
          <cell r="A1366">
            <v>1366</v>
          </cell>
        </row>
        <row r="1367">
          <cell r="A1367">
            <v>1367</v>
          </cell>
        </row>
        <row r="1368">
          <cell r="A1368">
            <v>1368</v>
          </cell>
        </row>
        <row r="1369">
          <cell r="A1369">
            <v>1369</v>
          </cell>
        </row>
        <row r="1370">
          <cell r="A1370">
            <v>1370</v>
          </cell>
        </row>
        <row r="1371">
          <cell r="A1371">
            <v>1371</v>
          </cell>
        </row>
        <row r="1372">
          <cell r="A1372">
            <v>1372</v>
          </cell>
        </row>
        <row r="1373">
          <cell r="A1373">
            <v>1373</v>
          </cell>
        </row>
        <row r="1374">
          <cell r="A1374">
            <v>1374</v>
          </cell>
        </row>
        <row r="1375">
          <cell r="A1375">
            <v>1375</v>
          </cell>
        </row>
        <row r="1376">
          <cell r="A1376">
            <v>1376</v>
          </cell>
        </row>
        <row r="1377">
          <cell r="A1377">
            <v>1377</v>
          </cell>
        </row>
        <row r="1378">
          <cell r="A1378">
            <v>1378</v>
          </cell>
        </row>
        <row r="1379">
          <cell r="A1379">
            <v>1379</v>
          </cell>
        </row>
        <row r="1380">
          <cell r="A1380">
            <v>1380</v>
          </cell>
        </row>
        <row r="1381">
          <cell r="A1381">
            <v>1381</v>
          </cell>
        </row>
        <row r="1382">
          <cell r="A1382">
            <v>1382</v>
          </cell>
        </row>
        <row r="1383">
          <cell r="A1383">
            <v>1383</v>
          </cell>
        </row>
        <row r="1384">
          <cell r="A1384">
            <v>1384</v>
          </cell>
        </row>
        <row r="1385">
          <cell r="A1385">
            <v>1385</v>
          </cell>
        </row>
        <row r="1386">
          <cell r="A1386">
            <v>1386</v>
          </cell>
        </row>
        <row r="1387">
          <cell r="A1387">
            <v>1387</v>
          </cell>
        </row>
        <row r="1388">
          <cell r="A1388">
            <v>1388</v>
          </cell>
        </row>
        <row r="1389">
          <cell r="A1389">
            <v>1389</v>
          </cell>
        </row>
        <row r="1390">
          <cell r="A1390">
            <v>1390</v>
          </cell>
        </row>
        <row r="1391">
          <cell r="A1391">
            <v>1391</v>
          </cell>
        </row>
        <row r="1392">
          <cell r="A1392">
            <v>1392</v>
          </cell>
        </row>
        <row r="1393">
          <cell r="A1393">
            <v>1393</v>
          </cell>
        </row>
        <row r="1394">
          <cell r="A1394">
            <v>1394</v>
          </cell>
        </row>
        <row r="1395">
          <cell r="A1395">
            <v>1395</v>
          </cell>
        </row>
        <row r="1396">
          <cell r="A1396">
            <v>1396</v>
          </cell>
        </row>
        <row r="1397">
          <cell r="A1397">
            <v>1397</v>
          </cell>
        </row>
        <row r="1398">
          <cell r="A1398">
            <v>1398</v>
          </cell>
        </row>
        <row r="1399">
          <cell r="A1399">
            <v>1399</v>
          </cell>
        </row>
        <row r="1400">
          <cell r="A1400">
            <v>1400</v>
          </cell>
        </row>
        <row r="1401">
          <cell r="A1401">
            <v>1401</v>
          </cell>
        </row>
        <row r="1402">
          <cell r="A1402">
            <v>1402</v>
          </cell>
        </row>
        <row r="1403">
          <cell r="A1403">
            <v>1403</v>
          </cell>
        </row>
        <row r="1404">
          <cell r="A1404">
            <v>1404</v>
          </cell>
        </row>
        <row r="1405">
          <cell r="A1405">
            <v>1405</v>
          </cell>
        </row>
        <row r="1406">
          <cell r="A1406">
            <v>1406</v>
          </cell>
        </row>
        <row r="1407">
          <cell r="A1407">
            <v>1407</v>
          </cell>
        </row>
        <row r="1408">
          <cell r="A1408">
            <v>1408</v>
          </cell>
        </row>
        <row r="1409">
          <cell r="A1409">
            <v>1409</v>
          </cell>
        </row>
        <row r="1410">
          <cell r="A1410">
            <v>1410</v>
          </cell>
        </row>
        <row r="1411">
          <cell r="A1411">
            <v>1411</v>
          </cell>
        </row>
        <row r="1412">
          <cell r="A1412">
            <v>1412</v>
          </cell>
        </row>
        <row r="1413">
          <cell r="A1413">
            <v>1413</v>
          </cell>
        </row>
        <row r="1414">
          <cell r="A1414">
            <v>1414</v>
          </cell>
        </row>
        <row r="1415">
          <cell r="A1415">
            <v>1415</v>
          </cell>
        </row>
        <row r="1416">
          <cell r="A1416">
            <v>1416</v>
          </cell>
        </row>
        <row r="1417">
          <cell r="A1417">
            <v>1417</v>
          </cell>
        </row>
        <row r="1418">
          <cell r="A1418">
            <v>1418</v>
          </cell>
        </row>
        <row r="1419">
          <cell r="A1419">
            <v>1419</v>
          </cell>
        </row>
        <row r="1420">
          <cell r="A1420">
            <v>1420</v>
          </cell>
        </row>
        <row r="1421">
          <cell r="A1421">
            <v>1421</v>
          </cell>
        </row>
        <row r="1422">
          <cell r="A1422">
            <v>1422</v>
          </cell>
        </row>
        <row r="1423">
          <cell r="A1423">
            <v>1423</v>
          </cell>
        </row>
        <row r="1424">
          <cell r="A1424">
            <v>1424</v>
          </cell>
        </row>
        <row r="1425">
          <cell r="A1425">
            <v>1425</v>
          </cell>
        </row>
        <row r="1426">
          <cell r="A1426">
            <v>1426</v>
          </cell>
        </row>
        <row r="1427">
          <cell r="A1427">
            <v>1427</v>
          </cell>
        </row>
        <row r="1428">
          <cell r="A1428">
            <v>1428</v>
          </cell>
        </row>
        <row r="1429">
          <cell r="A1429">
            <v>1429</v>
          </cell>
        </row>
        <row r="1430">
          <cell r="A1430">
            <v>1430</v>
          </cell>
        </row>
        <row r="1431">
          <cell r="A1431">
            <v>1431</v>
          </cell>
        </row>
        <row r="1432">
          <cell r="A1432">
            <v>1432</v>
          </cell>
        </row>
        <row r="1433">
          <cell r="A1433">
            <v>1433</v>
          </cell>
        </row>
        <row r="1434">
          <cell r="A1434">
            <v>1434</v>
          </cell>
        </row>
        <row r="1435">
          <cell r="A1435">
            <v>1435</v>
          </cell>
        </row>
        <row r="1436">
          <cell r="A1436">
            <v>1436</v>
          </cell>
        </row>
        <row r="1437">
          <cell r="A1437">
            <v>1437</v>
          </cell>
        </row>
        <row r="1438">
          <cell r="A1438">
            <v>1438</v>
          </cell>
        </row>
        <row r="1439">
          <cell r="A1439">
            <v>1439</v>
          </cell>
        </row>
        <row r="1440">
          <cell r="A1440">
            <v>1440</v>
          </cell>
        </row>
        <row r="1441">
          <cell r="A1441">
            <v>1441</v>
          </cell>
        </row>
        <row r="1442">
          <cell r="A1442">
            <v>1442</v>
          </cell>
        </row>
        <row r="1443">
          <cell r="A1443">
            <v>1443</v>
          </cell>
        </row>
        <row r="1444">
          <cell r="A1444">
            <v>1444</v>
          </cell>
        </row>
        <row r="1445">
          <cell r="A1445">
            <v>1445</v>
          </cell>
        </row>
        <row r="1446">
          <cell r="A1446">
            <v>1446</v>
          </cell>
        </row>
        <row r="1447">
          <cell r="A1447">
            <v>1447</v>
          </cell>
        </row>
        <row r="1448">
          <cell r="A1448">
            <v>1448</v>
          </cell>
        </row>
        <row r="1449">
          <cell r="A1449">
            <v>1449</v>
          </cell>
        </row>
        <row r="1450">
          <cell r="A1450">
            <v>1450</v>
          </cell>
        </row>
        <row r="1451">
          <cell r="A1451">
            <v>1451</v>
          </cell>
        </row>
        <row r="1452">
          <cell r="A1452">
            <v>1452</v>
          </cell>
        </row>
        <row r="1453">
          <cell r="A1453">
            <v>1453</v>
          </cell>
        </row>
        <row r="1454">
          <cell r="A1454">
            <v>1454</v>
          </cell>
        </row>
        <row r="1455">
          <cell r="A1455">
            <v>1455</v>
          </cell>
        </row>
        <row r="1456">
          <cell r="A1456">
            <v>1456</v>
          </cell>
        </row>
        <row r="1457">
          <cell r="A1457">
            <v>1457</v>
          </cell>
        </row>
        <row r="1458">
          <cell r="A1458">
            <v>1458</v>
          </cell>
        </row>
        <row r="1459">
          <cell r="A1459">
            <v>1459</v>
          </cell>
        </row>
        <row r="1460">
          <cell r="A1460">
            <v>1460</v>
          </cell>
        </row>
        <row r="1461">
          <cell r="A1461">
            <v>1461</v>
          </cell>
        </row>
        <row r="1462">
          <cell r="A1462">
            <v>1462</v>
          </cell>
        </row>
        <row r="1463">
          <cell r="A1463">
            <v>1463</v>
          </cell>
        </row>
        <row r="1464">
          <cell r="A1464">
            <v>1464</v>
          </cell>
        </row>
        <row r="1465">
          <cell r="A1465">
            <v>1465</v>
          </cell>
        </row>
        <row r="1466">
          <cell r="A1466">
            <v>1466</v>
          </cell>
        </row>
        <row r="1467">
          <cell r="A1467">
            <v>1467</v>
          </cell>
        </row>
        <row r="1468">
          <cell r="A1468">
            <v>1468</v>
          </cell>
        </row>
        <row r="1469">
          <cell r="A1469">
            <v>1469</v>
          </cell>
        </row>
        <row r="1470">
          <cell r="A1470">
            <v>1470</v>
          </cell>
        </row>
        <row r="1471">
          <cell r="A1471">
            <v>1471</v>
          </cell>
        </row>
        <row r="1472">
          <cell r="A1472">
            <v>1472</v>
          </cell>
        </row>
        <row r="1473">
          <cell r="A1473">
            <v>1473</v>
          </cell>
        </row>
        <row r="1474">
          <cell r="A1474">
            <v>1474</v>
          </cell>
        </row>
        <row r="1475">
          <cell r="A1475">
            <v>1475</v>
          </cell>
        </row>
        <row r="1476">
          <cell r="A1476">
            <v>1476</v>
          </cell>
        </row>
        <row r="1477">
          <cell r="A1477">
            <v>1477</v>
          </cell>
        </row>
        <row r="1478">
          <cell r="A1478">
            <v>1478</v>
          </cell>
        </row>
        <row r="1479">
          <cell r="A1479">
            <v>1479</v>
          </cell>
        </row>
        <row r="1480">
          <cell r="A1480">
            <v>1480</v>
          </cell>
        </row>
        <row r="1481">
          <cell r="A1481">
            <v>1481</v>
          </cell>
        </row>
        <row r="1482">
          <cell r="A1482">
            <v>1482</v>
          </cell>
        </row>
        <row r="1483">
          <cell r="A1483">
            <v>1483</v>
          </cell>
        </row>
        <row r="1484">
          <cell r="A1484">
            <v>1484</v>
          </cell>
        </row>
        <row r="1485">
          <cell r="A1485">
            <v>1485</v>
          </cell>
        </row>
        <row r="1486">
          <cell r="A1486">
            <v>1486</v>
          </cell>
        </row>
        <row r="1487">
          <cell r="A1487">
            <v>1487</v>
          </cell>
        </row>
        <row r="1488">
          <cell r="A1488">
            <v>1488</v>
          </cell>
        </row>
        <row r="1489">
          <cell r="A1489">
            <v>1489</v>
          </cell>
        </row>
        <row r="1490">
          <cell r="A1490">
            <v>1490</v>
          </cell>
        </row>
        <row r="1491">
          <cell r="A1491">
            <v>1491</v>
          </cell>
        </row>
        <row r="1492">
          <cell r="A1492">
            <v>1492</v>
          </cell>
        </row>
        <row r="1493">
          <cell r="A1493">
            <v>1493</v>
          </cell>
        </row>
        <row r="1494">
          <cell r="A1494">
            <v>1494</v>
          </cell>
        </row>
        <row r="1495">
          <cell r="A1495">
            <v>1495</v>
          </cell>
        </row>
        <row r="1496">
          <cell r="A1496">
            <v>1496</v>
          </cell>
        </row>
        <row r="1497">
          <cell r="A1497">
            <v>1497</v>
          </cell>
        </row>
        <row r="1498">
          <cell r="A1498">
            <v>1498</v>
          </cell>
        </row>
        <row r="1499">
          <cell r="A1499">
            <v>1499</v>
          </cell>
        </row>
        <row r="1500">
          <cell r="A1500">
            <v>1500</v>
          </cell>
        </row>
        <row r="1501">
          <cell r="A1501">
            <v>1501</v>
          </cell>
        </row>
        <row r="1502">
          <cell r="A1502">
            <v>1502</v>
          </cell>
        </row>
        <row r="1503">
          <cell r="A1503">
            <v>1503</v>
          </cell>
        </row>
        <row r="1504">
          <cell r="A1504">
            <v>1504</v>
          </cell>
        </row>
        <row r="1505">
          <cell r="A1505">
            <v>1505</v>
          </cell>
        </row>
        <row r="1506">
          <cell r="A1506">
            <v>1506</v>
          </cell>
        </row>
        <row r="1507">
          <cell r="A1507">
            <v>1507</v>
          </cell>
        </row>
        <row r="1508">
          <cell r="A1508">
            <v>1508</v>
          </cell>
        </row>
        <row r="1509">
          <cell r="A1509">
            <v>1509</v>
          </cell>
        </row>
        <row r="1510">
          <cell r="A1510">
            <v>1510</v>
          </cell>
        </row>
        <row r="1511">
          <cell r="A1511">
            <v>1511</v>
          </cell>
        </row>
        <row r="1512">
          <cell r="A1512">
            <v>1512</v>
          </cell>
        </row>
        <row r="1513">
          <cell r="A1513">
            <v>1513</v>
          </cell>
        </row>
        <row r="1514">
          <cell r="A1514">
            <v>1514</v>
          </cell>
        </row>
        <row r="1515">
          <cell r="A1515">
            <v>1515</v>
          </cell>
        </row>
        <row r="1516">
          <cell r="A1516">
            <v>1516</v>
          </cell>
        </row>
        <row r="1517">
          <cell r="A1517">
            <v>1517</v>
          </cell>
        </row>
        <row r="1518">
          <cell r="A1518">
            <v>1518</v>
          </cell>
        </row>
        <row r="1519">
          <cell r="A1519">
            <v>1519</v>
          </cell>
        </row>
        <row r="1520">
          <cell r="A1520">
            <v>1520</v>
          </cell>
        </row>
        <row r="1521">
          <cell r="A1521">
            <v>1521</v>
          </cell>
        </row>
        <row r="1522">
          <cell r="A1522">
            <v>1522</v>
          </cell>
        </row>
        <row r="1523">
          <cell r="A1523">
            <v>1523</v>
          </cell>
        </row>
        <row r="1524">
          <cell r="A1524">
            <v>1524</v>
          </cell>
        </row>
        <row r="1525">
          <cell r="A1525">
            <v>1525</v>
          </cell>
        </row>
        <row r="1526">
          <cell r="A1526">
            <v>1526</v>
          </cell>
        </row>
        <row r="1527">
          <cell r="A1527">
            <v>1527</v>
          </cell>
        </row>
        <row r="1528">
          <cell r="A1528">
            <v>1528</v>
          </cell>
        </row>
        <row r="1529">
          <cell r="A1529">
            <v>1529</v>
          </cell>
        </row>
        <row r="1530">
          <cell r="A1530">
            <v>1530</v>
          </cell>
        </row>
        <row r="1531">
          <cell r="A1531">
            <v>1531</v>
          </cell>
        </row>
        <row r="1532">
          <cell r="A1532">
            <v>1532</v>
          </cell>
        </row>
        <row r="1533">
          <cell r="A1533">
            <v>1533</v>
          </cell>
        </row>
        <row r="1534">
          <cell r="A1534">
            <v>1534</v>
          </cell>
        </row>
        <row r="1535">
          <cell r="A1535">
            <v>1535</v>
          </cell>
        </row>
        <row r="1536">
          <cell r="A1536">
            <v>1536</v>
          </cell>
        </row>
        <row r="1537">
          <cell r="A1537">
            <v>1537</v>
          </cell>
        </row>
        <row r="1538">
          <cell r="A1538">
            <v>1538</v>
          </cell>
        </row>
        <row r="1539">
          <cell r="A1539">
            <v>1539</v>
          </cell>
        </row>
        <row r="1540">
          <cell r="A1540">
            <v>1540</v>
          </cell>
        </row>
        <row r="1541">
          <cell r="A1541">
            <v>1541</v>
          </cell>
        </row>
        <row r="1542">
          <cell r="A1542">
            <v>1542</v>
          </cell>
        </row>
        <row r="1543">
          <cell r="A1543">
            <v>1543</v>
          </cell>
        </row>
        <row r="1544">
          <cell r="A1544">
            <v>1544</v>
          </cell>
        </row>
        <row r="1545">
          <cell r="A1545">
            <v>1545</v>
          </cell>
        </row>
        <row r="1546">
          <cell r="A1546">
            <v>1546</v>
          </cell>
        </row>
        <row r="1547">
          <cell r="A1547">
            <v>1547</v>
          </cell>
        </row>
        <row r="1548">
          <cell r="A1548">
            <v>1548</v>
          </cell>
        </row>
        <row r="1549">
          <cell r="A1549">
            <v>1549</v>
          </cell>
        </row>
        <row r="1550">
          <cell r="A1550">
            <v>1550</v>
          </cell>
        </row>
        <row r="1551">
          <cell r="A1551">
            <v>1551</v>
          </cell>
        </row>
        <row r="1552">
          <cell r="A1552">
            <v>1552</v>
          </cell>
        </row>
        <row r="1553">
          <cell r="A1553">
            <v>1553</v>
          </cell>
        </row>
        <row r="1554">
          <cell r="A1554">
            <v>1554</v>
          </cell>
        </row>
        <row r="1555">
          <cell r="A1555">
            <v>1555</v>
          </cell>
        </row>
        <row r="1556">
          <cell r="A1556">
            <v>1556</v>
          </cell>
        </row>
        <row r="1557">
          <cell r="A1557">
            <v>1557</v>
          </cell>
        </row>
        <row r="1558">
          <cell r="A1558">
            <v>1558</v>
          </cell>
        </row>
        <row r="1559">
          <cell r="A1559">
            <v>1559</v>
          </cell>
        </row>
        <row r="1560">
          <cell r="A1560">
            <v>1560</v>
          </cell>
        </row>
        <row r="1561">
          <cell r="A1561">
            <v>1561</v>
          </cell>
        </row>
        <row r="1562">
          <cell r="A1562">
            <v>1562</v>
          </cell>
        </row>
        <row r="1563">
          <cell r="A1563">
            <v>1563</v>
          </cell>
        </row>
        <row r="1564">
          <cell r="A1564">
            <v>1564</v>
          </cell>
        </row>
        <row r="1565">
          <cell r="A1565">
            <v>1565</v>
          </cell>
        </row>
        <row r="1566">
          <cell r="A1566">
            <v>1566</v>
          </cell>
        </row>
        <row r="1567">
          <cell r="A1567">
            <v>1567</v>
          </cell>
        </row>
        <row r="1568">
          <cell r="A1568">
            <v>1568</v>
          </cell>
        </row>
        <row r="1569">
          <cell r="A1569">
            <v>1569</v>
          </cell>
        </row>
        <row r="1570">
          <cell r="A1570">
            <v>1570</v>
          </cell>
        </row>
        <row r="1571">
          <cell r="A1571">
            <v>1571</v>
          </cell>
        </row>
        <row r="1572">
          <cell r="A1572">
            <v>1572</v>
          </cell>
        </row>
        <row r="1573">
          <cell r="A1573">
            <v>1573</v>
          </cell>
        </row>
        <row r="1574">
          <cell r="A1574">
            <v>1574</v>
          </cell>
        </row>
        <row r="1575">
          <cell r="A1575">
            <v>1575</v>
          </cell>
        </row>
        <row r="1576">
          <cell r="A1576">
            <v>1576</v>
          </cell>
        </row>
        <row r="1577">
          <cell r="A1577">
            <v>1577</v>
          </cell>
        </row>
        <row r="1578">
          <cell r="A1578">
            <v>1578</v>
          </cell>
        </row>
        <row r="1579">
          <cell r="A1579">
            <v>1579</v>
          </cell>
        </row>
        <row r="1580">
          <cell r="A1580">
            <v>1580</v>
          </cell>
        </row>
        <row r="1581">
          <cell r="A1581">
            <v>1581</v>
          </cell>
        </row>
        <row r="1582">
          <cell r="A1582">
            <v>1582</v>
          </cell>
        </row>
        <row r="1583">
          <cell r="A1583">
            <v>1583</v>
          </cell>
        </row>
        <row r="1584">
          <cell r="A1584">
            <v>1584</v>
          </cell>
        </row>
        <row r="1585">
          <cell r="A1585">
            <v>1585</v>
          </cell>
        </row>
        <row r="1586">
          <cell r="A1586">
            <v>1586</v>
          </cell>
        </row>
        <row r="1587">
          <cell r="A1587">
            <v>1587</v>
          </cell>
        </row>
        <row r="1588">
          <cell r="A1588">
            <v>1588</v>
          </cell>
        </row>
        <row r="1589">
          <cell r="A1589">
            <v>1589</v>
          </cell>
        </row>
        <row r="1590">
          <cell r="A1590">
            <v>1590</v>
          </cell>
        </row>
        <row r="1591">
          <cell r="A1591">
            <v>1591</v>
          </cell>
        </row>
        <row r="1592">
          <cell r="A1592">
            <v>1592</v>
          </cell>
        </row>
        <row r="1593">
          <cell r="A1593">
            <v>1593</v>
          </cell>
        </row>
        <row r="1594">
          <cell r="A1594">
            <v>1594</v>
          </cell>
        </row>
        <row r="1595">
          <cell r="A1595">
            <v>1595</v>
          </cell>
        </row>
        <row r="1596">
          <cell r="A1596">
            <v>1596</v>
          </cell>
        </row>
        <row r="1597">
          <cell r="A1597">
            <v>1597</v>
          </cell>
        </row>
        <row r="1598">
          <cell r="A1598">
            <v>1598</v>
          </cell>
        </row>
        <row r="1599">
          <cell r="A1599">
            <v>1599</v>
          </cell>
        </row>
        <row r="1600">
          <cell r="A1600">
            <v>1600</v>
          </cell>
        </row>
        <row r="1601">
          <cell r="A1601">
            <v>1601</v>
          </cell>
        </row>
        <row r="1602">
          <cell r="A1602">
            <v>1602</v>
          </cell>
        </row>
        <row r="1603">
          <cell r="A1603">
            <v>1603</v>
          </cell>
        </row>
        <row r="1604">
          <cell r="A1604">
            <v>1604</v>
          </cell>
        </row>
        <row r="1605">
          <cell r="A1605">
            <v>1605</v>
          </cell>
        </row>
        <row r="1606">
          <cell r="A1606">
            <v>1606</v>
          </cell>
        </row>
        <row r="1607">
          <cell r="A1607">
            <v>1607</v>
          </cell>
        </row>
        <row r="1608">
          <cell r="A1608">
            <v>1608</v>
          </cell>
        </row>
        <row r="1609">
          <cell r="A1609">
            <v>1609</v>
          </cell>
        </row>
        <row r="1610">
          <cell r="A1610">
            <v>1610</v>
          </cell>
        </row>
        <row r="1611">
          <cell r="A1611">
            <v>1611</v>
          </cell>
        </row>
        <row r="1612">
          <cell r="A1612">
            <v>1612</v>
          </cell>
        </row>
        <row r="1613">
          <cell r="A1613">
            <v>1613</v>
          </cell>
        </row>
        <row r="1614">
          <cell r="A1614">
            <v>1614</v>
          </cell>
        </row>
        <row r="1615">
          <cell r="A1615">
            <v>1615</v>
          </cell>
        </row>
        <row r="1616">
          <cell r="A1616">
            <v>1616</v>
          </cell>
        </row>
        <row r="1617">
          <cell r="A1617">
            <v>1617</v>
          </cell>
        </row>
        <row r="1618">
          <cell r="A1618">
            <v>1618</v>
          </cell>
        </row>
        <row r="1619">
          <cell r="A1619">
            <v>1619</v>
          </cell>
        </row>
        <row r="1620">
          <cell r="A1620">
            <v>1620</v>
          </cell>
        </row>
        <row r="1621">
          <cell r="A1621">
            <v>1621</v>
          </cell>
        </row>
        <row r="1622">
          <cell r="A1622">
            <v>1622</v>
          </cell>
        </row>
        <row r="1623">
          <cell r="A1623">
            <v>1623</v>
          </cell>
        </row>
        <row r="1624">
          <cell r="A1624">
            <v>1624</v>
          </cell>
        </row>
        <row r="1625">
          <cell r="A1625">
            <v>1625</v>
          </cell>
        </row>
        <row r="1626">
          <cell r="A1626">
            <v>1626</v>
          </cell>
        </row>
        <row r="1627">
          <cell r="A1627">
            <v>1627</v>
          </cell>
        </row>
        <row r="1628">
          <cell r="A1628">
            <v>1628</v>
          </cell>
        </row>
        <row r="1629">
          <cell r="A1629">
            <v>1629</v>
          </cell>
        </row>
        <row r="1630">
          <cell r="A1630">
            <v>1630</v>
          </cell>
        </row>
        <row r="1631">
          <cell r="A1631">
            <v>1631</v>
          </cell>
        </row>
        <row r="1632">
          <cell r="A1632">
            <v>1632</v>
          </cell>
        </row>
        <row r="1633">
          <cell r="A1633">
            <v>1633</v>
          </cell>
        </row>
        <row r="1634">
          <cell r="A1634">
            <v>1634</v>
          </cell>
        </row>
        <row r="1635">
          <cell r="A1635">
            <v>1635</v>
          </cell>
        </row>
        <row r="1636">
          <cell r="A1636">
            <v>1636</v>
          </cell>
        </row>
        <row r="1637">
          <cell r="A1637">
            <v>1637</v>
          </cell>
        </row>
        <row r="1638">
          <cell r="A1638">
            <v>1638</v>
          </cell>
        </row>
        <row r="1639">
          <cell r="A1639">
            <v>1639</v>
          </cell>
        </row>
        <row r="1640">
          <cell r="A1640">
            <v>1640</v>
          </cell>
        </row>
        <row r="1641">
          <cell r="A1641">
            <v>1641</v>
          </cell>
        </row>
        <row r="1642">
          <cell r="A1642">
            <v>1642</v>
          </cell>
        </row>
        <row r="1643">
          <cell r="A1643">
            <v>1643</v>
          </cell>
        </row>
        <row r="1644">
          <cell r="A1644">
            <v>1644</v>
          </cell>
        </row>
        <row r="1645">
          <cell r="A1645">
            <v>1645</v>
          </cell>
        </row>
        <row r="1646">
          <cell r="A1646">
            <v>1646</v>
          </cell>
        </row>
        <row r="1647">
          <cell r="A1647">
            <v>1647</v>
          </cell>
        </row>
        <row r="1648">
          <cell r="A1648">
            <v>1648</v>
          </cell>
        </row>
        <row r="1649">
          <cell r="A1649">
            <v>1649</v>
          </cell>
        </row>
        <row r="1650">
          <cell r="A1650">
            <v>1650</v>
          </cell>
        </row>
        <row r="1651">
          <cell r="A1651">
            <v>1651</v>
          </cell>
        </row>
        <row r="1652">
          <cell r="A1652">
            <v>1652</v>
          </cell>
        </row>
        <row r="1653">
          <cell r="A1653">
            <v>1653</v>
          </cell>
        </row>
        <row r="1654">
          <cell r="A1654">
            <v>1654</v>
          </cell>
        </row>
        <row r="1655">
          <cell r="A1655">
            <v>1655</v>
          </cell>
        </row>
        <row r="1656">
          <cell r="A1656">
            <v>1656</v>
          </cell>
        </row>
        <row r="1657">
          <cell r="A1657">
            <v>1657</v>
          </cell>
        </row>
        <row r="1658">
          <cell r="A1658">
            <v>1658</v>
          </cell>
        </row>
        <row r="1659">
          <cell r="A1659">
            <v>1659</v>
          </cell>
        </row>
        <row r="1660">
          <cell r="A1660">
            <v>1660</v>
          </cell>
        </row>
        <row r="1661">
          <cell r="A1661">
            <v>1661</v>
          </cell>
        </row>
        <row r="1662">
          <cell r="A1662">
            <v>1662</v>
          </cell>
        </row>
        <row r="1663">
          <cell r="A1663">
            <v>1663</v>
          </cell>
        </row>
        <row r="1664">
          <cell r="A1664">
            <v>1664</v>
          </cell>
        </row>
        <row r="1665">
          <cell r="A1665">
            <v>1665</v>
          </cell>
        </row>
        <row r="1666">
          <cell r="A1666">
            <v>1666</v>
          </cell>
        </row>
        <row r="1667">
          <cell r="A1667">
            <v>1667</v>
          </cell>
        </row>
        <row r="1668">
          <cell r="A1668">
            <v>1668</v>
          </cell>
        </row>
        <row r="1669">
          <cell r="A1669">
            <v>1669</v>
          </cell>
        </row>
        <row r="1670">
          <cell r="A1670">
            <v>1670</v>
          </cell>
        </row>
        <row r="1671">
          <cell r="A1671">
            <v>1671</v>
          </cell>
        </row>
        <row r="1672">
          <cell r="A1672">
            <v>1672</v>
          </cell>
        </row>
        <row r="1673">
          <cell r="A1673">
            <v>1673</v>
          </cell>
        </row>
        <row r="1674">
          <cell r="A1674">
            <v>1674</v>
          </cell>
        </row>
        <row r="1675">
          <cell r="A1675">
            <v>1675</v>
          </cell>
        </row>
        <row r="1676">
          <cell r="A1676">
            <v>1676</v>
          </cell>
        </row>
        <row r="1677">
          <cell r="A1677">
            <v>1677</v>
          </cell>
        </row>
        <row r="1678">
          <cell r="A1678">
            <v>1678</v>
          </cell>
        </row>
        <row r="1679">
          <cell r="A1679">
            <v>1679</v>
          </cell>
        </row>
        <row r="1680">
          <cell r="A1680">
            <v>1680</v>
          </cell>
        </row>
        <row r="1681">
          <cell r="A1681">
            <v>1681</v>
          </cell>
        </row>
        <row r="1682">
          <cell r="A1682">
            <v>1682</v>
          </cell>
        </row>
        <row r="1683">
          <cell r="A1683">
            <v>1683</v>
          </cell>
        </row>
        <row r="1684">
          <cell r="A1684">
            <v>1684</v>
          </cell>
        </row>
        <row r="1685">
          <cell r="A1685">
            <v>1685</v>
          </cell>
        </row>
        <row r="1686">
          <cell r="A1686">
            <v>1686</v>
          </cell>
        </row>
        <row r="1687">
          <cell r="A1687">
            <v>1687</v>
          </cell>
        </row>
        <row r="1688">
          <cell r="A1688">
            <v>1688</v>
          </cell>
        </row>
        <row r="1689">
          <cell r="A1689">
            <v>1689</v>
          </cell>
        </row>
        <row r="1690">
          <cell r="A1690">
            <v>1690</v>
          </cell>
        </row>
        <row r="1691">
          <cell r="A1691">
            <v>1691</v>
          </cell>
        </row>
        <row r="1692">
          <cell r="A1692">
            <v>1692</v>
          </cell>
        </row>
        <row r="1693">
          <cell r="A1693">
            <v>1693</v>
          </cell>
        </row>
        <row r="1694">
          <cell r="A1694">
            <v>1694</v>
          </cell>
        </row>
        <row r="1695">
          <cell r="A1695">
            <v>1695</v>
          </cell>
        </row>
        <row r="1696">
          <cell r="A1696">
            <v>1696</v>
          </cell>
        </row>
        <row r="1697">
          <cell r="A1697">
            <v>1697</v>
          </cell>
        </row>
        <row r="1698">
          <cell r="A1698">
            <v>1698</v>
          </cell>
        </row>
        <row r="1699">
          <cell r="A1699">
            <v>1699</v>
          </cell>
        </row>
        <row r="1700">
          <cell r="A1700">
            <v>1700</v>
          </cell>
        </row>
        <row r="1701">
          <cell r="A1701">
            <v>1701</v>
          </cell>
        </row>
        <row r="1702">
          <cell r="A1702">
            <v>1702</v>
          </cell>
        </row>
        <row r="1703">
          <cell r="A1703">
            <v>1703</v>
          </cell>
        </row>
        <row r="1704">
          <cell r="A1704">
            <v>1704</v>
          </cell>
        </row>
        <row r="1705">
          <cell r="A1705">
            <v>1705</v>
          </cell>
        </row>
        <row r="1706">
          <cell r="A1706">
            <v>1706</v>
          </cell>
        </row>
        <row r="1707">
          <cell r="A1707">
            <v>1707</v>
          </cell>
        </row>
        <row r="1708">
          <cell r="A1708">
            <v>1708</v>
          </cell>
        </row>
        <row r="1709">
          <cell r="A1709">
            <v>1709</v>
          </cell>
        </row>
        <row r="1710">
          <cell r="A1710">
            <v>1710</v>
          </cell>
        </row>
        <row r="1711">
          <cell r="A1711">
            <v>1711</v>
          </cell>
        </row>
        <row r="1712">
          <cell r="A1712">
            <v>1712</v>
          </cell>
        </row>
        <row r="1713">
          <cell r="A1713">
            <v>1713</v>
          </cell>
        </row>
        <row r="1714">
          <cell r="A1714">
            <v>1714</v>
          </cell>
        </row>
        <row r="1715">
          <cell r="A1715">
            <v>1715</v>
          </cell>
        </row>
        <row r="1716">
          <cell r="A1716">
            <v>1716</v>
          </cell>
        </row>
        <row r="1717">
          <cell r="A1717">
            <v>1717</v>
          </cell>
        </row>
        <row r="1718">
          <cell r="A1718">
            <v>1718</v>
          </cell>
        </row>
        <row r="1719">
          <cell r="A1719">
            <v>1719</v>
          </cell>
        </row>
        <row r="1720">
          <cell r="A1720">
            <v>1720</v>
          </cell>
        </row>
        <row r="1721">
          <cell r="A1721">
            <v>1721</v>
          </cell>
        </row>
        <row r="1722">
          <cell r="A1722">
            <v>1722</v>
          </cell>
        </row>
        <row r="1723">
          <cell r="A1723">
            <v>1723</v>
          </cell>
        </row>
        <row r="1724">
          <cell r="A1724">
            <v>1724</v>
          </cell>
        </row>
        <row r="1725">
          <cell r="A1725">
            <v>1725</v>
          </cell>
        </row>
        <row r="1726">
          <cell r="A1726">
            <v>1726</v>
          </cell>
        </row>
        <row r="1727">
          <cell r="A1727">
            <v>1727</v>
          </cell>
        </row>
        <row r="1728">
          <cell r="A1728">
            <v>1728</v>
          </cell>
        </row>
        <row r="1729">
          <cell r="A1729">
            <v>1729</v>
          </cell>
        </row>
        <row r="1730">
          <cell r="A1730">
            <v>1730</v>
          </cell>
        </row>
        <row r="1731">
          <cell r="A1731">
            <v>1731</v>
          </cell>
        </row>
        <row r="1732">
          <cell r="A1732">
            <v>1732</v>
          </cell>
        </row>
        <row r="1733">
          <cell r="A1733">
            <v>1733</v>
          </cell>
        </row>
        <row r="1734">
          <cell r="A1734">
            <v>1734</v>
          </cell>
        </row>
        <row r="1735">
          <cell r="A1735">
            <v>1735</v>
          </cell>
        </row>
        <row r="1736">
          <cell r="A1736">
            <v>1736</v>
          </cell>
        </row>
        <row r="1737">
          <cell r="A1737">
            <v>1737</v>
          </cell>
        </row>
        <row r="1738">
          <cell r="A1738">
            <v>1738</v>
          </cell>
        </row>
        <row r="1739">
          <cell r="A1739">
            <v>1739</v>
          </cell>
        </row>
        <row r="1740">
          <cell r="A1740">
            <v>1740</v>
          </cell>
        </row>
        <row r="1741">
          <cell r="A1741">
            <v>1741</v>
          </cell>
        </row>
        <row r="1742">
          <cell r="A1742">
            <v>1742</v>
          </cell>
        </row>
        <row r="1743">
          <cell r="A1743">
            <v>1743</v>
          </cell>
        </row>
        <row r="1744">
          <cell r="A1744">
            <v>1744</v>
          </cell>
        </row>
        <row r="1745">
          <cell r="A1745">
            <v>1745</v>
          </cell>
        </row>
        <row r="1746">
          <cell r="A1746">
            <v>1746</v>
          </cell>
        </row>
        <row r="1747">
          <cell r="A1747">
            <v>1747</v>
          </cell>
        </row>
        <row r="1748">
          <cell r="A1748">
            <v>1748</v>
          </cell>
        </row>
        <row r="1749">
          <cell r="A1749">
            <v>1749</v>
          </cell>
        </row>
        <row r="1750">
          <cell r="A1750">
            <v>1750</v>
          </cell>
        </row>
        <row r="1751">
          <cell r="A1751">
            <v>1751</v>
          </cell>
        </row>
        <row r="1752">
          <cell r="A1752">
            <v>1752</v>
          </cell>
        </row>
        <row r="1753">
          <cell r="A1753">
            <v>1753</v>
          </cell>
        </row>
        <row r="1754">
          <cell r="A1754">
            <v>1754</v>
          </cell>
        </row>
        <row r="1755">
          <cell r="A1755">
            <v>1755</v>
          </cell>
        </row>
        <row r="1756">
          <cell r="A1756">
            <v>1756</v>
          </cell>
        </row>
        <row r="1757">
          <cell r="A1757">
            <v>1757</v>
          </cell>
        </row>
        <row r="1758">
          <cell r="A1758">
            <v>1758</v>
          </cell>
        </row>
        <row r="1759">
          <cell r="A1759">
            <v>1759</v>
          </cell>
        </row>
        <row r="1760">
          <cell r="A1760">
            <v>1760</v>
          </cell>
        </row>
        <row r="1761">
          <cell r="A1761">
            <v>1761</v>
          </cell>
        </row>
        <row r="1762">
          <cell r="A1762">
            <v>1762</v>
          </cell>
        </row>
        <row r="1763">
          <cell r="A1763">
            <v>1763</v>
          </cell>
        </row>
        <row r="1764">
          <cell r="A1764">
            <v>1764</v>
          </cell>
        </row>
        <row r="1765">
          <cell r="A1765">
            <v>1765</v>
          </cell>
        </row>
        <row r="1766">
          <cell r="A1766">
            <v>1766</v>
          </cell>
        </row>
        <row r="1767">
          <cell r="A1767">
            <v>1767</v>
          </cell>
        </row>
        <row r="1768">
          <cell r="A1768">
            <v>1768</v>
          </cell>
        </row>
        <row r="1769">
          <cell r="A1769">
            <v>1769</v>
          </cell>
        </row>
        <row r="1770">
          <cell r="A1770">
            <v>1770</v>
          </cell>
        </row>
        <row r="1771">
          <cell r="A1771">
            <v>1771</v>
          </cell>
        </row>
        <row r="1772">
          <cell r="A1772">
            <v>1772</v>
          </cell>
        </row>
        <row r="1773">
          <cell r="A1773">
            <v>1773</v>
          </cell>
        </row>
        <row r="1774">
          <cell r="A1774">
            <v>1774</v>
          </cell>
        </row>
        <row r="1775">
          <cell r="A1775">
            <v>1775</v>
          </cell>
        </row>
        <row r="1776">
          <cell r="A1776">
            <v>1776</v>
          </cell>
        </row>
        <row r="1777">
          <cell r="A1777">
            <v>1777</v>
          </cell>
        </row>
        <row r="1778">
          <cell r="A1778">
            <v>1778</v>
          </cell>
        </row>
        <row r="1779">
          <cell r="A1779">
            <v>1779</v>
          </cell>
        </row>
        <row r="1780">
          <cell r="A1780">
            <v>1780</v>
          </cell>
        </row>
        <row r="1781">
          <cell r="A1781">
            <v>1781</v>
          </cell>
        </row>
        <row r="1782">
          <cell r="A1782">
            <v>1782</v>
          </cell>
        </row>
        <row r="1783">
          <cell r="A1783">
            <v>1783</v>
          </cell>
        </row>
        <row r="1784">
          <cell r="A1784">
            <v>1784</v>
          </cell>
        </row>
        <row r="1785">
          <cell r="A1785">
            <v>1785</v>
          </cell>
        </row>
        <row r="1786">
          <cell r="A1786">
            <v>1786</v>
          </cell>
        </row>
        <row r="1787">
          <cell r="A1787">
            <v>1787</v>
          </cell>
        </row>
        <row r="1788">
          <cell r="A1788">
            <v>1788</v>
          </cell>
        </row>
        <row r="1789">
          <cell r="A1789">
            <v>1789</v>
          </cell>
        </row>
        <row r="1790">
          <cell r="A1790">
            <v>1790</v>
          </cell>
        </row>
        <row r="1791">
          <cell r="A1791">
            <v>1791</v>
          </cell>
        </row>
        <row r="1792">
          <cell r="A1792">
            <v>1792</v>
          </cell>
        </row>
        <row r="1793">
          <cell r="A1793">
            <v>1793</v>
          </cell>
        </row>
        <row r="1794">
          <cell r="A1794">
            <v>1794</v>
          </cell>
        </row>
        <row r="1795">
          <cell r="A1795">
            <v>1795</v>
          </cell>
        </row>
        <row r="1796">
          <cell r="A1796">
            <v>1796</v>
          </cell>
        </row>
        <row r="1797">
          <cell r="A1797">
            <v>1797</v>
          </cell>
        </row>
        <row r="1798">
          <cell r="A1798">
            <v>1798</v>
          </cell>
        </row>
        <row r="1799">
          <cell r="A1799">
            <v>1799</v>
          </cell>
        </row>
        <row r="1800">
          <cell r="A1800">
            <v>1800</v>
          </cell>
        </row>
        <row r="1801">
          <cell r="A1801">
            <v>1801</v>
          </cell>
        </row>
        <row r="1802">
          <cell r="A1802">
            <v>1802</v>
          </cell>
        </row>
        <row r="1803">
          <cell r="A1803">
            <v>1803</v>
          </cell>
        </row>
        <row r="1804">
          <cell r="A1804">
            <v>1804</v>
          </cell>
        </row>
        <row r="1805">
          <cell r="A1805">
            <v>1805</v>
          </cell>
        </row>
        <row r="1806">
          <cell r="A1806">
            <v>1806</v>
          </cell>
        </row>
        <row r="1807">
          <cell r="A1807">
            <v>1807</v>
          </cell>
        </row>
        <row r="1808">
          <cell r="A1808">
            <v>1808</v>
          </cell>
        </row>
        <row r="1809">
          <cell r="A1809">
            <v>1809</v>
          </cell>
        </row>
        <row r="1810">
          <cell r="A1810">
            <v>1810</v>
          </cell>
        </row>
        <row r="1811">
          <cell r="A1811">
            <v>1811</v>
          </cell>
        </row>
        <row r="1812">
          <cell r="A1812">
            <v>1812</v>
          </cell>
        </row>
        <row r="1813">
          <cell r="A1813">
            <v>1813</v>
          </cell>
        </row>
        <row r="1814">
          <cell r="A1814">
            <v>1814</v>
          </cell>
        </row>
        <row r="1815">
          <cell r="A1815">
            <v>1815</v>
          </cell>
        </row>
        <row r="1816">
          <cell r="A1816">
            <v>1816</v>
          </cell>
        </row>
        <row r="1817">
          <cell r="A1817">
            <v>1817</v>
          </cell>
        </row>
        <row r="1818">
          <cell r="A1818">
            <v>1818</v>
          </cell>
        </row>
        <row r="1819">
          <cell r="A1819">
            <v>1819</v>
          </cell>
        </row>
        <row r="1820">
          <cell r="A1820">
            <v>1820</v>
          </cell>
        </row>
        <row r="1821">
          <cell r="A1821">
            <v>1821</v>
          </cell>
        </row>
        <row r="1822">
          <cell r="A1822">
            <v>1822</v>
          </cell>
        </row>
        <row r="1823">
          <cell r="A1823">
            <v>1823</v>
          </cell>
        </row>
        <row r="1824">
          <cell r="A1824">
            <v>1824</v>
          </cell>
        </row>
        <row r="1825">
          <cell r="A1825">
            <v>1825</v>
          </cell>
        </row>
        <row r="1826">
          <cell r="A1826">
            <v>1826</v>
          </cell>
        </row>
        <row r="1827">
          <cell r="A1827">
            <v>1827</v>
          </cell>
        </row>
        <row r="1828">
          <cell r="A1828">
            <v>1828</v>
          </cell>
        </row>
        <row r="1829">
          <cell r="A1829">
            <v>1829</v>
          </cell>
        </row>
        <row r="1830">
          <cell r="A1830">
            <v>1830</v>
          </cell>
        </row>
        <row r="1831">
          <cell r="A1831">
            <v>1831</v>
          </cell>
        </row>
        <row r="1832">
          <cell r="A1832">
            <v>1832</v>
          </cell>
        </row>
        <row r="1833">
          <cell r="A1833">
            <v>1833</v>
          </cell>
        </row>
        <row r="1834">
          <cell r="A1834">
            <v>1834</v>
          </cell>
        </row>
        <row r="1835">
          <cell r="A1835">
            <v>1835</v>
          </cell>
        </row>
        <row r="1836">
          <cell r="A1836">
            <v>1836</v>
          </cell>
        </row>
        <row r="1837">
          <cell r="A1837">
            <v>1837</v>
          </cell>
        </row>
        <row r="1838">
          <cell r="A1838">
            <v>1838</v>
          </cell>
        </row>
        <row r="1839">
          <cell r="A1839">
            <v>1839</v>
          </cell>
        </row>
        <row r="1840">
          <cell r="A1840">
            <v>1840</v>
          </cell>
        </row>
        <row r="1841">
          <cell r="A1841">
            <v>1841</v>
          </cell>
        </row>
        <row r="1842">
          <cell r="A1842">
            <v>1842</v>
          </cell>
        </row>
        <row r="1843">
          <cell r="A1843">
            <v>1843</v>
          </cell>
        </row>
        <row r="1844">
          <cell r="A1844">
            <v>1844</v>
          </cell>
        </row>
        <row r="1845">
          <cell r="A1845">
            <v>1845</v>
          </cell>
        </row>
        <row r="1846">
          <cell r="A1846">
            <v>1846</v>
          </cell>
        </row>
        <row r="1847">
          <cell r="A1847">
            <v>1847</v>
          </cell>
        </row>
        <row r="1848">
          <cell r="A1848">
            <v>1848</v>
          </cell>
        </row>
        <row r="1849">
          <cell r="A1849">
            <v>1849</v>
          </cell>
        </row>
        <row r="1850">
          <cell r="A1850">
            <v>1850</v>
          </cell>
        </row>
        <row r="1851">
          <cell r="A1851">
            <v>1851</v>
          </cell>
        </row>
        <row r="1852">
          <cell r="A1852">
            <v>1852</v>
          </cell>
        </row>
        <row r="1853">
          <cell r="A1853">
            <v>1853</v>
          </cell>
        </row>
        <row r="1854">
          <cell r="A1854">
            <v>1854</v>
          </cell>
        </row>
        <row r="1855">
          <cell r="A1855">
            <v>1855</v>
          </cell>
        </row>
        <row r="1856">
          <cell r="A1856">
            <v>1856</v>
          </cell>
        </row>
        <row r="1857">
          <cell r="A1857">
            <v>1857</v>
          </cell>
        </row>
        <row r="1858">
          <cell r="A1858">
            <v>1858</v>
          </cell>
        </row>
        <row r="1859">
          <cell r="A1859">
            <v>1859</v>
          </cell>
        </row>
        <row r="1860">
          <cell r="A1860">
            <v>1860</v>
          </cell>
        </row>
        <row r="1861">
          <cell r="A1861">
            <v>1861</v>
          </cell>
        </row>
        <row r="1862">
          <cell r="A1862">
            <v>1862</v>
          </cell>
        </row>
        <row r="1863">
          <cell r="A1863">
            <v>1863</v>
          </cell>
        </row>
        <row r="1864">
          <cell r="A1864">
            <v>1864</v>
          </cell>
        </row>
        <row r="1865">
          <cell r="A1865">
            <v>1865</v>
          </cell>
        </row>
        <row r="1866">
          <cell r="A1866">
            <v>1866</v>
          </cell>
        </row>
        <row r="1867">
          <cell r="A1867">
            <v>1867</v>
          </cell>
        </row>
        <row r="1868">
          <cell r="A1868">
            <v>1868</v>
          </cell>
        </row>
        <row r="1869">
          <cell r="A1869">
            <v>1869</v>
          </cell>
        </row>
        <row r="1870">
          <cell r="A1870">
            <v>1870</v>
          </cell>
        </row>
        <row r="1871">
          <cell r="A1871">
            <v>1871</v>
          </cell>
        </row>
        <row r="1872">
          <cell r="A1872">
            <v>1872</v>
          </cell>
        </row>
        <row r="1873">
          <cell r="A1873">
            <v>1873</v>
          </cell>
        </row>
        <row r="1874">
          <cell r="A1874">
            <v>1874</v>
          </cell>
        </row>
        <row r="1875">
          <cell r="A1875">
            <v>1875</v>
          </cell>
        </row>
        <row r="1876">
          <cell r="A1876">
            <v>1876</v>
          </cell>
        </row>
        <row r="1877">
          <cell r="A1877">
            <v>1877</v>
          </cell>
        </row>
        <row r="1878">
          <cell r="A1878">
            <v>1878</v>
          </cell>
        </row>
        <row r="1879">
          <cell r="A1879">
            <v>1879</v>
          </cell>
        </row>
        <row r="1880">
          <cell r="A1880">
            <v>1880</v>
          </cell>
        </row>
        <row r="1881">
          <cell r="A1881">
            <v>1881</v>
          </cell>
        </row>
        <row r="1882">
          <cell r="A1882">
            <v>1882</v>
          </cell>
        </row>
        <row r="1883">
          <cell r="A1883">
            <v>1883</v>
          </cell>
        </row>
        <row r="1884">
          <cell r="A1884">
            <v>1884</v>
          </cell>
        </row>
        <row r="1885">
          <cell r="A1885">
            <v>1885</v>
          </cell>
        </row>
        <row r="1886">
          <cell r="A1886">
            <v>1886</v>
          </cell>
        </row>
        <row r="1887">
          <cell r="A1887">
            <v>1887</v>
          </cell>
        </row>
        <row r="1888">
          <cell r="A1888">
            <v>1888</v>
          </cell>
        </row>
        <row r="1889">
          <cell r="A1889">
            <v>1889</v>
          </cell>
        </row>
        <row r="1890">
          <cell r="A1890">
            <v>1890</v>
          </cell>
        </row>
        <row r="1891">
          <cell r="A1891">
            <v>1891</v>
          </cell>
        </row>
        <row r="1892">
          <cell r="A1892">
            <v>1892</v>
          </cell>
        </row>
        <row r="1893">
          <cell r="A1893">
            <v>1893</v>
          </cell>
        </row>
        <row r="1894">
          <cell r="A1894">
            <v>1894</v>
          </cell>
        </row>
        <row r="1895">
          <cell r="A1895">
            <v>1895</v>
          </cell>
        </row>
        <row r="1896">
          <cell r="A1896">
            <v>1896</v>
          </cell>
        </row>
        <row r="1897">
          <cell r="A1897">
            <v>1897</v>
          </cell>
        </row>
        <row r="1898">
          <cell r="A1898">
            <v>1898</v>
          </cell>
        </row>
        <row r="1899">
          <cell r="A1899">
            <v>1899</v>
          </cell>
        </row>
        <row r="1900">
          <cell r="A1900">
            <v>1900</v>
          </cell>
        </row>
        <row r="1901">
          <cell r="A1901">
            <v>1901</v>
          </cell>
        </row>
        <row r="1902">
          <cell r="A1902">
            <v>1902</v>
          </cell>
        </row>
        <row r="1903">
          <cell r="A1903">
            <v>1903</v>
          </cell>
        </row>
        <row r="1904">
          <cell r="A1904">
            <v>1904</v>
          </cell>
        </row>
        <row r="1905">
          <cell r="A1905">
            <v>1905</v>
          </cell>
        </row>
        <row r="1906">
          <cell r="A1906">
            <v>1906</v>
          </cell>
        </row>
        <row r="1907">
          <cell r="A1907">
            <v>1907</v>
          </cell>
        </row>
        <row r="1908">
          <cell r="A1908">
            <v>1908</v>
          </cell>
        </row>
        <row r="1909">
          <cell r="A1909">
            <v>1909</v>
          </cell>
        </row>
        <row r="1910">
          <cell r="A1910">
            <v>1910</v>
          </cell>
        </row>
        <row r="1911">
          <cell r="A1911">
            <v>1911</v>
          </cell>
        </row>
        <row r="1912">
          <cell r="A1912">
            <v>1912</v>
          </cell>
        </row>
        <row r="1913">
          <cell r="A1913">
            <v>1913</v>
          </cell>
        </row>
        <row r="1914">
          <cell r="A1914">
            <v>1914</v>
          </cell>
        </row>
        <row r="1915">
          <cell r="A1915">
            <v>1915</v>
          </cell>
        </row>
        <row r="1916">
          <cell r="A1916">
            <v>1916</v>
          </cell>
        </row>
        <row r="1917">
          <cell r="A1917">
            <v>1917</v>
          </cell>
        </row>
        <row r="1918">
          <cell r="A1918">
            <v>1918</v>
          </cell>
        </row>
        <row r="1919">
          <cell r="A1919">
            <v>1919</v>
          </cell>
        </row>
        <row r="1920">
          <cell r="A1920">
            <v>1920</v>
          </cell>
        </row>
        <row r="1921">
          <cell r="A1921">
            <v>1921</v>
          </cell>
        </row>
        <row r="1922">
          <cell r="A1922">
            <v>1922</v>
          </cell>
        </row>
        <row r="1923">
          <cell r="A1923">
            <v>1923</v>
          </cell>
        </row>
        <row r="1924">
          <cell r="A1924">
            <v>1924</v>
          </cell>
        </row>
        <row r="1925">
          <cell r="A1925">
            <v>1925</v>
          </cell>
        </row>
        <row r="1926">
          <cell r="A1926">
            <v>1926</v>
          </cell>
        </row>
        <row r="1927">
          <cell r="A1927">
            <v>1927</v>
          </cell>
        </row>
        <row r="1928">
          <cell r="A1928">
            <v>1928</v>
          </cell>
        </row>
        <row r="1929">
          <cell r="A1929">
            <v>1929</v>
          </cell>
        </row>
        <row r="1930">
          <cell r="A1930">
            <v>1930</v>
          </cell>
        </row>
        <row r="1931">
          <cell r="A1931">
            <v>1931</v>
          </cell>
        </row>
        <row r="1932">
          <cell r="A1932">
            <v>1932</v>
          </cell>
        </row>
        <row r="1933">
          <cell r="A1933">
            <v>1933</v>
          </cell>
        </row>
        <row r="1934">
          <cell r="A1934">
            <v>1934</v>
          </cell>
        </row>
        <row r="1935">
          <cell r="A1935">
            <v>1935</v>
          </cell>
        </row>
        <row r="1936">
          <cell r="A1936">
            <v>1936</v>
          </cell>
        </row>
        <row r="1937">
          <cell r="A1937">
            <v>1937</v>
          </cell>
        </row>
        <row r="1938">
          <cell r="A1938">
            <v>1938</v>
          </cell>
        </row>
        <row r="1939">
          <cell r="A1939">
            <v>1939</v>
          </cell>
        </row>
        <row r="1940">
          <cell r="A1940">
            <v>1940</v>
          </cell>
        </row>
        <row r="1941">
          <cell r="A1941">
            <v>1941</v>
          </cell>
        </row>
        <row r="1942">
          <cell r="A1942">
            <v>1942</v>
          </cell>
        </row>
        <row r="1943">
          <cell r="A1943">
            <v>1943</v>
          </cell>
        </row>
        <row r="1944">
          <cell r="A1944">
            <v>1944</v>
          </cell>
        </row>
        <row r="1945">
          <cell r="A1945">
            <v>1945</v>
          </cell>
        </row>
        <row r="1946">
          <cell r="A1946">
            <v>1946</v>
          </cell>
        </row>
        <row r="1947">
          <cell r="A1947">
            <v>1947</v>
          </cell>
        </row>
        <row r="1948">
          <cell r="A1948">
            <v>1948</v>
          </cell>
        </row>
        <row r="1949">
          <cell r="A1949">
            <v>1949</v>
          </cell>
        </row>
        <row r="1950">
          <cell r="A1950">
            <v>1950</v>
          </cell>
        </row>
        <row r="1951">
          <cell r="A1951">
            <v>1951</v>
          </cell>
        </row>
        <row r="1952">
          <cell r="A1952">
            <v>1952</v>
          </cell>
        </row>
        <row r="1953">
          <cell r="A1953">
            <v>1953</v>
          </cell>
        </row>
        <row r="1954">
          <cell r="A1954">
            <v>1954</v>
          </cell>
        </row>
        <row r="1955">
          <cell r="A1955">
            <v>1955</v>
          </cell>
        </row>
        <row r="1956">
          <cell r="A1956">
            <v>1956</v>
          </cell>
        </row>
        <row r="1957">
          <cell r="A1957">
            <v>1957</v>
          </cell>
        </row>
        <row r="1958">
          <cell r="A1958">
            <v>1958</v>
          </cell>
        </row>
        <row r="1959">
          <cell r="A1959">
            <v>1959</v>
          </cell>
        </row>
        <row r="1960">
          <cell r="A1960">
            <v>1960</v>
          </cell>
        </row>
        <row r="1961">
          <cell r="A1961">
            <v>1961</v>
          </cell>
        </row>
        <row r="1962">
          <cell r="A1962">
            <v>1962</v>
          </cell>
        </row>
        <row r="1963">
          <cell r="A1963">
            <v>1963</v>
          </cell>
        </row>
        <row r="1964">
          <cell r="A1964">
            <v>1964</v>
          </cell>
        </row>
        <row r="1965">
          <cell r="A1965">
            <v>1965</v>
          </cell>
        </row>
        <row r="1966">
          <cell r="A1966">
            <v>1966</v>
          </cell>
        </row>
        <row r="1967">
          <cell r="A1967">
            <v>1967</v>
          </cell>
        </row>
        <row r="1968">
          <cell r="A1968">
            <v>1968</v>
          </cell>
        </row>
        <row r="1969">
          <cell r="A1969">
            <v>1969</v>
          </cell>
        </row>
        <row r="1970">
          <cell r="A1970">
            <v>1970</v>
          </cell>
        </row>
        <row r="1971">
          <cell r="A1971">
            <v>1971</v>
          </cell>
        </row>
        <row r="1972">
          <cell r="A1972">
            <v>1972</v>
          </cell>
        </row>
        <row r="1973">
          <cell r="A1973">
            <v>1973</v>
          </cell>
        </row>
        <row r="1974">
          <cell r="A1974">
            <v>1974</v>
          </cell>
        </row>
        <row r="1975">
          <cell r="A1975">
            <v>1975</v>
          </cell>
        </row>
        <row r="1976">
          <cell r="A1976">
            <v>1976</v>
          </cell>
        </row>
        <row r="1977">
          <cell r="A1977">
            <v>1977</v>
          </cell>
        </row>
        <row r="1978">
          <cell r="A1978">
            <v>1978</v>
          </cell>
        </row>
        <row r="1979">
          <cell r="A1979">
            <v>1979</v>
          </cell>
        </row>
        <row r="1980">
          <cell r="A1980">
            <v>1980</v>
          </cell>
        </row>
        <row r="1981">
          <cell r="A1981">
            <v>1981</v>
          </cell>
        </row>
        <row r="1982">
          <cell r="A1982">
            <v>1982</v>
          </cell>
        </row>
        <row r="1983">
          <cell r="A1983">
            <v>1983</v>
          </cell>
        </row>
        <row r="1984">
          <cell r="A1984">
            <v>1984</v>
          </cell>
        </row>
        <row r="1985">
          <cell r="A1985">
            <v>1985</v>
          </cell>
        </row>
        <row r="1986">
          <cell r="A1986">
            <v>1986</v>
          </cell>
        </row>
        <row r="1987">
          <cell r="A1987">
            <v>1987</v>
          </cell>
        </row>
        <row r="1988">
          <cell r="A1988">
            <v>1988</v>
          </cell>
        </row>
        <row r="1989">
          <cell r="A1989">
            <v>1989</v>
          </cell>
        </row>
        <row r="1990">
          <cell r="A1990">
            <v>1990</v>
          </cell>
        </row>
        <row r="1991">
          <cell r="A1991">
            <v>1991</v>
          </cell>
        </row>
        <row r="1992">
          <cell r="A1992">
            <v>1992</v>
          </cell>
        </row>
        <row r="1993">
          <cell r="A1993">
            <v>1993</v>
          </cell>
        </row>
        <row r="1994">
          <cell r="A1994">
            <v>1994</v>
          </cell>
        </row>
        <row r="1995">
          <cell r="A1995">
            <v>1995</v>
          </cell>
        </row>
        <row r="1996">
          <cell r="A1996">
            <v>1996</v>
          </cell>
        </row>
        <row r="1997">
          <cell r="A1997">
            <v>1997</v>
          </cell>
        </row>
        <row r="1998">
          <cell r="A1998">
            <v>1998</v>
          </cell>
        </row>
        <row r="1999">
          <cell r="A1999">
            <v>1999</v>
          </cell>
        </row>
        <row r="2000">
          <cell r="A2000">
            <v>2000</v>
          </cell>
        </row>
        <row r="2001">
          <cell r="A2001">
            <v>2001</v>
          </cell>
        </row>
        <row r="2002">
          <cell r="A2002">
            <v>2002</v>
          </cell>
        </row>
        <row r="2003">
          <cell r="A2003">
            <v>2003</v>
          </cell>
        </row>
        <row r="2004">
          <cell r="A2004">
            <v>2004</v>
          </cell>
        </row>
        <row r="2005">
          <cell r="A2005">
            <v>2005</v>
          </cell>
        </row>
        <row r="2006">
          <cell r="A2006">
            <v>2006</v>
          </cell>
        </row>
        <row r="2007">
          <cell r="A2007">
            <v>2007</v>
          </cell>
        </row>
        <row r="2008">
          <cell r="A2008">
            <v>2008</v>
          </cell>
        </row>
        <row r="2009">
          <cell r="A2009">
            <v>2009</v>
          </cell>
        </row>
        <row r="2010">
          <cell r="A2010">
            <v>2010</v>
          </cell>
        </row>
        <row r="2011">
          <cell r="A2011">
            <v>2011</v>
          </cell>
        </row>
        <row r="2012">
          <cell r="A2012">
            <v>2012</v>
          </cell>
        </row>
        <row r="2013">
          <cell r="A2013">
            <v>2013</v>
          </cell>
        </row>
        <row r="2014">
          <cell r="A2014">
            <v>2014</v>
          </cell>
        </row>
        <row r="2015">
          <cell r="A2015">
            <v>2015</v>
          </cell>
        </row>
        <row r="2016">
          <cell r="A2016">
            <v>2016</v>
          </cell>
        </row>
        <row r="2017">
          <cell r="A2017">
            <v>2017</v>
          </cell>
        </row>
        <row r="2018">
          <cell r="A2018">
            <v>2018</v>
          </cell>
        </row>
        <row r="2019">
          <cell r="A2019">
            <v>2019</v>
          </cell>
        </row>
        <row r="2020">
          <cell r="A2020">
            <v>2020</v>
          </cell>
        </row>
        <row r="2021">
          <cell r="A2021">
            <v>2021</v>
          </cell>
        </row>
        <row r="2022">
          <cell r="A2022">
            <v>2022</v>
          </cell>
        </row>
        <row r="2023">
          <cell r="A2023">
            <v>2023</v>
          </cell>
        </row>
        <row r="2024">
          <cell r="A2024">
            <v>2024</v>
          </cell>
        </row>
        <row r="2025">
          <cell r="A2025">
            <v>2025</v>
          </cell>
        </row>
        <row r="2026">
          <cell r="A2026">
            <v>2026</v>
          </cell>
        </row>
        <row r="2027">
          <cell r="A2027">
            <v>2027</v>
          </cell>
        </row>
        <row r="2028">
          <cell r="A2028">
            <v>2028</v>
          </cell>
        </row>
        <row r="2029">
          <cell r="A2029">
            <v>2029</v>
          </cell>
        </row>
        <row r="2030">
          <cell r="A2030">
            <v>2030</v>
          </cell>
        </row>
        <row r="2031">
          <cell r="A2031">
            <v>2031</v>
          </cell>
        </row>
        <row r="2032">
          <cell r="A2032">
            <v>2032</v>
          </cell>
        </row>
        <row r="2033">
          <cell r="A2033">
            <v>2033</v>
          </cell>
        </row>
        <row r="2034">
          <cell r="A2034">
            <v>2034</v>
          </cell>
        </row>
        <row r="2035">
          <cell r="A2035">
            <v>2035</v>
          </cell>
        </row>
        <row r="2036">
          <cell r="A2036">
            <v>2036</v>
          </cell>
        </row>
        <row r="2037">
          <cell r="A2037">
            <v>2037</v>
          </cell>
        </row>
        <row r="2038">
          <cell r="A2038">
            <v>2038</v>
          </cell>
        </row>
        <row r="2039">
          <cell r="A2039">
            <v>2039</v>
          </cell>
        </row>
        <row r="2040">
          <cell r="A2040">
            <v>2040</v>
          </cell>
        </row>
        <row r="2041">
          <cell r="A2041">
            <v>2041</v>
          </cell>
        </row>
        <row r="2042">
          <cell r="A2042">
            <v>2042</v>
          </cell>
        </row>
        <row r="2043">
          <cell r="A2043">
            <v>2043</v>
          </cell>
        </row>
        <row r="2044">
          <cell r="A2044">
            <v>2044</v>
          </cell>
        </row>
        <row r="2045">
          <cell r="A2045">
            <v>2045</v>
          </cell>
        </row>
        <row r="2046">
          <cell r="A2046">
            <v>2046</v>
          </cell>
        </row>
        <row r="2047">
          <cell r="A2047">
            <v>2047</v>
          </cell>
        </row>
        <row r="2048">
          <cell r="A2048">
            <v>2048</v>
          </cell>
        </row>
        <row r="2049">
          <cell r="A2049">
            <v>2049</v>
          </cell>
        </row>
        <row r="2050">
          <cell r="A2050">
            <v>2050</v>
          </cell>
        </row>
        <row r="2051">
          <cell r="A2051">
            <v>2051</v>
          </cell>
        </row>
        <row r="2052">
          <cell r="A2052">
            <v>2052</v>
          </cell>
        </row>
        <row r="2053">
          <cell r="A2053">
            <v>2053</v>
          </cell>
        </row>
        <row r="2054">
          <cell r="A2054">
            <v>2054</v>
          </cell>
        </row>
        <row r="2055">
          <cell r="A2055">
            <v>2055</v>
          </cell>
        </row>
        <row r="2056">
          <cell r="A2056">
            <v>2056</v>
          </cell>
        </row>
        <row r="2057">
          <cell r="A2057">
            <v>2057</v>
          </cell>
        </row>
        <row r="2058">
          <cell r="A2058">
            <v>2058</v>
          </cell>
        </row>
        <row r="2059">
          <cell r="A2059">
            <v>2059</v>
          </cell>
        </row>
        <row r="2060">
          <cell r="A2060">
            <v>2060</v>
          </cell>
        </row>
        <row r="2061">
          <cell r="A2061">
            <v>2061</v>
          </cell>
        </row>
        <row r="2062">
          <cell r="A2062">
            <v>2062</v>
          </cell>
        </row>
        <row r="2063">
          <cell r="A2063">
            <v>2063</v>
          </cell>
        </row>
        <row r="2064">
          <cell r="A2064">
            <v>2064</v>
          </cell>
        </row>
        <row r="2065">
          <cell r="A2065">
            <v>2065</v>
          </cell>
        </row>
        <row r="2066">
          <cell r="A2066">
            <v>2066</v>
          </cell>
        </row>
        <row r="2067">
          <cell r="A2067">
            <v>2067</v>
          </cell>
        </row>
        <row r="2068">
          <cell r="A2068">
            <v>2068</v>
          </cell>
        </row>
        <row r="2069">
          <cell r="A2069">
            <v>2069</v>
          </cell>
        </row>
        <row r="2070">
          <cell r="A2070">
            <v>2070</v>
          </cell>
        </row>
        <row r="2071">
          <cell r="A2071">
            <v>2071</v>
          </cell>
        </row>
        <row r="2072">
          <cell r="A2072">
            <v>2072</v>
          </cell>
        </row>
        <row r="2073">
          <cell r="A2073">
            <v>2073</v>
          </cell>
        </row>
        <row r="2074">
          <cell r="A2074">
            <v>2074</v>
          </cell>
        </row>
        <row r="2075">
          <cell r="A2075">
            <v>2075</v>
          </cell>
        </row>
        <row r="2076">
          <cell r="A2076">
            <v>2076</v>
          </cell>
        </row>
        <row r="2077">
          <cell r="A2077">
            <v>2077</v>
          </cell>
        </row>
        <row r="2078">
          <cell r="A2078">
            <v>2078</v>
          </cell>
        </row>
        <row r="2079">
          <cell r="A2079">
            <v>2079</v>
          </cell>
        </row>
        <row r="2080">
          <cell r="A2080">
            <v>2080</v>
          </cell>
        </row>
        <row r="2081">
          <cell r="A2081">
            <v>2081</v>
          </cell>
        </row>
        <row r="2082">
          <cell r="A2082">
            <v>2082</v>
          </cell>
        </row>
        <row r="2083">
          <cell r="A2083">
            <v>2083</v>
          </cell>
        </row>
        <row r="2084">
          <cell r="A2084">
            <v>2084</v>
          </cell>
        </row>
        <row r="2085">
          <cell r="A2085">
            <v>2085</v>
          </cell>
        </row>
        <row r="2086">
          <cell r="A2086">
            <v>2086</v>
          </cell>
        </row>
        <row r="2087">
          <cell r="A2087">
            <v>2087</v>
          </cell>
        </row>
        <row r="2088">
          <cell r="A2088">
            <v>2088</v>
          </cell>
        </row>
        <row r="2089">
          <cell r="A2089">
            <v>2089</v>
          </cell>
        </row>
        <row r="2090">
          <cell r="A2090">
            <v>2090</v>
          </cell>
        </row>
        <row r="2091">
          <cell r="A2091">
            <v>2091</v>
          </cell>
        </row>
        <row r="2092">
          <cell r="A2092">
            <v>2092</v>
          </cell>
        </row>
        <row r="2093">
          <cell r="A2093">
            <v>2093</v>
          </cell>
        </row>
        <row r="2094">
          <cell r="A2094">
            <v>2094</v>
          </cell>
        </row>
        <row r="2095">
          <cell r="A2095">
            <v>2095</v>
          </cell>
        </row>
        <row r="2096">
          <cell r="A2096">
            <v>2096</v>
          </cell>
        </row>
        <row r="2097">
          <cell r="A2097">
            <v>2097</v>
          </cell>
        </row>
        <row r="2098">
          <cell r="A2098">
            <v>2098</v>
          </cell>
        </row>
        <row r="2099">
          <cell r="A2099">
            <v>2099</v>
          </cell>
        </row>
        <row r="2100">
          <cell r="A2100">
            <v>2100</v>
          </cell>
        </row>
        <row r="2101">
          <cell r="A2101">
            <v>2101</v>
          </cell>
        </row>
        <row r="2102">
          <cell r="A2102">
            <v>2102</v>
          </cell>
        </row>
        <row r="2103">
          <cell r="A2103">
            <v>2103</v>
          </cell>
        </row>
        <row r="2104">
          <cell r="A2104">
            <v>2104</v>
          </cell>
        </row>
        <row r="2105">
          <cell r="A2105">
            <v>2105</v>
          </cell>
        </row>
        <row r="2106">
          <cell r="A2106">
            <v>2106</v>
          </cell>
        </row>
        <row r="2107">
          <cell r="A2107">
            <v>2107</v>
          </cell>
        </row>
        <row r="2108">
          <cell r="A2108">
            <v>2108</v>
          </cell>
        </row>
        <row r="2109">
          <cell r="A2109">
            <v>2109</v>
          </cell>
        </row>
        <row r="2110">
          <cell r="A2110">
            <v>2110</v>
          </cell>
        </row>
        <row r="2111">
          <cell r="A2111">
            <v>2111</v>
          </cell>
        </row>
        <row r="2112">
          <cell r="A2112">
            <v>2112</v>
          </cell>
        </row>
        <row r="2113">
          <cell r="A2113">
            <v>2113</v>
          </cell>
        </row>
        <row r="2114">
          <cell r="A2114">
            <v>2114</v>
          </cell>
        </row>
        <row r="2115">
          <cell r="A2115">
            <v>2115</v>
          </cell>
        </row>
        <row r="2116">
          <cell r="A2116">
            <v>2116</v>
          </cell>
        </row>
        <row r="2117">
          <cell r="A2117">
            <v>2117</v>
          </cell>
        </row>
        <row r="2118">
          <cell r="A2118">
            <v>2118</v>
          </cell>
        </row>
        <row r="2119">
          <cell r="A2119">
            <v>2119</v>
          </cell>
        </row>
        <row r="2120">
          <cell r="A2120">
            <v>2120</v>
          </cell>
        </row>
        <row r="2121">
          <cell r="A2121">
            <v>2121</v>
          </cell>
        </row>
        <row r="2122">
          <cell r="A2122">
            <v>2122</v>
          </cell>
        </row>
        <row r="2123">
          <cell r="A2123">
            <v>2123</v>
          </cell>
        </row>
        <row r="2124">
          <cell r="A2124">
            <v>2124</v>
          </cell>
        </row>
        <row r="2125">
          <cell r="A2125">
            <v>2125</v>
          </cell>
        </row>
        <row r="2126">
          <cell r="A2126">
            <v>2126</v>
          </cell>
        </row>
        <row r="2127">
          <cell r="A2127">
            <v>2127</v>
          </cell>
        </row>
        <row r="2128">
          <cell r="A2128">
            <v>2128</v>
          </cell>
        </row>
        <row r="2129">
          <cell r="A2129">
            <v>2129</v>
          </cell>
        </row>
        <row r="2130">
          <cell r="A2130">
            <v>2130</v>
          </cell>
        </row>
        <row r="2131">
          <cell r="A2131">
            <v>2131</v>
          </cell>
        </row>
        <row r="2132">
          <cell r="A2132">
            <v>2132</v>
          </cell>
        </row>
        <row r="2133">
          <cell r="A2133">
            <v>2133</v>
          </cell>
        </row>
        <row r="2134">
          <cell r="A2134">
            <v>2134</v>
          </cell>
        </row>
        <row r="2135">
          <cell r="A2135">
            <v>2135</v>
          </cell>
        </row>
        <row r="2136">
          <cell r="A2136">
            <v>2136</v>
          </cell>
        </row>
        <row r="2137">
          <cell r="A2137">
            <v>2137</v>
          </cell>
        </row>
        <row r="2138">
          <cell r="A2138">
            <v>2138</v>
          </cell>
        </row>
        <row r="2139">
          <cell r="A2139">
            <v>2139</v>
          </cell>
        </row>
        <row r="2140">
          <cell r="A2140">
            <v>2140</v>
          </cell>
        </row>
        <row r="2141">
          <cell r="A2141">
            <v>2141</v>
          </cell>
        </row>
        <row r="2142">
          <cell r="A2142">
            <v>2142</v>
          </cell>
        </row>
        <row r="2143">
          <cell r="A2143">
            <v>2143</v>
          </cell>
        </row>
        <row r="2144">
          <cell r="A2144">
            <v>2144</v>
          </cell>
        </row>
        <row r="2145">
          <cell r="A2145">
            <v>2145</v>
          </cell>
        </row>
        <row r="2146">
          <cell r="A2146">
            <v>2146</v>
          </cell>
        </row>
        <row r="2147">
          <cell r="A2147">
            <v>2147</v>
          </cell>
        </row>
        <row r="2148">
          <cell r="A2148">
            <v>2148</v>
          </cell>
        </row>
        <row r="2149">
          <cell r="A2149">
            <v>2149</v>
          </cell>
        </row>
        <row r="2150">
          <cell r="A2150">
            <v>2150</v>
          </cell>
        </row>
        <row r="2151">
          <cell r="A2151">
            <v>2151</v>
          </cell>
        </row>
        <row r="2152">
          <cell r="A2152">
            <v>2152</v>
          </cell>
        </row>
        <row r="2153">
          <cell r="A2153">
            <v>2153</v>
          </cell>
        </row>
        <row r="2154">
          <cell r="A2154">
            <v>2154</v>
          </cell>
        </row>
        <row r="2155">
          <cell r="A2155">
            <v>2155</v>
          </cell>
        </row>
        <row r="2156">
          <cell r="A2156">
            <v>2156</v>
          </cell>
        </row>
        <row r="2157">
          <cell r="A2157">
            <v>2157</v>
          </cell>
        </row>
        <row r="2158">
          <cell r="A2158">
            <v>2158</v>
          </cell>
        </row>
        <row r="2159">
          <cell r="A2159">
            <v>2159</v>
          </cell>
        </row>
        <row r="2160">
          <cell r="A2160">
            <v>2160</v>
          </cell>
        </row>
        <row r="2161">
          <cell r="A2161">
            <v>2161</v>
          </cell>
        </row>
        <row r="2162">
          <cell r="A2162">
            <v>2162</v>
          </cell>
        </row>
        <row r="2163">
          <cell r="A2163">
            <v>2163</v>
          </cell>
        </row>
        <row r="2164">
          <cell r="A2164">
            <v>2164</v>
          </cell>
        </row>
        <row r="2165">
          <cell r="A2165">
            <v>2165</v>
          </cell>
        </row>
        <row r="2166">
          <cell r="A2166">
            <v>2166</v>
          </cell>
        </row>
        <row r="2167">
          <cell r="A2167">
            <v>2167</v>
          </cell>
        </row>
        <row r="2168">
          <cell r="A2168">
            <v>2168</v>
          </cell>
        </row>
        <row r="2169">
          <cell r="A2169">
            <v>2169</v>
          </cell>
        </row>
        <row r="2170">
          <cell r="A2170">
            <v>2170</v>
          </cell>
        </row>
        <row r="2171">
          <cell r="A2171">
            <v>2171</v>
          </cell>
        </row>
        <row r="2172">
          <cell r="A2172">
            <v>2172</v>
          </cell>
        </row>
        <row r="2173">
          <cell r="A2173">
            <v>2173</v>
          </cell>
        </row>
        <row r="2174">
          <cell r="A2174">
            <v>2174</v>
          </cell>
        </row>
        <row r="2175">
          <cell r="A2175">
            <v>2175</v>
          </cell>
        </row>
        <row r="2176">
          <cell r="A2176">
            <v>2176</v>
          </cell>
        </row>
        <row r="2177">
          <cell r="A2177">
            <v>2177</v>
          </cell>
        </row>
        <row r="2178">
          <cell r="A2178">
            <v>2178</v>
          </cell>
        </row>
        <row r="2179">
          <cell r="A2179">
            <v>2179</v>
          </cell>
        </row>
        <row r="2180">
          <cell r="A2180">
            <v>2180</v>
          </cell>
        </row>
        <row r="2181">
          <cell r="A2181">
            <v>2181</v>
          </cell>
        </row>
        <row r="2182">
          <cell r="A2182">
            <v>2182</v>
          </cell>
        </row>
        <row r="2183">
          <cell r="A2183">
            <v>2183</v>
          </cell>
        </row>
        <row r="2184">
          <cell r="A2184">
            <v>2184</v>
          </cell>
        </row>
        <row r="2185">
          <cell r="A2185">
            <v>2185</v>
          </cell>
        </row>
        <row r="2186">
          <cell r="A2186">
            <v>2186</v>
          </cell>
        </row>
        <row r="2187">
          <cell r="A2187">
            <v>2187</v>
          </cell>
        </row>
        <row r="2188">
          <cell r="A2188">
            <v>2188</v>
          </cell>
        </row>
        <row r="2189">
          <cell r="A2189">
            <v>2189</v>
          </cell>
        </row>
        <row r="2190">
          <cell r="A2190">
            <v>2190</v>
          </cell>
        </row>
        <row r="2191">
          <cell r="A2191">
            <v>2191</v>
          </cell>
        </row>
        <row r="2192">
          <cell r="A2192">
            <v>2192</v>
          </cell>
        </row>
        <row r="2193">
          <cell r="A2193">
            <v>2193</v>
          </cell>
        </row>
        <row r="2194">
          <cell r="A2194">
            <v>2194</v>
          </cell>
        </row>
        <row r="2195">
          <cell r="A2195">
            <v>2195</v>
          </cell>
        </row>
        <row r="2196">
          <cell r="A2196">
            <v>2196</v>
          </cell>
        </row>
        <row r="2197">
          <cell r="A2197">
            <v>2197</v>
          </cell>
        </row>
        <row r="2198">
          <cell r="A2198">
            <v>2198</v>
          </cell>
        </row>
        <row r="2199">
          <cell r="A2199">
            <v>2199</v>
          </cell>
        </row>
        <row r="2200">
          <cell r="A2200">
            <v>2200</v>
          </cell>
        </row>
        <row r="2201">
          <cell r="A2201">
            <v>2201</v>
          </cell>
        </row>
        <row r="2202">
          <cell r="A2202">
            <v>2202</v>
          </cell>
        </row>
        <row r="2203">
          <cell r="A2203">
            <v>2203</v>
          </cell>
        </row>
        <row r="2204">
          <cell r="A2204">
            <v>2204</v>
          </cell>
        </row>
        <row r="2205">
          <cell r="A2205">
            <v>2205</v>
          </cell>
        </row>
        <row r="2206">
          <cell r="A2206">
            <v>2206</v>
          </cell>
        </row>
        <row r="2207">
          <cell r="A2207">
            <v>2207</v>
          </cell>
        </row>
        <row r="2208">
          <cell r="A2208">
            <v>2208</v>
          </cell>
        </row>
        <row r="2209">
          <cell r="A2209">
            <v>2209</v>
          </cell>
        </row>
        <row r="2210">
          <cell r="A2210">
            <v>2210</v>
          </cell>
        </row>
        <row r="2211">
          <cell r="A2211">
            <v>2211</v>
          </cell>
        </row>
        <row r="2212">
          <cell r="A2212">
            <v>2212</v>
          </cell>
        </row>
        <row r="2213">
          <cell r="A2213">
            <v>2213</v>
          </cell>
        </row>
        <row r="2214">
          <cell r="A2214">
            <v>2214</v>
          </cell>
        </row>
        <row r="2215">
          <cell r="A2215">
            <v>2215</v>
          </cell>
        </row>
        <row r="2216">
          <cell r="A2216">
            <v>2216</v>
          </cell>
        </row>
        <row r="2217">
          <cell r="A2217">
            <v>2217</v>
          </cell>
        </row>
        <row r="2218">
          <cell r="A2218">
            <v>2218</v>
          </cell>
        </row>
        <row r="2219">
          <cell r="A2219">
            <v>2219</v>
          </cell>
        </row>
        <row r="2220">
          <cell r="A2220">
            <v>2220</v>
          </cell>
        </row>
        <row r="2221">
          <cell r="A2221">
            <v>2221</v>
          </cell>
        </row>
        <row r="2222">
          <cell r="A2222">
            <v>2222</v>
          </cell>
        </row>
        <row r="2223">
          <cell r="A2223">
            <v>2223</v>
          </cell>
        </row>
        <row r="2224">
          <cell r="A2224">
            <v>2224</v>
          </cell>
        </row>
        <row r="2225">
          <cell r="A2225">
            <v>2225</v>
          </cell>
        </row>
        <row r="2226">
          <cell r="A2226">
            <v>2226</v>
          </cell>
        </row>
        <row r="2227">
          <cell r="A2227">
            <v>2227</v>
          </cell>
        </row>
        <row r="2228">
          <cell r="A2228">
            <v>2228</v>
          </cell>
        </row>
        <row r="2229">
          <cell r="A2229">
            <v>2229</v>
          </cell>
        </row>
        <row r="2230">
          <cell r="A2230">
            <v>2230</v>
          </cell>
        </row>
        <row r="2231">
          <cell r="A2231">
            <v>2231</v>
          </cell>
        </row>
        <row r="2232">
          <cell r="A2232">
            <v>2232</v>
          </cell>
        </row>
        <row r="2233">
          <cell r="A2233">
            <v>2233</v>
          </cell>
        </row>
        <row r="2234">
          <cell r="A2234">
            <v>2234</v>
          </cell>
        </row>
        <row r="2235">
          <cell r="A2235">
            <v>2235</v>
          </cell>
        </row>
        <row r="2236">
          <cell r="A2236">
            <v>2236</v>
          </cell>
        </row>
        <row r="2237">
          <cell r="A2237">
            <v>2237</v>
          </cell>
        </row>
        <row r="2238">
          <cell r="A2238">
            <v>2238</v>
          </cell>
        </row>
        <row r="2239">
          <cell r="A2239">
            <v>2239</v>
          </cell>
        </row>
        <row r="2240">
          <cell r="A2240">
            <v>2240</v>
          </cell>
        </row>
        <row r="2241">
          <cell r="A2241">
            <v>2241</v>
          </cell>
        </row>
        <row r="2242">
          <cell r="A2242">
            <v>2242</v>
          </cell>
        </row>
        <row r="2243">
          <cell r="A2243">
            <v>2243</v>
          </cell>
        </row>
        <row r="2244">
          <cell r="A2244">
            <v>2244</v>
          </cell>
        </row>
        <row r="2245">
          <cell r="A2245">
            <v>2245</v>
          </cell>
        </row>
        <row r="2246">
          <cell r="A2246">
            <v>2246</v>
          </cell>
        </row>
        <row r="2247">
          <cell r="A2247">
            <v>2247</v>
          </cell>
        </row>
        <row r="2248">
          <cell r="A2248">
            <v>2248</v>
          </cell>
        </row>
        <row r="2249">
          <cell r="A2249">
            <v>2249</v>
          </cell>
        </row>
        <row r="2250">
          <cell r="A2250">
            <v>2250</v>
          </cell>
        </row>
        <row r="2251">
          <cell r="A2251">
            <v>2251</v>
          </cell>
        </row>
        <row r="2252">
          <cell r="A2252">
            <v>2252</v>
          </cell>
        </row>
        <row r="2253">
          <cell r="A2253">
            <v>2253</v>
          </cell>
        </row>
        <row r="2254">
          <cell r="A2254">
            <v>2254</v>
          </cell>
        </row>
        <row r="2255">
          <cell r="A2255">
            <v>2255</v>
          </cell>
        </row>
        <row r="2256">
          <cell r="A2256">
            <v>2256</v>
          </cell>
        </row>
        <row r="2257">
          <cell r="A2257">
            <v>2257</v>
          </cell>
        </row>
        <row r="2258">
          <cell r="A2258">
            <v>2258</v>
          </cell>
        </row>
        <row r="2259">
          <cell r="A2259">
            <v>2259</v>
          </cell>
        </row>
        <row r="2260">
          <cell r="A2260">
            <v>2260</v>
          </cell>
        </row>
        <row r="2261">
          <cell r="A2261">
            <v>2261</v>
          </cell>
        </row>
        <row r="2262">
          <cell r="A2262">
            <v>2262</v>
          </cell>
        </row>
        <row r="2263">
          <cell r="A2263">
            <v>2263</v>
          </cell>
        </row>
        <row r="2264">
          <cell r="A2264">
            <v>2264</v>
          </cell>
        </row>
        <row r="2265">
          <cell r="A2265">
            <v>2265</v>
          </cell>
        </row>
        <row r="2266">
          <cell r="A2266">
            <v>2266</v>
          </cell>
        </row>
        <row r="2267">
          <cell r="A2267">
            <v>2267</v>
          </cell>
        </row>
        <row r="2268">
          <cell r="A2268">
            <v>2268</v>
          </cell>
        </row>
        <row r="2269">
          <cell r="A2269">
            <v>2269</v>
          </cell>
        </row>
        <row r="2270">
          <cell r="A2270">
            <v>2270</v>
          </cell>
        </row>
        <row r="2271">
          <cell r="A2271">
            <v>2271</v>
          </cell>
        </row>
        <row r="2272">
          <cell r="A2272">
            <v>2272</v>
          </cell>
        </row>
        <row r="2273">
          <cell r="A2273">
            <v>2273</v>
          </cell>
        </row>
        <row r="2274">
          <cell r="A2274">
            <v>2274</v>
          </cell>
        </row>
        <row r="2275">
          <cell r="A2275">
            <v>2275</v>
          </cell>
        </row>
        <row r="2276">
          <cell r="A2276">
            <v>2276</v>
          </cell>
        </row>
        <row r="2277">
          <cell r="A2277">
            <v>2277</v>
          </cell>
        </row>
        <row r="2278">
          <cell r="A2278">
            <v>2278</v>
          </cell>
        </row>
        <row r="2279">
          <cell r="A2279">
            <v>2279</v>
          </cell>
        </row>
        <row r="2280">
          <cell r="A2280">
            <v>2280</v>
          </cell>
        </row>
        <row r="2281">
          <cell r="A2281">
            <v>2281</v>
          </cell>
        </row>
        <row r="2282">
          <cell r="A2282">
            <v>2282</v>
          </cell>
        </row>
        <row r="2283">
          <cell r="A2283">
            <v>2283</v>
          </cell>
        </row>
        <row r="2284">
          <cell r="A2284">
            <v>2284</v>
          </cell>
        </row>
        <row r="2285">
          <cell r="A2285">
            <v>2285</v>
          </cell>
        </row>
        <row r="2286">
          <cell r="A2286">
            <v>2286</v>
          </cell>
        </row>
        <row r="2287">
          <cell r="A2287">
            <v>2287</v>
          </cell>
        </row>
        <row r="2288">
          <cell r="A2288">
            <v>2288</v>
          </cell>
        </row>
        <row r="2289">
          <cell r="A2289">
            <v>2289</v>
          </cell>
        </row>
        <row r="2290">
          <cell r="A2290">
            <v>2290</v>
          </cell>
        </row>
        <row r="2291">
          <cell r="A2291">
            <v>2291</v>
          </cell>
        </row>
        <row r="2292">
          <cell r="A2292">
            <v>2292</v>
          </cell>
        </row>
        <row r="2293">
          <cell r="A2293">
            <v>2293</v>
          </cell>
        </row>
        <row r="2294">
          <cell r="A2294">
            <v>2294</v>
          </cell>
        </row>
        <row r="2295">
          <cell r="A2295">
            <v>2295</v>
          </cell>
        </row>
        <row r="2296">
          <cell r="A2296">
            <v>2296</v>
          </cell>
        </row>
        <row r="2297">
          <cell r="A2297">
            <v>2297</v>
          </cell>
        </row>
        <row r="2298">
          <cell r="A2298">
            <v>2298</v>
          </cell>
        </row>
        <row r="2299">
          <cell r="A2299">
            <v>2299</v>
          </cell>
        </row>
        <row r="2300">
          <cell r="A2300">
            <v>2300</v>
          </cell>
        </row>
        <row r="2301">
          <cell r="A2301">
            <v>2301</v>
          </cell>
        </row>
        <row r="2302">
          <cell r="A2302">
            <v>2302</v>
          </cell>
        </row>
        <row r="2303">
          <cell r="A2303">
            <v>2303</v>
          </cell>
        </row>
        <row r="2304">
          <cell r="A2304">
            <v>2304</v>
          </cell>
        </row>
        <row r="2305">
          <cell r="A2305">
            <v>2305</v>
          </cell>
        </row>
        <row r="2306">
          <cell r="A2306">
            <v>2306</v>
          </cell>
        </row>
        <row r="2307">
          <cell r="A2307">
            <v>2307</v>
          </cell>
        </row>
        <row r="2308">
          <cell r="A2308">
            <v>2308</v>
          </cell>
        </row>
        <row r="2309">
          <cell r="A2309">
            <v>2309</v>
          </cell>
        </row>
        <row r="2310">
          <cell r="A2310">
            <v>2310</v>
          </cell>
        </row>
        <row r="2311">
          <cell r="A2311">
            <v>2311</v>
          </cell>
        </row>
        <row r="2312">
          <cell r="A2312">
            <v>2312</v>
          </cell>
        </row>
        <row r="2313">
          <cell r="A2313">
            <v>2313</v>
          </cell>
        </row>
        <row r="2314">
          <cell r="A2314">
            <v>2314</v>
          </cell>
        </row>
        <row r="2315">
          <cell r="A2315">
            <v>2315</v>
          </cell>
        </row>
        <row r="2316">
          <cell r="A2316">
            <v>2316</v>
          </cell>
        </row>
        <row r="2317">
          <cell r="A2317">
            <v>2317</v>
          </cell>
        </row>
        <row r="2318">
          <cell r="A2318">
            <v>2318</v>
          </cell>
        </row>
        <row r="2319">
          <cell r="A2319">
            <v>2319</v>
          </cell>
        </row>
        <row r="2320">
          <cell r="A2320">
            <v>2320</v>
          </cell>
        </row>
        <row r="2321">
          <cell r="A2321">
            <v>2321</v>
          </cell>
        </row>
        <row r="2322">
          <cell r="A2322">
            <v>2322</v>
          </cell>
        </row>
        <row r="2323">
          <cell r="A2323">
            <v>2323</v>
          </cell>
        </row>
        <row r="2324">
          <cell r="A2324">
            <v>2324</v>
          </cell>
        </row>
        <row r="2325">
          <cell r="A2325">
            <v>2325</v>
          </cell>
        </row>
        <row r="2326">
          <cell r="A2326">
            <v>2326</v>
          </cell>
        </row>
        <row r="2327">
          <cell r="A2327">
            <v>2327</v>
          </cell>
        </row>
        <row r="2328">
          <cell r="A2328">
            <v>2328</v>
          </cell>
        </row>
        <row r="2329">
          <cell r="A2329">
            <v>2329</v>
          </cell>
        </row>
        <row r="2330">
          <cell r="A2330">
            <v>2330</v>
          </cell>
        </row>
        <row r="2331">
          <cell r="A2331">
            <v>2331</v>
          </cell>
        </row>
        <row r="2332">
          <cell r="A2332">
            <v>2332</v>
          </cell>
        </row>
        <row r="2333">
          <cell r="A2333">
            <v>2333</v>
          </cell>
        </row>
        <row r="2334">
          <cell r="A2334">
            <v>2334</v>
          </cell>
        </row>
        <row r="2335">
          <cell r="A2335">
            <v>2335</v>
          </cell>
        </row>
        <row r="2336">
          <cell r="A2336">
            <v>2336</v>
          </cell>
        </row>
        <row r="2337">
          <cell r="A2337">
            <v>2337</v>
          </cell>
        </row>
        <row r="2338">
          <cell r="A2338">
            <v>2338</v>
          </cell>
        </row>
        <row r="2339">
          <cell r="A2339">
            <v>2339</v>
          </cell>
        </row>
        <row r="2340">
          <cell r="A2340">
            <v>2340</v>
          </cell>
        </row>
        <row r="2341">
          <cell r="A2341">
            <v>2341</v>
          </cell>
        </row>
        <row r="2342">
          <cell r="A2342">
            <v>2342</v>
          </cell>
        </row>
        <row r="2343">
          <cell r="A2343">
            <v>2343</v>
          </cell>
        </row>
        <row r="2344">
          <cell r="A2344">
            <v>2344</v>
          </cell>
        </row>
        <row r="2345">
          <cell r="A2345">
            <v>2345</v>
          </cell>
        </row>
        <row r="2346">
          <cell r="A2346">
            <v>2346</v>
          </cell>
        </row>
        <row r="2347">
          <cell r="A2347">
            <v>2347</v>
          </cell>
        </row>
        <row r="2348">
          <cell r="A2348">
            <v>2348</v>
          </cell>
        </row>
        <row r="2349">
          <cell r="A2349">
            <v>2349</v>
          </cell>
        </row>
        <row r="2350">
          <cell r="A2350">
            <v>2350</v>
          </cell>
        </row>
        <row r="2351">
          <cell r="A2351">
            <v>2351</v>
          </cell>
        </row>
        <row r="2352">
          <cell r="A2352">
            <v>2352</v>
          </cell>
        </row>
        <row r="2353">
          <cell r="A2353">
            <v>2353</v>
          </cell>
        </row>
        <row r="2354">
          <cell r="A2354">
            <v>2354</v>
          </cell>
        </row>
        <row r="2355">
          <cell r="A2355">
            <v>2355</v>
          </cell>
        </row>
        <row r="2356">
          <cell r="A2356">
            <v>2356</v>
          </cell>
        </row>
        <row r="2357">
          <cell r="A2357">
            <v>2357</v>
          </cell>
        </row>
        <row r="2358">
          <cell r="A2358">
            <v>2358</v>
          </cell>
        </row>
        <row r="2359">
          <cell r="A2359">
            <v>2359</v>
          </cell>
        </row>
        <row r="2360">
          <cell r="A2360">
            <v>2360</v>
          </cell>
        </row>
        <row r="2361">
          <cell r="A2361">
            <v>2361</v>
          </cell>
        </row>
        <row r="2362">
          <cell r="A2362">
            <v>2362</v>
          </cell>
        </row>
        <row r="2363">
          <cell r="A2363">
            <v>2363</v>
          </cell>
        </row>
        <row r="2364">
          <cell r="A2364">
            <v>2364</v>
          </cell>
        </row>
        <row r="2365">
          <cell r="A2365">
            <v>2365</v>
          </cell>
        </row>
        <row r="2366">
          <cell r="A2366">
            <v>2366</v>
          </cell>
        </row>
        <row r="2367">
          <cell r="A2367">
            <v>2367</v>
          </cell>
        </row>
        <row r="2368">
          <cell r="A2368">
            <v>2368</v>
          </cell>
        </row>
        <row r="2369">
          <cell r="A2369">
            <v>2369</v>
          </cell>
        </row>
        <row r="2370">
          <cell r="A2370">
            <v>2370</v>
          </cell>
        </row>
        <row r="2371">
          <cell r="A2371">
            <v>2371</v>
          </cell>
        </row>
        <row r="2372">
          <cell r="A2372">
            <v>2372</v>
          </cell>
        </row>
        <row r="2373">
          <cell r="A2373">
            <v>2373</v>
          </cell>
        </row>
        <row r="2374">
          <cell r="A2374">
            <v>2374</v>
          </cell>
        </row>
        <row r="2375">
          <cell r="A2375">
            <v>2375</v>
          </cell>
        </row>
        <row r="2376">
          <cell r="A2376">
            <v>2376</v>
          </cell>
        </row>
        <row r="2377">
          <cell r="A2377">
            <v>2377</v>
          </cell>
        </row>
        <row r="2378">
          <cell r="A2378">
            <v>2378</v>
          </cell>
        </row>
        <row r="2379">
          <cell r="A2379">
            <v>2379</v>
          </cell>
        </row>
        <row r="2380">
          <cell r="A2380">
            <v>2380</v>
          </cell>
        </row>
        <row r="2381">
          <cell r="A2381">
            <v>2381</v>
          </cell>
        </row>
        <row r="2382">
          <cell r="A2382">
            <v>2382</v>
          </cell>
        </row>
        <row r="2383">
          <cell r="A2383">
            <v>2383</v>
          </cell>
        </row>
        <row r="2384">
          <cell r="A2384">
            <v>2384</v>
          </cell>
        </row>
        <row r="2385">
          <cell r="A2385">
            <v>2385</v>
          </cell>
        </row>
        <row r="2386">
          <cell r="A2386">
            <v>2386</v>
          </cell>
        </row>
        <row r="2387">
          <cell r="A2387">
            <v>2387</v>
          </cell>
        </row>
        <row r="2388">
          <cell r="A2388">
            <v>2388</v>
          </cell>
        </row>
        <row r="2389">
          <cell r="A2389">
            <v>2389</v>
          </cell>
        </row>
        <row r="2390">
          <cell r="A2390">
            <v>2390</v>
          </cell>
        </row>
        <row r="2391">
          <cell r="A2391">
            <v>2391</v>
          </cell>
        </row>
        <row r="2392">
          <cell r="A2392">
            <v>2392</v>
          </cell>
        </row>
        <row r="2393">
          <cell r="A2393">
            <v>2393</v>
          </cell>
        </row>
        <row r="2394">
          <cell r="A2394">
            <v>2394</v>
          </cell>
        </row>
        <row r="2395">
          <cell r="A2395">
            <v>2395</v>
          </cell>
        </row>
        <row r="2396">
          <cell r="A2396">
            <v>2396</v>
          </cell>
        </row>
        <row r="2397">
          <cell r="A2397">
            <v>2397</v>
          </cell>
        </row>
        <row r="2398">
          <cell r="A2398">
            <v>2398</v>
          </cell>
        </row>
        <row r="2399">
          <cell r="A2399">
            <v>2399</v>
          </cell>
        </row>
        <row r="2400">
          <cell r="A2400">
            <v>2400</v>
          </cell>
        </row>
        <row r="2401">
          <cell r="A2401">
            <v>2401</v>
          </cell>
        </row>
        <row r="2402">
          <cell r="A2402">
            <v>2402</v>
          </cell>
        </row>
        <row r="2403">
          <cell r="A2403">
            <v>2403</v>
          </cell>
        </row>
        <row r="2404">
          <cell r="A2404">
            <v>2404</v>
          </cell>
        </row>
        <row r="2405">
          <cell r="A2405">
            <v>2405</v>
          </cell>
        </row>
        <row r="2406">
          <cell r="A2406">
            <v>2406</v>
          </cell>
        </row>
        <row r="2407">
          <cell r="A2407">
            <v>2407</v>
          </cell>
        </row>
        <row r="2408">
          <cell r="A2408">
            <v>2408</v>
          </cell>
        </row>
        <row r="2409">
          <cell r="A2409">
            <v>2409</v>
          </cell>
        </row>
        <row r="2410">
          <cell r="A2410">
            <v>2410</v>
          </cell>
        </row>
        <row r="2411">
          <cell r="A2411">
            <v>2411</v>
          </cell>
        </row>
        <row r="2412">
          <cell r="A2412">
            <v>2412</v>
          </cell>
        </row>
        <row r="2413">
          <cell r="A2413">
            <v>2413</v>
          </cell>
        </row>
        <row r="2414">
          <cell r="A2414">
            <v>2414</v>
          </cell>
        </row>
        <row r="2415">
          <cell r="A2415">
            <v>2415</v>
          </cell>
        </row>
        <row r="2416">
          <cell r="A2416">
            <v>2416</v>
          </cell>
        </row>
        <row r="2417">
          <cell r="A2417">
            <v>2417</v>
          </cell>
        </row>
        <row r="2418">
          <cell r="A2418">
            <v>2418</v>
          </cell>
        </row>
        <row r="2419">
          <cell r="A2419">
            <v>2419</v>
          </cell>
        </row>
        <row r="2420">
          <cell r="A2420">
            <v>2420</v>
          </cell>
        </row>
        <row r="2421">
          <cell r="A2421">
            <v>2421</v>
          </cell>
        </row>
        <row r="2422">
          <cell r="A2422">
            <v>2422</v>
          </cell>
        </row>
        <row r="2423">
          <cell r="A2423">
            <v>2423</v>
          </cell>
        </row>
        <row r="2424">
          <cell r="A2424">
            <v>2424</v>
          </cell>
        </row>
        <row r="2425">
          <cell r="A2425">
            <v>2425</v>
          </cell>
        </row>
        <row r="2426">
          <cell r="A2426">
            <v>2426</v>
          </cell>
        </row>
        <row r="2427">
          <cell r="A2427">
            <v>2427</v>
          </cell>
        </row>
        <row r="2428">
          <cell r="A2428">
            <v>2428</v>
          </cell>
        </row>
        <row r="2429">
          <cell r="A2429">
            <v>2429</v>
          </cell>
        </row>
        <row r="2430">
          <cell r="A2430">
            <v>2430</v>
          </cell>
        </row>
        <row r="2431">
          <cell r="A2431">
            <v>2431</v>
          </cell>
        </row>
        <row r="2432">
          <cell r="A2432">
            <v>2432</v>
          </cell>
        </row>
        <row r="2433">
          <cell r="A2433">
            <v>2433</v>
          </cell>
        </row>
        <row r="2434">
          <cell r="A2434">
            <v>2434</v>
          </cell>
        </row>
        <row r="2435">
          <cell r="A2435">
            <v>2435</v>
          </cell>
        </row>
        <row r="2436">
          <cell r="A2436">
            <v>2436</v>
          </cell>
        </row>
        <row r="2437">
          <cell r="A2437">
            <v>2437</v>
          </cell>
        </row>
        <row r="2438">
          <cell r="A2438">
            <v>2438</v>
          </cell>
        </row>
        <row r="2439">
          <cell r="A2439">
            <v>2439</v>
          </cell>
        </row>
        <row r="2440">
          <cell r="A2440">
            <v>2440</v>
          </cell>
        </row>
        <row r="2441">
          <cell r="A2441">
            <v>2441</v>
          </cell>
        </row>
        <row r="2442">
          <cell r="A2442">
            <v>2442</v>
          </cell>
        </row>
        <row r="2443">
          <cell r="A2443">
            <v>2443</v>
          </cell>
        </row>
        <row r="2444">
          <cell r="A2444">
            <v>2444</v>
          </cell>
        </row>
        <row r="2445">
          <cell r="A2445">
            <v>2445</v>
          </cell>
        </row>
        <row r="2446">
          <cell r="A2446">
            <v>2446</v>
          </cell>
        </row>
        <row r="2447">
          <cell r="A2447">
            <v>2447</v>
          </cell>
        </row>
        <row r="2448">
          <cell r="A2448">
            <v>2448</v>
          </cell>
        </row>
        <row r="2449">
          <cell r="A2449">
            <v>2449</v>
          </cell>
        </row>
        <row r="2450">
          <cell r="A2450">
            <v>2450</v>
          </cell>
        </row>
        <row r="2451">
          <cell r="A2451">
            <v>2451</v>
          </cell>
        </row>
        <row r="2452">
          <cell r="A2452">
            <v>2452</v>
          </cell>
        </row>
        <row r="2453">
          <cell r="A2453">
            <v>2453</v>
          </cell>
        </row>
        <row r="2454">
          <cell r="A2454">
            <v>2454</v>
          </cell>
        </row>
        <row r="2455">
          <cell r="A2455">
            <v>2455</v>
          </cell>
        </row>
        <row r="2456">
          <cell r="A2456">
            <v>2456</v>
          </cell>
        </row>
        <row r="2457">
          <cell r="A2457">
            <v>2457</v>
          </cell>
        </row>
        <row r="2458">
          <cell r="A2458">
            <v>2458</v>
          </cell>
        </row>
        <row r="2459">
          <cell r="A2459">
            <v>2459</v>
          </cell>
        </row>
        <row r="2460">
          <cell r="A2460">
            <v>2460</v>
          </cell>
        </row>
        <row r="2461">
          <cell r="A2461">
            <v>2461</v>
          </cell>
        </row>
        <row r="2462">
          <cell r="A2462">
            <v>2462</v>
          </cell>
        </row>
        <row r="2463">
          <cell r="A2463">
            <v>2463</v>
          </cell>
        </row>
        <row r="2464">
          <cell r="A2464">
            <v>2464</v>
          </cell>
        </row>
        <row r="2465">
          <cell r="A2465">
            <v>2465</v>
          </cell>
        </row>
        <row r="2466">
          <cell r="A2466">
            <v>2466</v>
          </cell>
        </row>
        <row r="2467">
          <cell r="A2467">
            <v>2467</v>
          </cell>
        </row>
        <row r="2468">
          <cell r="A2468">
            <v>2468</v>
          </cell>
        </row>
        <row r="2469">
          <cell r="A2469">
            <v>2469</v>
          </cell>
        </row>
        <row r="2470">
          <cell r="A2470">
            <v>2470</v>
          </cell>
        </row>
        <row r="2471">
          <cell r="A2471">
            <v>2471</v>
          </cell>
        </row>
        <row r="2472">
          <cell r="A2472">
            <v>2472</v>
          </cell>
        </row>
        <row r="2473">
          <cell r="A2473">
            <v>2473</v>
          </cell>
        </row>
        <row r="2474">
          <cell r="A2474">
            <v>2474</v>
          </cell>
        </row>
        <row r="2475">
          <cell r="A2475">
            <v>2475</v>
          </cell>
        </row>
        <row r="2476">
          <cell r="A2476">
            <v>2476</v>
          </cell>
        </row>
        <row r="2477">
          <cell r="A2477">
            <v>2477</v>
          </cell>
        </row>
        <row r="2478">
          <cell r="A2478">
            <v>2478</v>
          </cell>
        </row>
        <row r="2479">
          <cell r="A2479">
            <v>2479</v>
          </cell>
        </row>
        <row r="2480">
          <cell r="A2480">
            <v>2480</v>
          </cell>
        </row>
        <row r="2481">
          <cell r="A2481">
            <v>2481</v>
          </cell>
        </row>
        <row r="2482">
          <cell r="A2482">
            <v>2482</v>
          </cell>
        </row>
        <row r="2483">
          <cell r="A2483">
            <v>2483</v>
          </cell>
        </row>
        <row r="2484">
          <cell r="A2484">
            <v>2484</v>
          </cell>
        </row>
        <row r="2485">
          <cell r="A2485">
            <v>2485</v>
          </cell>
        </row>
        <row r="2486">
          <cell r="A2486">
            <v>2486</v>
          </cell>
        </row>
        <row r="2487">
          <cell r="A2487">
            <v>2487</v>
          </cell>
        </row>
        <row r="2488">
          <cell r="A2488">
            <v>2488</v>
          </cell>
        </row>
        <row r="2489">
          <cell r="A2489">
            <v>2489</v>
          </cell>
        </row>
        <row r="2490">
          <cell r="A2490">
            <v>2490</v>
          </cell>
        </row>
        <row r="2491">
          <cell r="A2491">
            <v>2491</v>
          </cell>
        </row>
        <row r="2492">
          <cell r="A2492">
            <v>2492</v>
          </cell>
        </row>
        <row r="2493">
          <cell r="A2493">
            <v>2493</v>
          </cell>
        </row>
        <row r="2494">
          <cell r="A2494">
            <v>2494</v>
          </cell>
        </row>
        <row r="2495">
          <cell r="A2495">
            <v>2495</v>
          </cell>
        </row>
        <row r="2496">
          <cell r="A2496">
            <v>2496</v>
          </cell>
        </row>
        <row r="2497">
          <cell r="A2497">
            <v>2497</v>
          </cell>
        </row>
        <row r="2498">
          <cell r="A2498">
            <v>2498</v>
          </cell>
        </row>
        <row r="2499">
          <cell r="A2499">
            <v>2499</v>
          </cell>
        </row>
        <row r="2500">
          <cell r="A2500">
            <v>2500</v>
          </cell>
        </row>
        <row r="2501">
          <cell r="A2501">
            <v>2501</v>
          </cell>
        </row>
        <row r="2502">
          <cell r="A2502">
            <v>2502</v>
          </cell>
        </row>
        <row r="2503">
          <cell r="A2503">
            <v>2503</v>
          </cell>
        </row>
        <row r="2504">
          <cell r="A2504">
            <v>2504</v>
          </cell>
        </row>
        <row r="2505">
          <cell r="A2505">
            <v>2505</v>
          </cell>
        </row>
        <row r="2506">
          <cell r="A2506">
            <v>2506</v>
          </cell>
        </row>
        <row r="2507">
          <cell r="A2507">
            <v>2507</v>
          </cell>
        </row>
        <row r="2508">
          <cell r="A2508">
            <v>2508</v>
          </cell>
        </row>
        <row r="2509">
          <cell r="A2509">
            <v>2509</v>
          </cell>
        </row>
        <row r="2510">
          <cell r="A2510">
            <v>2510</v>
          </cell>
        </row>
        <row r="2511">
          <cell r="A2511">
            <v>2511</v>
          </cell>
        </row>
        <row r="2512">
          <cell r="A2512">
            <v>2512</v>
          </cell>
        </row>
        <row r="2513">
          <cell r="A2513">
            <v>2513</v>
          </cell>
        </row>
        <row r="2514">
          <cell r="A2514">
            <v>2514</v>
          </cell>
        </row>
        <row r="2515">
          <cell r="A2515">
            <v>2515</v>
          </cell>
        </row>
        <row r="2516">
          <cell r="A2516">
            <v>2516</v>
          </cell>
        </row>
        <row r="2517">
          <cell r="A2517">
            <v>2517</v>
          </cell>
        </row>
        <row r="2518">
          <cell r="A2518">
            <v>2518</v>
          </cell>
        </row>
        <row r="2519">
          <cell r="A2519">
            <v>2519</v>
          </cell>
        </row>
        <row r="2520">
          <cell r="A2520">
            <v>2520</v>
          </cell>
        </row>
        <row r="2521">
          <cell r="A2521">
            <v>2521</v>
          </cell>
        </row>
        <row r="2522">
          <cell r="A2522">
            <v>2522</v>
          </cell>
        </row>
        <row r="2523">
          <cell r="A2523">
            <v>2523</v>
          </cell>
        </row>
        <row r="2524">
          <cell r="A2524">
            <v>2524</v>
          </cell>
        </row>
        <row r="2525">
          <cell r="A2525">
            <v>2525</v>
          </cell>
        </row>
        <row r="2526">
          <cell r="A2526">
            <v>2526</v>
          </cell>
        </row>
        <row r="2527">
          <cell r="A2527">
            <v>2527</v>
          </cell>
        </row>
        <row r="2528">
          <cell r="A2528">
            <v>2528</v>
          </cell>
        </row>
        <row r="2529">
          <cell r="A2529">
            <v>2529</v>
          </cell>
        </row>
        <row r="2530">
          <cell r="A2530">
            <v>2530</v>
          </cell>
        </row>
        <row r="2531">
          <cell r="A2531">
            <v>2531</v>
          </cell>
        </row>
        <row r="2532">
          <cell r="A2532">
            <v>2532</v>
          </cell>
        </row>
        <row r="2533">
          <cell r="A2533">
            <v>2533</v>
          </cell>
        </row>
        <row r="2534">
          <cell r="A2534">
            <v>2534</v>
          </cell>
        </row>
        <row r="2535">
          <cell r="A2535">
            <v>2535</v>
          </cell>
        </row>
        <row r="2536">
          <cell r="A2536">
            <v>2536</v>
          </cell>
        </row>
        <row r="2537">
          <cell r="A2537">
            <v>2537</v>
          </cell>
        </row>
        <row r="2538">
          <cell r="A2538">
            <v>2538</v>
          </cell>
        </row>
        <row r="2539">
          <cell r="A2539">
            <v>2539</v>
          </cell>
        </row>
        <row r="2540">
          <cell r="A2540">
            <v>2540</v>
          </cell>
        </row>
        <row r="2541">
          <cell r="A2541">
            <v>2541</v>
          </cell>
        </row>
        <row r="2542">
          <cell r="A2542">
            <v>2542</v>
          </cell>
        </row>
        <row r="2543">
          <cell r="A2543">
            <v>2543</v>
          </cell>
        </row>
        <row r="2544">
          <cell r="A2544">
            <v>2544</v>
          </cell>
        </row>
        <row r="2545">
          <cell r="A2545">
            <v>2545</v>
          </cell>
        </row>
        <row r="2546">
          <cell r="A2546">
            <v>2546</v>
          </cell>
        </row>
        <row r="2547">
          <cell r="A2547">
            <v>2547</v>
          </cell>
        </row>
        <row r="2548">
          <cell r="A2548">
            <v>2548</v>
          </cell>
        </row>
        <row r="2549">
          <cell r="A2549">
            <v>2549</v>
          </cell>
        </row>
        <row r="2550">
          <cell r="A2550">
            <v>2550</v>
          </cell>
        </row>
        <row r="2551">
          <cell r="A2551">
            <v>2551</v>
          </cell>
        </row>
        <row r="2552">
          <cell r="A2552">
            <v>2552</v>
          </cell>
        </row>
        <row r="2553">
          <cell r="A2553">
            <v>2553</v>
          </cell>
        </row>
        <row r="2554">
          <cell r="A2554">
            <v>2554</v>
          </cell>
        </row>
        <row r="2555">
          <cell r="A2555">
            <v>2555</v>
          </cell>
        </row>
        <row r="2556">
          <cell r="A2556">
            <v>2556</v>
          </cell>
        </row>
        <row r="2557">
          <cell r="A2557">
            <v>2557</v>
          </cell>
        </row>
        <row r="2558">
          <cell r="A2558">
            <v>2558</v>
          </cell>
        </row>
        <row r="2559">
          <cell r="A2559">
            <v>2559</v>
          </cell>
        </row>
        <row r="2560">
          <cell r="A2560">
            <v>2560</v>
          </cell>
        </row>
        <row r="2561">
          <cell r="A2561">
            <v>2561</v>
          </cell>
        </row>
        <row r="2562">
          <cell r="A2562">
            <v>2562</v>
          </cell>
        </row>
        <row r="2563">
          <cell r="A2563">
            <v>2563</v>
          </cell>
        </row>
        <row r="2564">
          <cell r="A2564">
            <v>2564</v>
          </cell>
        </row>
        <row r="2565">
          <cell r="A2565">
            <v>2565</v>
          </cell>
        </row>
        <row r="2566">
          <cell r="A2566">
            <v>2566</v>
          </cell>
        </row>
        <row r="2567">
          <cell r="A2567">
            <v>2567</v>
          </cell>
        </row>
        <row r="2568">
          <cell r="A2568">
            <v>2568</v>
          </cell>
        </row>
        <row r="2569">
          <cell r="A2569">
            <v>2569</v>
          </cell>
        </row>
        <row r="2570">
          <cell r="A2570">
            <v>2570</v>
          </cell>
        </row>
        <row r="2571">
          <cell r="A2571">
            <v>2571</v>
          </cell>
        </row>
        <row r="2572">
          <cell r="A2572">
            <v>2572</v>
          </cell>
        </row>
        <row r="2573">
          <cell r="A2573">
            <v>2573</v>
          </cell>
        </row>
        <row r="2574">
          <cell r="A2574">
            <v>2574</v>
          </cell>
        </row>
        <row r="2575">
          <cell r="A2575">
            <v>2575</v>
          </cell>
        </row>
        <row r="2576">
          <cell r="A2576">
            <v>2576</v>
          </cell>
        </row>
        <row r="2577">
          <cell r="A2577">
            <v>2577</v>
          </cell>
        </row>
        <row r="2578">
          <cell r="A2578">
            <v>2578</v>
          </cell>
        </row>
        <row r="2579">
          <cell r="A2579">
            <v>2579</v>
          </cell>
        </row>
        <row r="2580">
          <cell r="A2580">
            <v>2580</v>
          </cell>
        </row>
        <row r="2581">
          <cell r="A2581">
            <v>2581</v>
          </cell>
        </row>
        <row r="2582">
          <cell r="A2582">
            <v>2582</v>
          </cell>
        </row>
        <row r="2583">
          <cell r="A2583">
            <v>2583</v>
          </cell>
        </row>
        <row r="2584">
          <cell r="A2584">
            <v>2584</v>
          </cell>
        </row>
        <row r="2585">
          <cell r="A2585">
            <v>2585</v>
          </cell>
        </row>
        <row r="2586">
          <cell r="A2586">
            <v>2586</v>
          </cell>
        </row>
        <row r="2587">
          <cell r="A2587">
            <v>2587</v>
          </cell>
        </row>
        <row r="2588">
          <cell r="A2588">
            <v>2588</v>
          </cell>
        </row>
        <row r="2589">
          <cell r="A2589">
            <v>2589</v>
          </cell>
        </row>
        <row r="2590">
          <cell r="A2590">
            <v>2590</v>
          </cell>
        </row>
        <row r="2591">
          <cell r="A2591">
            <v>2591</v>
          </cell>
        </row>
        <row r="2592">
          <cell r="A2592">
            <v>2592</v>
          </cell>
        </row>
        <row r="2593">
          <cell r="A2593">
            <v>2593</v>
          </cell>
        </row>
        <row r="2594">
          <cell r="A2594">
            <v>2594</v>
          </cell>
        </row>
        <row r="2595">
          <cell r="A2595">
            <v>2595</v>
          </cell>
        </row>
        <row r="2596">
          <cell r="A2596">
            <v>2596</v>
          </cell>
        </row>
        <row r="2597">
          <cell r="A2597">
            <v>2597</v>
          </cell>
        </row>
        <row r="2598">
          <cell r="A2598">
            <v>2598</v>
          </cell>
        </row>
        <row r="2599">
          <cell r="A2599">
            <v>2599</v>
          </cell>
        </row>
        <row r="2600">
          <cell r="A2600">
            <v>2600</v>
          </cell>
        </row>
        <row r="2601">
          <cell r="A2601">
            <v>2601</v>
          </cell>
        </row>
        <row r="2602">
          <cell r="A2602">
            <v>2602</v>
          </cell>
        </row>
        <row r="2603">
          <cell r="A2603">
            <v>2603</v>
          </cell>
        </row>
        <row r="2604">
          <cell r="A2604">
            <v>2604</v>
          </cell>
        </row>
        <row r="2605">
          <cell r="A2605">
            <v>2605</v>
          </cell>
        </row>
        <row r="2606">
          <cell r="A2606">
            <v>2606</v>
          </cell>
        </row>
        <row r="2607">
          <cell r="A2607">
            <v>2607</v>
          </cell>
        </row>
        <row r="2608">
          <cell r="A2608">
            <v>2608</v>
          </cell>
        </row>
        <row r="2609">
          <cell r="A2609">
            <v>2609</v>
          </cell>
        </row>
        <row r="2610">
          <cell r="A2610">
            <v>2610</v>
          </cell>
        </row>
        <row r="2611">
          <cell r="A2611">
            <v>2611</v>
          </cell>
        </row>
        <row r="2612">
          <cell r="A2612">
            <v>2612</v>
          </cell>
        </row>
        <row r="2613">
          <cell r="A2613">
            <v>2613</v>
          </cell>
        </row>
        <row r="2614">
          <cell r="A2614">
            <v>2614</v>
          </cell>
        </row>
        <row r="2615">
          <cell r="A2615">
            <v>2615</v>
          </cell>
        </row>
        <row r="2616">
          <cell r="A2616">
            <v>2616</v>
          </cell>
        </row>
        <row r="2617">
          <cell r="A2617">
            <v>2617</v>
          </cell>
        </row>
        <row r="2618">
          <cell r="A2618">
            <v>2618</v>
          </cell>
        </row>
        <row r="2619">
          <cell r="A2619">
            <v>2619</v>
          </cell>
        </row>
        <row r="2620">
          <cell r="A2620">
            <v>2620</v>
          </cell>
        </row>
        <row r="2621">
          <cell r="A2621">
            <v>2621</v>
          </cell>
        </row>
        <row r="2622">
          <cell r="A2622">
            <v>2622</v>
          </cell>
        </row>
        <row r="2623">
          <cell r="A2623">
            <v>2623</v>
          </cell>
        </row>
        <row r="2624">
          <cell r="A2624">
            <v>2624</v>
          </cell>
        </row>
        <row r="2625">
          <cell r="A2625">
            <v>2625</v>
          </cell>
        </row>
        <row r="2626">
          <cell r="A2626">
            <v>2626</v>
          </cell>
        </row>
        <row r="2627">
          <cell r="A2627">
            <v>2627</v>
          </cell>
        </row>
        <row r="2628">
          <cell r="A2628">
            <v>2628</v>
          </cell>
        </row>
        <row r="2629">
          <cell r="A2629">
            <v>2629</v>
          </cell>
        </row>
        <row r="2630">
          <cell r="A2630">
            <v>2630</v>
          </cell>
        </row>
        <row r="2631">
          <cell r="A2631">
            <v>2631</v>
          </cell>
        </row>
        <row r="2632">
          <cell r="A2632">
            <v>2632</v>
          </cell>
        </row>
        <row r="2633">
          <cell r="A2633">
            <v>2633</v>
          </cell>
        </row>
        <row r="2634">
          <cell r="A2634">
            <v>2634</v>
          </cell>
        </row>
        <row r="2635">
          <cell r="A2635">
            <v>2635</v>
          </cell>
        </row>
        <row r="2636">
          <cell r="A2636">
            <v>2636</v>
          </cell>
        </row>
        <row r="2637">
          <cell r="A2637">
            <v>2637</v>
          </cell>
        </row>
        <row r="2638">
          <cell r="A2638">
            <v>2638</v>
          </cell>
        </row>
        <row r="2639">
          <cell r="A2639">
            <v>2639</v>
          </cell>
        </row>
        <row r="2640">
          <cell r="A2640">
            <v>2640</v>
          </cell>
        </row>
        <row r="2641">
          <cell r="A2641">
            <v>2641</v>
          </cell>
        </row>
        <row r="2642">
          <cell r="A2642">
            <v>2642</v>
          </cell>
        </row>
        <row r="2643">
          <cell r="A2643">
            <v>2643</v>
          </cell>
        </row>
        <row r="2644">
          <cell r="A2644">
            <v>2644</v>
          </cell>
        </row>
        <row r="2645">
          <cell r="A2645">
            <v>2645</v>
          </cell>
        </row>
        <row r="2646">
          <cell r="A2646">
            <v>2646</v>
          </cell>
        </row>
        <row r="2647">
          <cell r="A2647">
            <v>2647</v>
          </cell>
        </row>
        <row r="2648">
          <cell r="A2648">
            <v>2648</v>
          </cell>
        </row>
        <row r="2649">
          <cell r="A2649">
            <v>2649</v>
          </cell>
        </row>
        <row r="2650">
          <cell r="A2650">
            <v>2650</v>
          </cell>
        </row>
        <row r="2651">
          <cell r="A2651">
            <v>2651</v>
          </cell>
        </row>
        <row r="2652">
          <cell r="A2652">
            <v>2652</v>
          </cell>
        </row>
        <row r="2653">
          <cell r="A2653">
            <v>2653</v>
          </cell>
        </row>
        <row r="2654">
          <cell r="A2654">
            <v>2654</v>
          </cell>
        </row>
        <row r="2655">
          <cell r="A2655">
            <v>2655</v>
          </cell>
        </row>
        <row r="2656">
          <cell r="A2656">
            <v>2656</v>
          </cell>
        </row>
        <row r="2657">
          <cell r="A2657">
            <v>2657</v>
          </cell>
        </row>
        <row r="2658">
          <cell r="A2658">
            <v>2658</v>
          </cell>
        </row>
        <row r="2659">
          <cell r="A2659">
            <v>2659</v>
          </cell>
        </row>
        <row r="2660">
          <cell r="A2660">
            <v>2660</v>
          </cell>
        </row>
        <row r="2661">
          <cell r="A2661">
            <v>2661</v>
          </cell>
        </row>
        <row r="2662">
          <cell r="A2662">
            <v>2662</v>
          </cell>
        </row>
        <row r="2663">
          <cell r="A2663">
            <v>2663</v>
          </cell>
        </row>
        <row r="2664">
          <cell r="A2664">
            <v>2664</v>
          </cell>
        </row>
        <row r="2665">
          <cell r="A2665">
            <v>2665</v>
          </cell>
        </row>
        <row r="2666">
          <cell r="A2666">
            <v>2666</v>
          </cell>
        </row>
        <row r="2667">
          <cell r="A2667">
            <v>2667</v>
          </cell>
        </row>
        <row r="2668">
          <cell r="A2668">
            <v>2668</v>
          </cell>
        </row>
        <row r="2669">
          <cell r="A2669">
            <v>2669</v>
          </cell>
        </row>
        <row r="2670">
          <cell r="A2670">
            <v>2670</v>
          </cell>
        </row>
        <row r="2671">
          <cell r="A2671">
            <v>2671</v>
          </cell>
        </row>
        <row r="2672">
          <cell r="A2672">
            <v>2672</v>
          </cell>
        </row>
        <row r="2673">
          <cell r="A2673">
            <v>2673</v>
          </cell>
        </row>
        <row r="2674">
          <cell r="A2674">
            <v>2674</v>
          </cell>
        </row>
        <row r="2675">
          <cell r="A2675">
            <v>2675</v>
          </cell>
        </row>
        <row r="2676">
          <cell r="A2676">
            <v>2676</v>
          </cell>
        </row>
        <row r="2677">
          <cell r="A2677">
            <v>2677</v>
          </cell>
        </row>
        <row r="2678">
          <cell r="A2678">
            <v>2678</v>
          </cell>
        </row>
        <row r="2679">
          <cell r="A2679">
            <v>2679</v>
          </cell>
        </row>
        <row r="2680">
          <cell r="A2680">
            <v>2680</v>
          </cell>
        </row>
        <row r="2681">
          <cell r="A2681">
            <v>2681</v>
          </cell>
        </row>
        <row r="2682">
          <cell r="A2682">
            <v>2682</v>
          </cell>
        </row>
        <row r="2683">
          <cell r="A2683">
            <v>2683</v>
          </cell>
        </row>
        <row r="2684">
          <cell r="A2684">
            <v>2684</v>
          </cell>
        </row>
        <row r="2685">
          <cell r="A2685">
            <v>2685</v>
          </cell>
        </row>
        <row r="2686">
          <cell r="A2686">
            <v>2686</v>
          </cell>
        </row>
        <row r="2687">
          <cell r="A2687">
            <v>2687</v>
          </cell>
        </row>
        <row r="2688">
          <cell r="A2688">
            <v>2688</v>
          </cell>
        </row>
        <row r="2689">
          <cell r="A2689">
            <v>2689</v>
          </cell>
        </row>
        <row r="2690">
          <cell r="A2690">
            <v>2690</v>
          </cell>
        </row>
        <row r="2691">
          <cell r="A2691">
            <v>2691</v>
          </cell>
        </row>
        <row r="2692">
          <cell r="A2692">
            <v>2692</v>
          </cell>
        </row>
        <row r="2693">
          <cell r="A2693">
            <v>2693</v>
          </cell>
        </row>
        <row r="2694">
          <cell r="A2694">
            <v>2694</v>
          </cell>
        </row>
        <row r="2695">
          <cell r="A2695">
            <v>2695</v>
          </cell>
        </row>
        <row r="2696">
          <cell r="A2696">
            <v>2696</v>
          </cell>
        </row>
        <row r="2697">
          <cell r="A2697">
            <v>2697</v>
          </cell>
        </row>
        <row r="2698">
          <cell r="A2698">
            <v>2698</v>
          </cell>
        </row>
        <row r="2699">
          <cell r="A2699">
            <v>2699</v>
          </cell>
        </row>
        <row r="2700">
          <cell r="A2700">
            <v>2700</v>
          </cell>
        </row>
        <row r="2701">
          <cell r="A2701">
            <v>2701</v>
          </cell>
        </row>
        <row r="2702">
          <cell r="A2702">
            <v>2702</v>
          </cell>
        </row>
        <row r="2703">
          <cell r="A2703">
            <v>2703</v>
          </cell>
        </row>
        <row r="2704">
          <cell r="A2704">
            <v>2704</v>
          </cell>
        </row>
        <row r="2705">
          <cell r="A2705">
            <v>2705</v>
          </cell>
        </row>
        <row r="2706">
          <cell r="A2706">
            <v>2706</v>
          </cell>
        </row>
        <row r="2707">
          <cell r="A2707">
            <v>2707</v>
          </cell>
        </row>
        <row r="2708">
          <cell r="A2708">
            <v>2708</v>
          </cell>
        </row>
        <row r="2709">
          <cell r="A2709">
            <v>2709</v>
          </cell>
        </row>
        <row r="2710">
          <cell r="A2710">
            <v>2710</v>
          </cell>
        </row>
        <row r="2711">
          <cell r="A2711">
            <v>2711</v>
          </cell>
        </row>
        <row r="2712">
          <cell r="A2712">
            <v>2712</v>
          </cell>
        </row>
        <row r="2713">
          <cell r="A2713">
            <v>2713</v>
          </cell>
        </row>
        <row r="2714">
          <cell r="A2714">
            <v>2714</v>
          </cell>
        </row>
        <row r="2715">
          <cell r="A2715">
            <v>2715</v>
          </cell>
        </row>
        <row r="2716">
          <cell r="A2716">
            <v>2716</v>
          </cell>
        </row>
        <row r="2717">
          <cell r="A2717">
            <v>2717</v>
          </cell>
        </row>
        <row r="2718">
          <cell r="A2718">
            <v>2718</v>
          </cell>
        </row>
        <row r="2719">
          <cell r="A2719">
            <v>2719</v>
          </cell>
        </row>
        <row r="2720">
          <cell r="A2720">
            <v>2720</v>
          </cell>
        </row>
        <row r="2721">
          <cell r="A2721">
            <v>2721</v>
          </cell>
        </row>
        <row r="2722">
          <cell r="A2722">
            <v>2722</v>
          </cell>
        </row>
        <row r="2723">
          <cell r="A2723">
            <v>2723</v>
          </cell>
        </row>
        <row r="2724">
          <cell r="A2724">
            <v>2724</v>
          </cell>
        </row>
        <row r="2725">
          <cell r="A2725">
            <v>2725</v>
          </cell>
        </row>
        <row r="2726">
          <cell r="A2726">
            <v>2726</v>
          </cell>
        </row>
        <row r="2727">
          <cell r="A2727">
            <v>2727</v>
          </cell>
        </row>
        <row r="2728">
          <cell r="A2728">
            <v>2728</v>
          </cell>
        </row>
        <row r="2729">
          <cell r="A2729">
            <v>2729</v>
          </cell>
        </row>
        <row r="2730">
          <cell r="A2730">
            <v>2730</v>
          </cell>
        </row>
        <row r="2731">
          <cell r="A2731">
            <v>2731</v>
          </cell>
        </row>
        <row r="2732">
          <cell r="A2732">
            <v>2732</v>
          </cell>
        </row>
        <row r="2733">
          <cell r="A2733">
            <v>2733</v>
          </cell>
        </row>
        <row r="2734">
          <cell r="A2734">
            <v>2734</v>
          </cell>
        </row>
        <row r="2735">
          <cell r="A2735">
            <v>2735</v>
          </cell>
        </row>
        <row r="2736">
          <cell r="A2736">
            <v>2736</v>
          </cell>
        </row>
        <row r="2737">
          <cell r="A2737">
            <v>2737</v>
          </cell>
        </row>
        <row r="2738">
          <cell r="A2738">
            <v>2738</v>
          </cell>
        </row>
        <row r="2739">
          <cell r="A2739">
            <v>2739</v>
          </cell>
        </row>
        <row r="2740">
          <cell r="A2740">
            <v>2740</v>
          </cell>
        </row>
        <row r="2741">
          <cell r="A2741">
            <v>2741</v>
          </cell>
        </row>
        <row r="2742">
          <cell r="A2742">
            <v>2742</v>
          </cell>
        </row>
        <row r="2743">
          <cell r="A2743">
            <v>2743</v>
          </cell>
        </row>
        <row r="2744">
          <cell r="A2744">
            <v>2744</v>
          </cell>
        </row>
        <row r="2745">
          <cell r="A2745">
            <v>2745</v>
          </cell>
        </row>
        <row r="2746">
          <cell r="A2746">
            <v>2746</v>
          </cell>
        </row>
        <row r="2747">
          <cell r="A2747">
            <v>2747</v>
          </cell>
        </row>
        <row r="2748">
          <cell r="A2748">
            <v>2748</v>
          </cell>
        </row>
        <row r="2749">
          <cell r="A2749">
            <v>2749</v>
          </cell>
        </row>
        <row r="2750">
          <cell r="A2750">
            <v>2750</v>
          </cell>
        </row>
        <row r="2751">
          <cell r="A2751">
            <v>2751</v>
          </cell>
        </row>
        <row r="2752">
          <cell r="A2752">
            <v>2752</v>
          </cell>
        </row>
        <row r="2753">
          <cell r="A2753">
            <v>2753</v>
          </cell>
        </row>
        <row r="2754">
          <cell r="A2754">
            <v>2754</v>
          </cell>
        </row>
        <row r="2755">
          <cell r="A2755">
            <v>2755</v>
          </cell>
        </row>
        <row r="2756">
          <cell r="A2756">
            <v>2756</v>
          </cell>
        </row>
        <row r="2757">
          <cell r="A2757">
            <v>2757</v>
          </cell>
        </row>
        <row r="2758">
          <cell r="A2758">
            <v>2758</v>
          </cell>
        </row>
        <row r="2759">
          <cell r="A2759">
            <v>2759</v>
          </cell>
        </row>
        <row r="2760">
          <cell r="A2760">
            <v>2760</v>
          </cell>
        </row>
        <row r="2761">
          <cell r="A2761">
            <v>2761</v>
          </cell>
        </row>
        <row r="2762">
          <cell r="A2762">
            <v>2762</v>
          </cell>
        </row>
        <row r="2763">
          <cell r="A2763">
            <v>2763</v>
          </cell>
        </row>
        <row r="2764">
          <cell r="A2764">
            <v>2764</v>
          </cell>
        </row>
        <row r="2765">
          <cell r="A2765">
            <v>2765</v>
          </cell>
        </row>
        <row r="2766">
          <cell r="A2766">
            <v>2766</v>
          </cell>
        </row>
        <row r="2767">
          <cell r="A2767">
            <v>2767</v>
          </cell>
        </row>
        <row r="2768">
          <cell r="A2768">
            <v>2768</v>
          </cell>
        </row>
        <row r="2769">
          <cell r="A2769">
            <v>2769</v>
          </cell>
        </row>
        <row r="2770">
          <cell r="A2770">
            <v>2770</v>
          </cell>
        </row>
        <row r="2771">
          <cell r="A2771">
            <v>2771</v>
          </cell>
        </row>
        <row r="2772">
          <cell r="A2772">
            <v>2772</v>
          </cell>
        </row>
        <row r="2773">
          <cell r="A2773">
            <v>2773</v>
          </cell>
        </row>
        <row r="2774">
          <cell r="A2774">
            <v>2774</v>
          </cell>
        </row>
        <row r="2775">
          <cell r="A2775">
            <v>2775</v>
          </cell>
        </row>
        <row r="2776">
          <cell r="A2776">
            <v>2776</v>
          </cell>
        </row>
        <row r="2777">
          <cell r="A2777">
            <v>2777</v>
          </cell>
        </row>
        <row r="2778">
          <cell r="A2778">
            <v>2778</v>
          </cell>
        </row>
        <row r="2779">
          <cell r="A2779">
            <v>2779</v>
          </cell>
        </row>
        <row r="2780">
          <cell r="A2780">
            <v>2780</v>
          </cell>
        </row>
        <row r="2781">
          <cell r="A2781">
            <v>2781</v>
          </cell>
        </row>
        <row r="2782">
          <cell r="A2782">
            <v>2782</v>
          </cell>
        </row>
        <row r="2783">
          <cell r="A2783">
            <v>2783</v>
          </cell>
        </row>
        <row r="2784">
          <cell r="A2784">
            <v>2784</v>
          </cell>
        </row>
        <row r="2785">
          <cell r="A2785">
            <v>2785</v>
          </cell>
        </row>
        <row r="2786">
          <cell r="A2786">
            <v>2786</v>
          </cell>
        </row>
        <row r="2787">
          <cell r="A2787">
            <v>2787</v>
          </cell>
        </row>
        <row r="2788">
          <cell r="A2788">
            <v>2788</v>
          </cell>
        </row>
        <row r="2789">
          <cell r="A2789">
            <v>2789</v>
          </cell>
        </row>
        <row r="2790">
          <cell r="A2790">
            <v>2790</v>
          </cell>
        </row>
        <row r="2791">
          <cell r="A2791">
            <v>2791</v>
          </cell>
        </row>
        <row r="2792">
          <cell r="A2792">
            <v>2792</v>
          </cell>
        </row>
        <row r="2793">
          <cell r="A2793">
            <v>2793</v>
          </cell>
        </row>
        <row r="2794">
          <cell r="A2794">
            <v>2794</v>
          </cell>
        </row>
        <row r="2795">
          <cell r="A2795">
            <v>2795</v>
          </cell>
        </row>
        <row r="2796">
          <cell r="A2796">
            <v>2796</v>
          </cell>
        </row>
        <row r="2797">
          <cell r="A2797">
            <v>2797</v>
          </cell>
        </row>
        <row r="2798">
          <cell r="A2798">
            <v>2798</v>
          </cell>
        </row>
        <row r="2799">
          <cell r="A2799">
            <v>2799</v>
          </cell>
        </row>
        <row r="2800">
          <cell r="A2800">
            <v>2800</v>
          </cell>
        </row>
        <row r="2801">
          <cell r="A2801">
            <v>2801</v>
          </cell>
        </row>
        <row r="2802">
          <cell r="A2802">
            <v>2802</v>
          </cell>
        </row>
        <row r="2803">
          <cell r="A2803">
            <v>2803</v>
          </cell>
        </row>
        <row r="2804">
          <cell r="A2804">
            <v>2804</v>
          </cell>
        </row>
        <row r="2805">
          <cell r="A2805">
            <v>2805</v>
          </cell>
        </row>
        <row r="2806">
          <cell r="A2806">
            <v>2806</v>
          </cell>
        </row>
        <row r="2807">
          <cell r="A2807">
            <v>2807</v>
          </cell>
        </row>
        <row r="2808">
          <cell r="A2808">
            <v>2808</v>
          </cell>
        </row>
        <row r="2809">
          <cell r="A2809">
            <v>2809</v>
          </cell>
        </row>
        <row r="2810">
          <cell r="A2810">
            <v>2810</v>
          </cell>
        </row>
        <row r="2811">
          <cell r="A2811">
            <v>2811</v>
          </cell>
        </row>
        <row r="2812">
          <cell r="A2812">
            <v>2812</v>
          </cell>
        </row>
        <row r="2813">
          <cell r="A2813">
            <v>2813</v>
          </cell>
        </row>
        <row r="2814">
          <cell r="A2814">
            <v>2814</v>
          </cell>
        </row>
        <row r="2815">
          <cell r="A2815">
            <v>2815</v>
          </cell>
        </row>
        <row r="2816">
          <cell r="A2816">
            <v>2816</v>
          </cell>
        </row>
        <row r="2817">
          <cell r="A2817">
            <v>2817</v>
          </cell>
        </row>
        <row r="2818">
          <cell r="A2818">
            <v>2818</v>
          </cell>
        </row>
        <row r="2819">
          <cell r="A2819">
            <v>2819</v>
          </cell>
        </row>
        <row r="2820">
          <cell r="A2820">
            <v>2820</v>
          </cell>
        </row>
        <row r="2821">
          <cell r="A2821">
            <v>2821</v>
          </cell>
        </row>
        <row r="2822">
          <cell r="A2822">
            <v>2822</v>
          </cell>
        </row>
        <row r="2823">
          <cell r="A2823">
            <v>2823</v>
          </cell>
        </row>
        <row r="2824">
          <cell r="A2824">
            <v>2824</v>
          </cell>
        </row>
        <row r="2825">
          <cell r="A2825">
            <v>2825</v>
          </cell>
        </row>
        <row r="2826">
          <cell r="A2826">
            <v>2826</v>
          </cell>
        </row>
        <row r="2827">
          <cell r="A2827">
            <v>2827</v>
          </cell>
        </row>
        <row r="2828">
          <cell r="A2828">
            <v>2828</v>
          </cell>
        </row>
        <row r="2829">
          <cell r="A2829">
            <v>2829</v>
          </cell>
        </row>
        <row r="2830">
          <cell r="A2830">
            <v>2830</v>
          </cell>
        </row>
        <row r="2831">
          <cell r="A2831">
            <v>2831</v>
          </cell>
        </row>
        <row r="2832">
          <cell r="A2832">
            <v>2832</v>
          </cell>
        </row>
        <row r="2833">
          <cell r="A2833">
            <v>2833</v>
          </cell>
        </row>
        <row r="2834">
          <cell r="A2834">
            <v>2834</v>
          </cell>
        </row>
        <row r="2835">
          <cell r="A2835">
            <v>2835</v>
          </cell>
        </row>
        <row r="2836">
          <cell r="A2836">
            <v>2836</v>
          </cell>
        </row>
        <row r="2837">
          <cell r="A2837">
            <v>2837</v>
          </cell>
        </row>
        <row r="2838">
          <cell r="A2838">
            <v>2838</v>
          </cell>
        </row>
        <row r="2839">
          <cell r="A2839">
            <v>2839</v>
          </cell>
        </row>
        <row r="2840">
          <cell r="A2840">
            <v>2840</v>
          </cell>
        </row>
        <row r="2841">
          <cell r="A2841">
            <v>2841</v>
          </cell>
        </row>
        <row r="2842">
          <cell r="A2842">
            <v>2842</v>
          </cell>
        </row>
        <row r="2843">
          <cell r="A2843">
            <v>2843</v>
          </cell>
        </row>
        <row r="2844">
          <cell r="A2844">
            <v>2844</v>
          </cell>
        </row>
        <row r="2845">
          <cell r="A2845">
            <v>2845</v>
          </cell>
        </row>
        <row r="2846">
          <cell r="A2846">
            <v>2846</v>
          </cell>
        </row>
        <row r="2847">
          <cell r="A2847">
            <v>2847</v>
          </cell>
        </row>
        <row r="2848">
          <cell r="A2848">
            <v>2848</v>
          </cell>
        </row>
        <row r="2849">
          <cell r="A2849">
            <v>2849</v>
          </cell>
        </row>
        <row r="2850">
          <cell r="A2850">
            <v>2850</v>
          </cell>
        </row>
        <row r="2851">
          <cell r="A2851">
            <v>2851</v>
          </cell>
        </row>
        <row r="2852">
          <cell r="A2852">
            <v>2852</v>
          </cell>
        </row>
        <row r="2853">
          <cell r="A2853">
            <v>2853</v>
          </cell>
        </row>
        <row r="2854">
          <cell r="A2854">
            <v>2854</v>
          </cell>
        </row>
        <row r="2855">
          <cell r="A2855">
            <v>2855</v>
          </cell>
        </row>
        <row r="2856">
          <cell r="A2856">
            <v>2856</v>
          </cell>
        </row>
        <row r="2857">
          <cell r="A2857">
            <v>2857</v>
          </cell>
        </row>
        <row r="2858">
          <cell r="A2858">
            <v>2858</v>
          </cell>
        </row>
        <row r="2859">
          <cell r="A2859">
            <v>2859</v>
          </cell>
        </row>
        <row r="2860">
          <cell r="A2860">
            <v>2860</v>
          </cell>
        </row>
        <row r="2861">
          <cell r="A2861">
            <v>2861</v>
          </cell>
        </row>
        <row r="2862">
          <cell r="A2862">
            <v>2862</v>
          </cell>
        </row>
        <row r="2863">
          <cell r="A2863">
            <v>2863</v>
          </cell>
        </row>
        <row r="2864">
          <cell r="A2864">
            <v>2864</v>
          </cell>
        </row>
        <row r="2865">
          <cell r="A2865">
            <v>2865</v>
          </cell>
        </row>
        <row r="2866">
          <cell r="A2866">
            <v>2866</v>
          </cell>
        </row>
        <row r="2867">
          <cell r="A2867">
            <v>2867</v>
          </cell>
        </row>
        <row r="2868">
          <cell r="A2868">
            <v>2868</v>
          </cell>
        </row>
        <row r="2869">
          <cell r="A2869">
            <v>2869</v>
          </cell>
        </row>
        <row r="2870">
          <cell r="A2870">
            <v>2870</v>
          </cell>
        </row>
        <row r="2871">
          <cell r="A2871">
            <v>2871</v>
          </cell>
        </row>
        <row r="2872">
          <cell r="A2872">
            <v>2872</v>
          </cell>
        </row>
        <row r="2873">
          <cell r="A2873">
            <v>2873</v>
          </cell>
        </row>
        <row r="2874">
          <cell r="A2874">
            <v>2874</v>
          </cell>
        </row>
        <row r="2875">
          <cell r="A2875">
            <v>2875</v>
          </cell>
        </row>
        <row r="2876">
          <cell r="A2876">
            <v>2876</v>
          </cell>
        </row>
        <row r="2877">
          <cell r="A2877">
            <v>2877</v>
          </cell>
        </row>
        <row r="2878">
          <cell r="A2878">
            <v>2878</v>
          </cell>
        </row>
        <row r="2879">
          <cell r="A2879">
            <v>2879</v>
          </cell>
        </row>
        <row r="2880">
          <cell r="A2880">
            <v>2880</v>
          </cell>
        </row>
        <row r="2881">
          <cell r="A2881">
            <v>2881</v>
          </cell>
        </row>
        <row r="2882">
          <cell r="A2882">
            <v>2882</v>
          </cell>
        </row>
        <row r="2883">
          <cell r="A2883">
            <v>2883</v>
          </cell>
        </row>
        <row r="2884">
          <cell r="A2884">
            <v>2884</v>
          </cell>
        </row>
        <row r="2885">
          <cell r="A2885">
            <v>2885</v>
          </cell>
        </row>
        <row r="2886">
          <cell r="A2886">
            <v>2886</v>
          </cell>
        </row>
        <row r="2887">
          <cell r="A2887">
            <v>2887</v>
          </cell>
        </row>
        <row r="2888">
          <cell r="A2888">
            <v>2888</v>
          </cell>
        </row>
        <row r="2889">
          <cell r="A2889">
            <v>2889</v>
          </cell>
        </row>
        <row r="2890">
          <cell r="A2890">
            <v>2890</v>
          </cell>
        </row>
        <row r="2891">
          <cell r="A2891">
            <v>2891</v>
          </cell>
        </row>
        <row r="2892">
          <cell r="A2892">
            <v>2892</v>
          </cell>
        </row>
        <row r="2893">
          <cell r="A2893">
            <v>2893</v>
          </cell>
        </row>
        <row r="2894">
          <cell r="A2894">
            <v>2894</v>
          </cell>
        </row>
        <row r="2895">
          <cell r="A2895">
            <v>2895</v>
          </cell>
        </row>
        <row r="2896">
          <cell r="A2896">
            <v>2896</v>
          </cell>
        </row>
        <row r="2897">
          <cell r="A2897">
            <v>2897</v>
          </cell>
        </row>
        <row r="2898">
          <cell r="A2898">
            <v>2898</v>
          </cell>
        </row>
        <row r="2899">
          <cell r="A2899">
            <v>2899</v>
          </cell>
        </row>
        <row r="2900">
          <cell r="A2900">
            <v>2900</v>
          </cell>
        </row>
        <row r="2901">
          <cell r="A2901">
            <v>2901</v>
          </cell>
        </row>
        <row r="2902">
          <cell r="A2902">
            <v>2902</v>
          </cell>
        </row>
        <row r="2903">
          <cell r="A2903">
            <v>2903</v>
          </cell>
        </row>
        <row r="2904">
          <cell r="A2904">
            <v>2904</v>
          </cell>
        </row>
        <row r="2905">
          <cell r="A2905">
            <v>2905</v>
          </cell>
        </row>
        <row r="2906">
          <cell r="A2906">
            <v>2906</v>
          </cell>
        </row>
        <row r="2907">
          <cell r="A2907">
            <v>2907</v>
          </cell>
        </row>
        <row r="2908">
          <cell r="A2908">
            <v>2908</v>
          </cell>
        </row>
        <row r="2909">
          <cell r="A2909">
            <v>2909</v>
          </cell>
        </row>
        <row r="2910">
          <cell r="A2910">
            <v>2910</v>
          </cell>
        </row>
        <row r="2911">
          <cell r="A2911">
            <v>2911</v>
          </cell>
        </row>
        <row r="2912">
          <cell r="A2912">
            <v>2912</v>
          </cell>
        </row>
        <row r="2913">
          <cell r="A2913">
            <v>2913</v>
          </cell>
        </row>
        <row r="2914">
          <cell r="A2914">
            <v>2914</v>
          </cell>
        </row>
        <row r="2915">
          <cell r="A2915">
            <v>2915</v>
          </cell>
        </row>
        <row r="2916">
          <cell r="A2916">
            <v>2916</v>
          </cell>
        </row>
        <row r="2917">
          <cell r="A2917">
            <v>2917</v>
          </cell>
        </row>
        <row r="2918">
          <cell r="A2918">
            <v>2918</v>
          </cell>
        </row>
        <row r="2919">
          <cell r="A2919">
            <v>2919</v>
          </cell>
        </row>
        <row r="2920">
          <cell r="A2920">
            <v>2920</v>
          </cell>
        </row>
        <row r="2921">
          <cell r="A2921">
            <v>2921</v>
          </cell>
        </row>
        <row r="2922">
          <cell r="A2922">
            <v>2922</v>
          </cell>
        </row>
        <row r="2923">
          <cell r="A2923">
            <v>2923</v>
          </cell>
        </row>
        <row r="2924">
          <cell r="A2924">
            <v>2924</v>
          </cell>
        </row>
        <row r="2925">
          <cell r="A2925">
            <v>2925</v>
          </cell>
        </row>
        <row r="2926">
          <cell r="A2926">
            <v>2926</v>
          </cell>
        </row>
        <row r="2927">
          <cell r="A2927">
            <v>2927</v>
          </cell>
        </row>
        <row r="2928">
          <cell r="A2928">
            <v>2928</v>
          </cell>
        </row>
        <row r="2929">
          <cell r="A2929">
            <v>2929</v>
          </cell>
        </row>
        <row r="2930">
          <cell r="A2930">
            <v>2930</v>
          </cell>
        </row>
        <row r="2931">
          <cell r="A2931">
            <v>2931</v>
          </cell>
        </row>
        <row r="2932">
          <cell r="A2932">
            <v>2932</v>
          </cell>
        </row>
        <row r="2933">
          <cell r="A2933">
            <v>2933</v>
          </cell>
        </row>
        <row r="2934">
          <cell r="A2934">
            <v>2934</v>
          </cell>
        </row>
        <row r="2935">
          <cell r="A2935">
            <v>2935</v>
          </cell>
        </row>
        <row r="2936">
          <cell r="A2936">
            <v>2936</v>
          </cell>
        </row>
        <row r="2937">
          <cell r="A2937">
            <v>2937</v>
          </cell>
        </row>
        <row r="2938">
          <cell r="A2938">
            <v>2938</v>
          </cell>
        </row>
        <row r="2939">
          <cell r="A2939">
            <v>2939</v>
          </cell>
        </row>
        <row r="2940">
          <cell r="A2940">
            <v>2940</v>
          </cell>
        </row>
        <row r="2941">
          <cell r="A2941">
            <v>2941</v>
          </cell>
        </row>
        <row r="2942">
          <cell r="A2942">
            <v>2942</v>
          </cell>
        </row>
        <row r="2943">
          <cell r="A2943">
            <v>2943</v>
          </cell>
        </row>
        <row r="2944">
          <cell r="A2944">
            <v>2944</v>
          </cell>
        </row>
        <row r="2945">
          <cell r="A2945">
            <v>2945</v>
          </cell>
        </row>
        <row r="2946">
          <cell r="A2946">
            <v>2946</v>
          </cell>
        </row>
        <row r="2947">
          <cell r="A2947">
            <v>2947</v>
          </cell>
        </row>
        <row r="2948">
          <cell r="A2948">
            <v>2948</v>
          </cell>
        </row>
        <row r="2949">
          <cell r="A2949">
            <v>2949</v>
          </cell>
        </row>
        <row r="2950">
          <cell r="A2950">
            <v>2950</v>
          </cell>
        </row>
        <row r="2951">
          <cell r="A2951">
            <v>2951</v>
          </cell>
        </row>
        <row r="2952">
          <cell r="A2952">
            <v>2952</v>
          </cell>
        </row>
        <row r="2953">
          <cell r="A2953">
            <v>2953</v>
          </cell>
        </row>
        <row r="2954">
          <cell r="A2954">
            <v>2954</v>
          </cell>
        </row>
        <row r="2955">
          <cell r="A2955">
            <v>2955</v>
          </cell>
        </row>
        <row r="2956">
          <cell r="A2956">
            <v>2956</v>
          </cell>
        </row>
        <row r="2957">
          <cell r="A2957">
            <v>2957</v>
          </cell>
        </row>
        <row r="2958">
          <cell r="A2958">
            <v>2958</v>
          </cell>
        </row>
        <row r="2959">
          <cell r="A2959">
            <v>2959</v>
          </cell>
        </row>
        <row r="2960">
          <cell r="A2960">
            <v>2960</v>
          </cell>
        </row>
        <row r="2961">
          <cell r="A2961">
            <v>2961</v>
          </cell>
        </row>
        <row r="2962">
          <cell r="A2962">
            <v>2962</v>
          </cell>
        </row>
        <row r="2963">
          <cell r="A2963">
            <v>2963</v>
          </cell>
        </row>
        <row r="2964">
          <cell r="A2964">
            <v>2964</v>
          </cell>
        </row>
        <row r="2965">
          <cell r="A2965">
            <v>2965</v>
          </cell>
        </row>
        <row r="2966">
          <cell r="A2966">
            <v>2966</v>
          </cell>
        </row>
        <row r="2967">
          <cell r="A2967">
            <v>2967</v>
          </cell>
        </row>
        <row r="2968">
          <cell r="A2968">
            <v>2968</v>
          </cell>
        </row>
        <row r="2969">
          <cell r="A2969">
            <v>2969</v>
          </cell>
        </row>
        <row r="2970">
          <cell r="A2970">
            <v>2970</v>
          </cell>
        </row>
        <row r="2971">
          <cell r="A2971">
            <v>2971</v>
          </cell>
        </row>
        <row r="2972">
          <cell r="A2972">
            <v>2972</v>
          </cell>
        </row>
        <row r="2973">
          <cell r="A2973">
            <v>2973</v>
          </cell>
        </row>
        <row r="2974">
          <cell r="A2974">
            <v>2974</v>
          </cell>
        </row>
        <row r="2975">
          <cell r="A2975">
            <v>2975</v>
          </cell>
        </row>
        <row r="2976">
          <cell r="A2976">
            <v>2976</v>
          </cell>
        </row>
        <row r="2977">
          <cell r="A2977">
            <v>2977</v>
          </cell>
        </row>
        <row r="2978">
          <cell r="A2978">
            <v>2978</v>
          </cell>
        </row>
        <row r="2979">
          <cell r="A2979">
            <v>2979</v>
          </cell>
        </row>
        <row r="2980">
          <cell r="A2980">
            <v>2980</v>
          </cell>
        </row>
        <row r="2981">
          <cell r="A2981">
            <v>2981</v>
          </cell>
        </row>
        <row r="2982">
          <cell r="A2982">
            <v>2982</v>
          </cell>
        </row>
        <row r="2983">
          <cell r="A2983">
            <v>2983</v>
          </cell>
        </row>
        <row r="2984">
          <cell r="A2984">
            <v>2984</v>
          </cell>
        </row>
        <row r="2985">
          <cell r="A2985">
            <v>2985</v>
          </cell>
        </row>
        <row r="2986">
          <cell r="A2986">
            <v>2986</v>
          </cell>
        </row>
        <row r="2987">
          <cell r="A2987">
            <v>2987</v>
          </cell>
        </row>
        <row r="2988">
          <cell r="A2988">
            <v>2988</v>
          </cell>
        </row>
        <row r="2989">
          <cell r="A2989">
            <v>2989</v>
          </cell>
        </row>
        <row r="2990">
          <cell r="A2990">
            <v>2990</v>
          </cell>
        </row>
        <row r="2991">
          <cell r="A2991">
            <v>2991</v>
          </cell>
        </row>
        <row r="2992">
          <cell r="A2992">
            <v>2992</v>
          </cell>
        </row>
        <row r="2993">
          <cell r="A2993">
            <v>2993</v>
          </cell>
        </row>
        <row r="2994">
          <cell r="A2994">
            <v>2994</v>
          </cell>
        </row>
        <row r="2995">
          <cell r="A2995">
            <v>2995</v>
          </cell>
        </row>
        <row r="2996">
          <cell r="A2996">
            <v>2996</v>
          </cell>
        </row>
        <row r="2997">
          <cell r="A2997">
            <v>2997</v>
          </cell>
        </row>
        <row r="2998">
          <cell r="A2998">
            <v>2998</v>
          </cell>
        </row>
        <row r="2999">
          <cell r="A2999">
            <v>2999</v>
          </cell>
        </row>
        <row r="3000">
          <cell r="A3000">
            <v>3000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로 "/>
      <sheetName val="관로1 "/>
    </sheetNames>
    <sheetDataSet>
      <sheetData sheetId="0" refreshError="1"/>
      <sheetData sheetId="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/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치공사비"/>
    </sheetNames>
    <sheetDataSet>
      <sheetData sheetId="0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AV000"/>
      <sheetName val="VXXXXX"/>
      <sheetName val="산출내역서"/>
      <sheetName val="노무비산출근거"/>
      <sheetName val="일위대가표"/>
      <sheetName val="표지"/>
      <sheetName val="원가검토"/>
      <sheetName val="견적양식"/>
      <sheetName val="원가검토 (2)"/>
      <sheetName val="견적양식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  <sheetName val="직재"/>
      <sheetName val="N賃率-職"/>
      <sheetName val="증감대비"/>
      <sheetName val="I一般比"/>
      <sheetName val="제경집계"/>
      <sheetName val="J直材4"/>
      <sheetName val="#REF"/>
      <sheetName val="9811"/>
      <sheetName val="견적대비"/>
      <sheetName val="간선"/>
      <sheetName val="발전기"/>
      <sheetName val="DUT-BAT1"/>
      <sheetName val="전기자료"/>
      <sheetName val="도체종-상수표"/>
      <sheetName val="일위대가 집계표"/>
      <sheetName val="내역서"/>
      <sheetName val="일위"/>
      <sheetName val="Sheet1"/>
      <sheetName val="견적을지"/>
      <sheetName val="DATA"/>
      <sheetName val="데이타"/>
      <sheetName val="갑지"/>
      <sheetName val="집계표"/>
      <sheetName val="단가"/>
      <sheetName val="준검 내역서"/>
      <sheetName val="서울시신호"/>
      <sheetName val="단위일위"/>
      <sheetName val="토목"/>
      <sheetName val="단"/>
      <sheetName val="암거단위-1련"/>
      <sheetName val="노임변동률"/>
      <sheetName val="직노"/>
      <sheetName val="식재인부"/>
      <sheetName val="관급"/>
      <sheetName val="내역"/>
      <sheetName val="기계경비단가"/>
      <sheetName val="부하계산서"/>
      <sheetName val="현장관리비"/>
      <sheetName val="단가표"/>
      <sheetName val="납부서"/>
      <sheetName val="소일위대가코드표"/>
      <sheetName val="경율산정.XLS"/>
      <sheetName val="노임"/>
      <sheetName val="단가 "/>
      <sheetName val="일위대가 (PM)"/>
      <sheetName val="입찰안"/>
      <sheetName val="관급_File"/>
      <sheetName val="P-J"/>
      <sheetName val="sw1"/>
      <sheetName val="노무비"/>
      <sheetName val="참조"/>
      <sheetName val="MS"/>
      <sheetName val="별첨 #1-1. 각기능별개발원가"/>
      <sheetName val="1.우편집중내역서"/>
      <sheetName val="SP-B1"/>
      <sheetName val="원가 (2)"/>
      <sheetName val="기초일위"/>
      <sheetName val="시설일위"/>
      <sheetName val="조명일위"/>
      <sheetName val="2.대외공문"/>
      <sheetName val="일위대가"/>
      <sheetName val="기본일위"/>
      <sheetName val="입력변수"/>
      <sheetName val="수량산출"/>
      <sheetName val="토목주소"/>
      <sheetName val="회관내역"/>
      <sheetName val="회관내역 (2)"/>
      <sheetName val="공동내역"/>
      <sheetName val="공동내역 (2)"/>
      <sheetName val="쉼터내역"/>
      <sheetName val="쉼터내역 (2)"/>
      <sheetName val="변경내역"/>
      <sheetName val="직접인건비"/>
      <sheetName val="직접경비"/>
      <sheetName val="기기리스트"/>
      <sheetName val="밸브설치"/>
      <sheetName val="Sheet14"/>
      <sheetName val="Sheet13"/>
      <sheetName val="정부노임총괄"/>
      <sheetName val="대비"/>
      <sheetName val="소요자재"/>
      <sheetName val="발주설계서(당초)"/>
      <sheetName val="표지"/>
      <sheetName val="홍보비디오"/>
      <sheetName val="중기조종사 단위단가"/>
      <sheetName val="지하"/>
      <sheetName val="공사비"/>
      <sheetName val="자료"/>
      <sheetName val="DATE"/>
      <sheetName val="49-1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자탐.유도등"/>
      <sheetName val="전화설비"/>
      <sheetName val="TV설비"/>
      <sheetName val="방송설비"/>
      <sheetName val="강당음향"/>
      <sheetName val="CCTV"/>
      <sheetName val="무선통신"/>
      <sheetName val="전기내역서"/>
      <sheetName val="통신내역서"/>
      <sheetName val="전기지급자재"/>
      <sheetName val="통신지급자재"/>
      <sheetName val="감독차량비"/>
      <sheetName val="원가계산"/>
      <sheetName val="총괄표"/>
      <sheetName val="노무비"/>
      <sheetName val="제직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2">
          <cell r="B2">
            <v>53181</v>
          </cell>
        </row>
        <row r="8">
          <cell r="B8">
            <v>70804</v>
          </cell>
        </row>
        <row r="10">
          <cell r="B10">
            <v>73709</v>
          </cell>
        </row>
        <row r="12">
          <cell r="B12">
            <v>103707</v>
          </cell>
        </row>
      </sheetData>
      <sheetData sheetId="24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목차"/>
      <sheetName val="설계설명서"/>
      <sheetName val="예정공정표"/>
      <sheetName val="설계서용지(갑) (경)"/>
      <sheetName val="설계서용지(갑)"/>
      <sheetName val="공사원가계산서 (경)"/>
      <sheetName val="공사원가계산서"/>
      <sheetName val="설계내역서"/>
      <sheetName val="수량산출"/>
      <sheetName val="차선도색일위"/>
      <sheetName val="차선도색일위 (2)"/>
      <sheetName val="자재단가"/>
      <sheetName val="노무비"/>
      <sheetName val="설직재-1"/>
      <sheetName val="9GNG운반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원가통신표지"/>
      <sheetName val="원가계산"/>
      <sheetName val="공종집계"/>
      <sheetName val="일위대가"/>
      <sheetName val="물량집계"/>
      <sheetName val="세부내역"/>
      <sheetName val="노임단가"/>
      <sheetName val="2004상반기노임"/>
      <sheetName val="수량산출"/>
      <sheetName val="노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A3" t="str">
            <v>직종명</v>
          </cell>
          <cell r="B3">
            <v>2004.1</v>
          </cell>
          <cell r="C3" t="str">
            <v>단위</v>
          </cell>
        </row>
        <row r="4">
          <cell r="A4" t="str">
            <v>갱부</v>
          </cell>
          <cell r="B4">
            <v>50903</v>
          </cell>
          <cell r="C4" t="str">
            <v>인</v>
          </cell>
        </row>
        <row r="5">
          <cell r="A5" t="str">
            <v>건축목공</v>
          </cell>
          <cell r="B5">
            <v>87481</v>
          </cell>
          <cell r="C5" t="str">
            <v>인</v>
          </cell>
        </row>
        <row r="6">
          <cell r="A6" t="str">
            <v>형틀목공</v>
          </cell>
          <cell r="B6">
            <v>92242</v>
          </cell>
          <cell r="C6" t="str">
            <v>인</v>
          </cell>
        </row>
        <row r="7">
          <cell r="A7" t="str">
            <v>창호목공</v>
          </cell>
          <cell r="B7">
            <v>82618</v>
          </cell>
          <cell r="C7" t="str">
            <v>인</v>
          </cell>
        </row>
        <row r="8">
          <cell r="A8" t="str">
            <v>철골공</v>
          </cell>
          <cell r="B8">
            <v>89660</v>
          </cell>
          <cell r="C8" t="str">
            <v>인</v>
          </cell>
        </row>
        <row r="9">
          <cell r="A9" t="str">
            <v>철공</v>
          </cell>
          <cell r="B9">
            <v>90908</v>
          </cell>
          <cell r="C9" t="str">
            <v>인</v>
          </cell>
        </row>
        <row r="10">
          <cell r="A10" t="str">
            <v>철근공</v>
          </cell>
          <cell r="B10">
            <v>93842</v>
          </cell>
          <cell r="C10" t="str">
            <v>인</v>
          </cell>
        </row>
        <row r="11">
          <cell r="A11" t="str">
            <v>철판공</v>
          </cell>
          <cell r="B11">
            <v>83753</v>
          </cell>
          <cell r="C11" t="str">
            <v>인</v>
          </cell>
        </row>
        <row r="12">
          <cell r="A12" t="str">
            <v>샷시공</v>
          </cell>
          <cell r="B12">
            <v>79726</v>
          </cell>
          <cell r="C12" t="str">
            <v>인</v>
          </cell>
        </row>
        <row r="13">
          <cell r="A13" t="str">
            <v>절단공</v>
          </cell>
          <cell r="B13">
            <v>79726</v>
          </cell>
          <cell r="C13" t="str">
            <v>인</v>
          </cell>
        </row>
        <row r="14">
          <cell r="A14" t="str">
            <v>석공</v>
          </cell>
          <cell r="B14">
            <v>95056</v>
          </cell>
          <cell r="C14" t="str">
            <v>인</v>
          </cell>
        </row>
        <row r="15">
          <cell r="A15" t="str">
            <v>특수비계공</v>
          </cell>
          <cell r="B15">
            <v>100895</v>
          </cell>
          <cell r="C15" t="str">
            <v>인</v>
          </cell>
        </row>
        <row r="16">
          <cell r="A16" t="str">
            <v>비계공</v>
          </cell>
          <cell r="B16">
            <v>97360</v>
          </cell>
          <cell r="C16" t="str">
            <v>인</v>
          </cell>
        </row>
        <row r="17">
          <cell r="A17" t="str">
            <v>동발공(터널)</v>
          </cell>
          <cell r="B17">
            <v>67311</v>
          </cell>
          <cell r="C17" t="str">
            <v>인</v>
          </cell>
        </row>
        <row r="18">
          <cell r="A18" t="str">
            <v>조적공</v>
          </cell>
          <cell r="B18">
            <v>85904</v>
          </cell>
          <cell r="C18" t="str">
            <v>인</v>
          </cell>
        </row>
        <row r="19">
          <cell r="A19" t="str">
            <v>치장벽돌공</v>
          </cell>
          <cell r="B19">
            <v>86484</v>
          </cell>
          <cell r="C19" t="str">
            <v>인</v>
          </cell>
        </row>
        <row r="20">
          <cell r="A20" t="str">
            <v>벽돌(블럭)제작공</v>
          </cell>
          <cell r="B20">
            <v>81450</v>
          </cell>
          <cell r="C20" t="str">
            <v>인</v>
          </cell>
        </row>
        <row r="21">
          <cell r="A21" t="str">
            <v>미장공</v>
          </cell>
          <cell r="B21">
            <v>87223</v>
          </cell>
          <cell r="C21" t="str">
            <v>인</v>
          </cell>
        </row>
        <row r="22">
          <cell r="A22" t="str">
            <v>방수공</v>
          </cell>
          <cell r="B22">
            <v>70788</v>
          </cell>
          <cell r="C22" t="str">
            <v>인</v>
          </cell>
        </row>
        <row r="23">
          <cell r="A23" t="str">
            <v>타일공</v>
          </cell>
          <cell r="B23">
            <v>98192</v>
          </cell>
          <cell r="C23" t="str">
            <v>인</v>
          </cell>
        </row>
        <row r="24">
          <cell r="A24" t="str">
            <v>줄눈공</v>
          </cell>
          <cell r="B24">
            <v>79875</v>
          </cell>
          <cell r="C24" t="str">
            <v>인</v>
          </cell>
        </row>
        <row r="25">
          <cell r="A25" t="str">
            <v>연마공</v>
          </cell>
          <cell r="B25">
            <v>77869</v>
          </cell>
          <cell r="C25" t="str">
            <v>인</v>
          </cell>
        </row>
        <row r="26">
          <cell r="A26" t="str">
            <v>콘크리트공</v>
          </cell>
          <cell r="B26">
            <v>88153</v>
          </cell>
          <cell r="C26" t="str">
            <v>인</v>
          </cell>
        </row>
        <row r="27">
          <cell r="A27" t="str">
            <v>보일러공</v>
          </cell>
          <cell r="B27">
            <v>65972</v>
          </cell>
          <cell r="C27" t="str">
            <v>인</v>
          </cell>
        </row>
        <row r="28">
          <cell r="A28" t="str">
            <v>배관공</v>
          </cell>
          <cell r="B28">
            <v>73508</v>
          </cell>
          <cell r="C28" t="str">
            <v>인</v>
          </cell>
        </row>
        <row r="29">
          <cell r="A29" t="str">
            <v>위생공</v>
          </cell>
          <cell r="B29">
            <v>73589</v>
          </cell>
          <cell r="C29" t="str">
            <v>인</v>
          </cell>
        </row>
        <row r="30">
          <cell r="A30" t="str">
            <v>보온공</v>
          </cell>
          <cell r="B30">
            <v>72946</v>
          </cell>
          <cell r="C30" t="str">
            <v>인</v>
          </cell>
        </row>
        <row r="31">
          <cell r="A31" t="str">
            <v>도장공</v>
          </cell>
          <cell r="B31">
            <v>82782</v>
          </cell>
          <cell r="C31" t="str">
            <v>인</v>
          </cell>
        </row>
        <row r="32">
          <cell r="A32" t="str">
            <v>내장공</v>
          </cell>
          <cell r="B32">
            <v>84105</v>
          </cell>
          <cell r="C32" t="str">
            <v>인</v>
          </cell>
        </row>
        <row r="33">
          <cell r="A33" t="str">
            <v>도배공</v>
          </cell>
          <cell r="B33">
            <v>84417</v>
          </cell>
          <cell r="C33" t="str">
            <v>인</v>
          </cell>
        </row>
        <row r="34">
          <cell r="A34" t="str">
            <v>지붕잇기공</v>
          </cell>
          <cell r="B34">
            <v>81949</v>
          </cell>
          <cell r="C34" t="str">
            <v>인</v>
          </cell>
        </row>
        <row r="35">
          <cell r="A35" t="str">
            <v>견출공</v>
          </cell>
          <cell r="B35">
            <v>81207</v>
          </cell>
          <cell r="C35" t="str">
            <v>인</v>
          </cell>
        </row>
        <row r="36">
          <cell r="A36" t="str">
            <v>판넬조립공</v>
          </cell>
          <cell r="B36">
            <v>83201</v>
          </cell>
          <cell r="C36" t="str">
            <v>인</v>
          </cell>
        </row>
        <row r="37">
          <cell r="A37" t="str">
            <v>화약취급공</v>
          </cell>
          <cell r="B37">
            <v>81540</v>
          </cell>
          <cell r="C37" t="str">
            <v>인</v>
          </cell>
        </row>
        <row r="38">
          <cell r="A38" t="str">
            <v>착암공</v>
          </cell>
          <cell r="B38">
            <v>68402</v>
          </cell>
          <cell r="C38" t="str">
            <v>인</v>
          </cell>
        </row>
        <row r="39">
          <cell r="A39" t="str">
            <v>보안공</v>
          </cell>
          <cell r="B39">
            <v>49639</v>
          </cell>
          <cell r="C39" t="str">
            <v>인</v>
          </cell>
        </row>
        <row r="40">
          <cell r="A40" t="str">
            <v>포장공</v>
          </cell>
          <cell r="B40">
            <v>83276</v>
          </cell>
          <cell r="C40" t="str">
            <v>인</v>
          </cell>
        </row>
        <row r="41">
          <cell r="A41" t="str">
            <v>포설공</v>
          </cell>
          <cell r="B41">
            <v>71760</v>
          </cell>
          <cell r="C41" t="str">
            <v>인</v>
          </cell>
        </row>
        <row r="42">
          <cell r="A42" t="str">
            <v>궤도공</v>
          </cell>
          <cell r="B42">
            <v>72675</v>
          </cell>
          <cell r="C42" t="str">
            <v>인</v>
          </cell>
        </row>
        <row r="43">
          <cell r="A43" t="str">
            <v>용접공(철도)</v>
          </cell>
          <cell r="B43">
            <v>86402</v>
          </cell>
          <cell r="C43" t="str">
            <v>인</v>
          </cell>
        </row>
        <row r="44">
          <cell r="A44" t="str">
            <v>잠수부</v>
          </cell>
          <cell r="B44">
            <v>103094</v>
          </cell>
          <cell r="C44" t="str">
            <v>인</v>
          </cell>
        </row>
        <row r="45">
          <cell r="A45" t="str">
            <v>보링공(지질조사)</v>
          </cell>
          <cell r="B45">
            <v>68006</v>
          </cell>
          <cell r="C45" t="str">
            <v>인</v>
          </cell>
        </row>
        <row r="46">
          <cell r="A46" t="str">
            <v>조경공</v>
          </cell>
          <cell r="B46">
            <v>74905</v>
          </cell>
          <cell r="C46" t="str">
            <v>인</v>
          </cell>
        </row>
        <row r="47">
          <cell r="A47" t="str">
            <v>벌목공</v>
          </cell>
          <cell r="B47">
            <v>75772</v>
          </cell>
          <cell r="C47" t="str">
            <v>인</v>
          </cell>
        </row>
        <row r="48">
          <cell r="A48" t="str">
            <v>조림인부</v>
          </cell>
          <cell r="B48">
            <v>58649</v>
          </cell>
          <cell r="C48" t="str">
            <v>인</v>
          </cell>
        </row>
        <row r="49">
          <cell r="A49" t="str">
            <v>플랜트기계설치공</v>
          </cell>
          <cell r="B49">
            <v>87070</v>
          </cell>
          <cell r="C49" t="str">
            <v>인</v>
          </cell>
        </row>
        <row r="50">
          <cell r="A50" t="str">
            <v>플랜트특수용접공</v>
          </cell>
          <cell r="B50">
            <v>107487</v>
          </cell>
          <cell r="C50" t="str">
            <v>인</v>
          </cell>
        </row>
        <row r="51">
          <cell r="A51" t="str">
            <v>플랜트용접공</v>
          </cell>
          <cell r="B51">
            <v>92780</v>
          </cell>
          <cell r="C51" t="str">
            <v>인</v>
          </cell>
        </row>
        <row r="52">
          <cell r="A52" t="str">
            <v>플랜트배관공</v>
          </cell>
          <cell r="B52">
            <v>94175</v>
          </cell>
          <cell r="C52" t="str">
            <v>인</v>
          </cell>
        </row>
        <row r="53">
          <cell r="A53" t="str">
            <v>플랜트제관공</v>
          </cell>
          <cell r="B53">
            <v>82426</v>
          </cell>
          <cell r="C53" t="str">
            <v>인</v>
          </cell>
        </row>
        <row r="54">
          <cell r="A54" t="str">
            <v>시공측량사</v>
          </cell>
          <cell r="B54">
            <v>62981</v>
          </cell>
          <cell r="C54" t="str">
            <v>인</v>
          </cell>
        </row>
        <row r="55">
          <cell r="A55" t="str">
            <v>시공측량사조수</v>
          </cell>
          <cell r="B55">
            <v>44666</v>
          </cell>
          <cell r="C55" t="str">
            <v>인</v>
          </cell>
        </row>
        <row r="56">
          <cell r="A56" t="str">
            <v>측부</v>
          </cell>
          <cell r="B56">
            <v>38725</v>
          </cell>
          <cell r="C56" t="str">
            <v>인</v>
          </cell>
        </row>
        <row r="57">
          <cell r="A57" t="str">
            <v>송전전공</v>
          </cell>
          <cell r="B57">
            <v>256296</v>
          </cell>
          <cell r="C57" t="str">
            <v>인</v>
          </cell>
        </row>
        <row r="58">
          <cell r="A58" t="str">
            <v>송전활선전공</v>
          </cell>
          <cell r="B58">
            <v>291495</v>
          </cell>
          <cell r="C58" t="str">
            <v>인</v>
          </cell>
        </row>
        <row r="59">
          <cell r="A59" t="str">
            <v>배전전공</v>
          </cell>
          <cell r="B59">
            <v>176342</v>
          </cell>
          <cell r="C59" t="str">
            <v>인</v>
          </cell>
        </row>
        <row r="60">
          <cell r="A60" t="str">
            <v>배전활선전공</v>
          </cell>
          <cell r="B60">
            <v>251315</v>
          </cell>
          <cell r="C60" t="str">
            <v>인</v>
          </cell>
        </row>
        <row r="61">
          <cell r="A61" t="str">
            <v>플랜트전공</v>
          </cell>
          <cell r="B61">
            <v>80465</v>
          </cell>
          <cell r="C61" t="str">
            <v>인</v>
          </cell>
        </row>
        <row r="62">
          <cell r="A62" t="str">
            <v>내선전공</v>
          </cell>
          <cell r="B62">
            <v>77372</v>
          </cell>
          <cell r="C62" t="str">
            <v>인</v>
          </cell>
        </row>
        <row r="63">
          <cell r="A63" t="str">
            <v>특고압케이블전공</v>
          </cell>
          <cell r="B63">
            <v>137538</v>
          </cell>
          <cell r="C63" t="str">
            <v>인</v>
          </cell>
        </row>
        <row r="64">
          <cell r="A64" t="str">
            <v>고압케이블전공</v>
          </cell>
          <cell r="B64">
            <v>110551</v>
          </cell>
          <cell r="C64" t="str">
            <v>인</v>
          </cell>
        </row>
        <row r="65">
          <cell r="A65" t="str">
            <v>저압케이블전공</v>
          </cell>
          <cell r="B65">
            <v>85964</v>
          </cell>
          <cell r="C65" t="str">
            <v>인</v>
          </cell>
        </row>
        <row r="66">
          <cell r="A66" t="str">
            <v>철도신호공</v>
          </cell>
          <cell r="B66">
            <v>104965</v>
          </cell>
          <cell r="C66" t="str">
            <v>인</v>
          </cell>
        </row>
        <row r="67">
          <cell r="A67" t="str">
            <v>계장공</v>
          </cell>
          <cell r="B67">
            <v>83629</v>
          </cell>
          <cell r="C67" t="str">
            <v>인</v>
          </cell>
        </row>
        <row r="68">
          <cell r="A68" t="str">
            <v>통신외선공</v>
          </cell>
          <cell r="B68">
            <v>113671</v>
          </cell>
          <cell r="C68" t="str">
            <v>인</v>
          </cell>
        </row>
        <row r="69">
          <cell r="A69" t="str">
            <v>통신설비공</v>
          </cell>
          <cell r="B69">
            <v>91509</v>
          </cell>
          <cell r="C69" t="str">
            <v>인</v>
          </cell>
        </row>
        <row r="70">
          <cell r="A70" t="str">
            <v>통신내선공</v>
          </cell>
          <cell r="B70">
            <v>82159</v>
          </cell>
          <cell r="C70" t="str">
            <v>인</v>
          </cell>
        </row>
        <row r="71">
          <cell r="A71" t="str">
            <v>통신케이블공</v>
          </cell>
          <cell r="B71">
            <v>116681</v>
          </cell>
          <cell r="C71" t="str">
            <v>인</v>
          </cell>
        </row>
        <row r="72">
          <cell r="A72" t="str">
            <v>무선안테나공</v>
          </cell>
          <cell r="B72">
            <v>94930</v>
          </cell>
          <cell r="C72" t="str">
            <v>인</v>
          </cell>
        </row>
        <row r="73">
          <cell r="A73" t="str">
            <v>작업반장</v>
          </cell>
          <cell r="B73">
            <v>69773</v>
          </cell>
          <cell r="C73" t="str">
            <v>인</v>
          </cell>
        </row>
        <row r="74">
          <cell r="A74" t="str">
            <v>목도</v>
          </cell>
          <cell r="B74">
            <v>75609</v>
          </cell>
          <cell r="C74" t="str">
            <v>인</v>
          </cell>
        </row>
        <row r="75">
          <cell r="A75" t="str">
            <v>조력공</v>
          </cell>
          <cell r="B75">
            <v>63399</v>
          </cell>
          <cell r="C75" t="str">
            <v>인</v>
          </cell>
        </row>
        <row r="76">
          <cell r="A76" t="str">
            <v>특별인부</v>
          </cell>
          <cell r="B76">
            <v>66051</v>
          </cell>
          <cell r="C76" t="str">
            <v>인</v>
          </cell>
        </row>
        <row r="77">
          <cell r="A77" t="str">
            <v>보통인부</v>
          </cell>
          <cell r="B77">
            <v>52374</v>
          </cell>
          <cell r="C77" t="str">
            <v>인</v>
          </cell>
        </row>
        <row r="78">
          <cell r="A78" t="str">
            <v>건설기계운전기사</v>
          </cell>
          <cell r="B78">
            <v>78015</v>
          </cell>
          <cell r="C78" t="str">
            <v>인</v>
          </cell>
        </row>
        <row r="79">
          <cell r="A79" t="str">
            <v>건설기계조장</v>
          </cell>
          <cell r="B79">
            <v>85318</v>
          </cell>
          <cell r="C79" t="str">
            <v>인</v>
          </cell>
        </row>
        <row r="80">
          <cell r="A80" t="str">
            <v>운전사(운반차)</v>
          </cell>
          <cell r="B80">
            <v>63443</v>
          </cell>
          <cell r="C80" t="str">
            <v>인</v>
          </cell>
        </row>
        <row r="81">
          <cell r="A81" t="str">
            <v>운전사(기계)</v>
          </cell>
          <cell r="B81">
            <v>61525</v>
          </cell>
          <cell r="C81" t="str">
            <v>인</v>
          </cell>
        </row>
        <row r="82">
          <cell r="A82" t="str">
            <v>건설기계운전조수</v>
          </cell>
          <cell r="B82">
            <v>49488</v>
          </cell>
          <cell r="C82" t="str">
            <v>인</v>
          </cell>
        </row>
        <row r="83">
          <cell r="A83" t="str">
            <v>고급선원</v>
          </cell>
          <cell r="B83">
            <v>87190</v>
          </cell>
          <cell r="C83" t="str">
            <v>인</v>
          </cell>
        </row>
        <row r="84">
          <cell r="A84" t="str">
            <v>보통선원</v>
          </cell>
          <cell r="B84">
            <v>62006</v>
          </cell>
          <cell r="C84" t="str">
            <v>인</v>
          </cell>
        </row>
        <row r="85">
          <cell r="A85" t="str">
            <v>선부</v>
          </cell>
          <cell r="B85">
            <v>40913</v>
          </cell>
          <cell r="C85" t="str">
            <v>인</v>
          </cell>
        </row>
        <row r="86">
          <cell r="A86" t="str">
            <v>준설선선장</v>
          </cell>
          <cell r="B86">
            <v>86560</v>
          </cell>
          <cell r="C86" t="str">
            <v>인</v>
          </cell>
        </row>
        <row r="87">
          <cell r="A87" t="str">
            <v>준설선기관장</v>
          </cell>
          <cell r="B87">
            <v>80865</v>
          </cell>
          <cell r="C87" t="str">
            <v>인</v>
          </cell>
        </row>
        <row r="88">
          <cell r="A88" t="str">
            <v>준설선기관사</v>
          </cell>
          <cell r="B88">
            <v>64117</v>
          </cell>
          <cell r="C88" t="str">
            <v>인</v>
          </cell>
        </row>
        <row r="89">
          <cell r="A89" t="str">
            <v>준설선운전사</v>
          </cell>
          <cell r="B89">
            <v>68993</v>
          </cell>
          <cell r="C89" t="str">
            <v>인</v>
          </cell>
        </row>
        <row r="90">
          <cell r="A90" t="str">
            <v>준설선전기사</v>
          </cell>
          <cell r="B90">
            <v>63626</v>
          </cell>
          <cell r="C90" t="str">
            <v>인</v>
          </cell>
        </row>
        <row r="91">
          <cell r="A91" t="str">
            <v>기계설치공</v>
          </cell>
          <cell r="B91">
            <v>69484</v>
          </cell>
          <cell r="C91" t="str">
            <v>인</v>
          </cell>
        </row>
        <row r="92">
          <cell r="A92" t="str">
            <v>기계공</v>
          </cell>
          <cell r="B92">
            <v>62214</v>
          </cell>
          <cell r="C92" t="str">
            <v>인</v>
          </cell>
        </row>
        <row r="93">
          <cell r="A93" t="str">
            <v>현도사</v>
          </cell>
          <cell r="B93">
            <v>62247</v>
          </cell>
          <cell r="C93" t="str">
            <v>인</v>
          </cell>
        </row>
        <row r="94">
          <cell r="A94" t="str">
            <v>제도사</v>
          </cell>
          <cell r="B94">
            <v>64391</v>
          </cell>
          <cell r="C94" t="str">
            <v>인</v>
          </cell>
        </row>
        <row r="95">
          <cell r="A95" t="str">
            <v>시험사1급</v>
          </cell>
          <cell r="B95">
            <v>59796</v>
          </cell>
          <cell r="C95" t="str">
            <v>인</v>
          </cell>
        </row>
        <row r="96">
          <cell r="A96" t="str">
            <v>시험사2급</v>
          </cell>
          <cell r="B96">
            <v>52266</v>
          </cell>
          <cell r="C96" t="str">
            <v>인</v>
          </cell>
        </row>
        <row r="97">
          <cell r="A97" t="str">
            <v>시험보조수</v>
          </cell>
          <cell r="B97">
            <v>40673</v>
          </cell>
          <cell r="C97" t="str">
            <v>인</v>
          </cell>
        </row>
        <row r="98">
          <cell r="A98" t="str">
            <v>유리공</v>
          </cell>
          <cell r="B98">
            <v>76752</v>
          </cell>
          <cell r="C98" t="str">
            <v>인</v>
          </cell>
        </row>
        <row r="99">
          <cell r="A99" t="str">
            <v>함석공</v>
          </cell>
          <cell r="B99">
            <v>74277</v>
          </cell>
          <cell r="C99" t="str">
            <v>인</v>
          </cell>
        </row>
        <row r="100">
          <cell r="A100" t="str">
            <v>용접공(일반)</v>
          </cell>
          <cell r="B100">
            <v>82490</v>
          </cell>
          <cell r="C100" t="str">
            <v>인</v>
          </cell>
        </row>
        <row r="101">
          <cell r="A101" t="str">
            <v>닥트공</v>
          </cell>
          <cell r="B101">
            <v>77551</v>
          </cell>
          <cell r="C101" t="str">
            <v>인</v>
          </cell>
        </row>
        <row r="102">
          <cell r="A102" t="str">
            <v>할석공</v>
          </cell>
          <cell r="B102">
            <v>87655</v>
          </cell>
          <cell r="C102" t="str">
            <v>인</v>
          </cell>
        </row>
        <row r="103">
          <cell r="A103" t="str">
            <v>제철축로공</v>
          </cell>
          <cell r="B103">
            <v>129415</v>
          </cell>
          <cell r="C103" t="str">
            <v>인</v>
          </cell>
        </row>
        <row r="104">
          <cell r="A104" t="str">
            <v>지적기사1급</v>
          </cell>
          <cell r="B104">
            <v>117742</v>
          </cell>
          <cell r="C104" t="str">
            <v>인</v>
          </cell>
        </row>
        <row r="105">
          <cell r="A105" t="str">
            <v>지적기사2급</v>
          </cell>
          <cell r="B105">
            <v>98765</v>
          </cell>
          <cell r="C105" t="str">
            <v>인</v>
          </cell>
        </row>
        <row r="106">
          <cell r="A106" t="str">
            <v>지적기능사1급</v>
          </cell>
          <cell r="B106">
            <v>77799</v>
          </cell>
          <cell r="C106" t="str">
            <v>인</v>
          </cell>
        </row>
        <row r="107">
          <cell r="A107" t="str">
            <v>지적기능사2급</v>
          </cell>
          <cell r="B107">
            <v>61492</v>
          </cell>
          <cell r="C107" t="str">
            <v>인</v>
          </cell>
        </row>
        <row r="108">
          <cell r="A108" t="str">
            <v>H/W설치기사</v>
          </cell>
          <cell r="B108">
            <v>103042</v>
          </cell>
          <cell r="C108" t="str">
            <v>인</v>
          </cell>
        </row>
        <row r="109">
          <cell r="A109" t="str">
            <v>H/W시험기사</v>
          </cell>
          <cell r="B109">
            <v>117777</v>
          </cell>
          <cell r="C109" t="str">
            <v>인</v>
          </cell>
        </row>
        <row r="110">
          <cell r="A110" t="str">
            <v>S/W시험기사</v>
          </cell>
          <cell r="B110">
            <v>125795</v>
          </cell>
          <cell r="C110" t="str">
            <v>인</v>
          </cell>
        </row>
        <row r="111">
          <cell r="A111" t="str">
            <v>CPU시험기사</v>
          </cell>
          <cell r="B111">
            <v>111646</v>
          </cell>
          <cell r="C111" t="str">
            <v>인</v>
          </cell>
        </row>
        <row r="112">
          <cell r="A112" t="str">
            <v>광통신기사</v>
          </cell>
          <cell r="B112">
            <v>126550</v>
          </cell>
          <cell r="C112" t="str">
            <v>인</v>
          </cell>
        </row>
        <row r="113">
          <cell r="A113" t="str">
            <v>광케이블기사</v>
          </cell>
          <cell r="B113">
            <v>124966</v>
          </cell>
          <cell r="C113" t="str">
            <v>인</v>
          </cell>
        </row>
        <row r="114">
          <cell r="A114" t="str">
            <v>통신기사1급</v>
          </cell>
          <cell r="B114">
            <v>106136</v>
          </cell>
          <cell r="C114" t="str">
            <v>인</v>
          </cell>
        </row>
        <row r="115">
          <cell r="A115" t="str">
            <v>통신기사2급</v>
          </cell>
          <cell r="B115">
            <v>100760</v>
          </cell>
          <cell r="C115" t="str">
            <v>인</v>
          </cell>
        </row>
        <row r="116">
          <cell r="A116" t="str">
            <v>통신기능사</v>
          </cell>
          <cell r="B116">
            <v>93644</v>
          </cell>
          <cell r="C116" t="str">
            <v>인</v>
          </cell>
        </row>
        <row r="117">
          <cell r="A117" t="str">
            <v>노즐공</v>
          </cell>
          <cell r="B117">
            <v>71903</v>
          </cell>
          <cell r="C117" t="str">
            <v>인</v>
          </cell>
        </row>
        <row r="118">
          <cell r="A118" t="str">
            <v>코킹공</v>
          </cell>
          <cell r="B118">
            <v>79407</v>
          </cell>
          <cell r="C118" t="str">
            <v>인</v>
          </cell>
        </row>
        <row r="119">
          <cell r="A119" t="str">
            <v>전기공사기사1급</v>
          </cell>
          <cell r="B119">
            <v>84424</v>
          </cell>
          <cell r="C119" t="str">
            <v>인</v>
          </cell>
        </row>
        <row r="120">
          <cell r="A120" t="str">
            <v>전기공사기사2급</v>
          </cell>
          <cell r="B120">
            <v>76461</v>
          </cell>
          <cell r="C120" t="str">
            <v>인</v>
          </cell>
        </row>
        <row r="121">
          <cell r="A121" t="str">
            <v>변전전공</v>
          </cell>
          <cell r="B121">
            <v>111640</v>
          </cell>
          <cell r="C121" t="str">
            <v>인</v>
          </cell>
        </row>
      </sheetData>
      <sheetData sheetId="8"/>
      <sheetData sheetId="9" refreshError="1"/>
      <sheetData sheetId="10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製總"/>
      <sheetName val="I一般比"/>
      <sheetName val="IS"/>
      <sheetName val="J間材"/>
      <sheetName val="J輸入計"/>
      <sheetName val="J輸入率1"/>
      <sheetName val="증감대비"/>
      <sheetName val="노무비"/>
      <sheetName val="일위"/>
      <sheetName val="N賃率_職"/>
      <sheetName val="제-노임"/>
      <sheetName val="설직재-1"/>
      <sheetName val="제직재"/>
      <sheetName val="약품설비"/>
      <sheetName val="기초자료입력"/>
      <sheetName val="노임단가표"/>
      <sheetName val="총괄 CCTV수량"/>
      <sheetName val="일위대가(VDS)"/>
      <sheetName val="직재"/>
      <sheetName val="EQ-R1"/>
      <sheetName val="DATA"/>
      <sheetName val="데이타"/>
      <sheetName val="Sheet3"/>
      <sheetName val="work-form"/>
      <sheetName val="경산"/>
      <sheetName val="6. 직접경비"/>
      <sheetName val="단위일위"/>
      <sheetName val="수량산출"/>
      <sheetName val="직노"/>
      <sheetName val="노임"/>
      <sheetName val="일위대가(가설)"/>
      <sheetName val="2공구산출내역"/>
      <sheetName val="예가표"/>
      <sheetName val="제경집계"/>
      <sheetName val="내역"/>
      <sheetName val="mcc일위대가"/>
      <sheetName val="工완성공사율"/>
      <sheetName val="내역서"/>
      <sheetName val="b_balju_cho"/>
      <sheetName val="합천내역"/>
      <sheetName val="공조기"/>
      <sheetName val="을"/>
      <sheetName val="5.설치내역"/>
      <sheetName val="#REF"/>
      <sheetName val="단"/>
      <sheetName val="신우"/>
      <sheetName val="원가 (2)"/>
      <sheetName val="7단가"/>
      <sheetName val="인건비 "/>
      <sheetName val="유동표"/>
      <sheetName val="20관리비율"/>
      <sheetName val="단가산출2"/>
      <sheetName val="단가 및 재료비"/>
      <sheetName val="단가산출1"/>
      <sheetName val="일위대가"/>
      <sheetName val="Price List"/>
      <sheetName val="토사(PE)"/>
      <sheetName val="재집"/>
      <sheetName val="Total"/>
      <sheetName val="시행후면적"/>
      <sheetName val="수지예산"/>
      <sheetName val="약품공급2"/>
      <sheetName val="금액내역서"/>
      <sheetName val="예정(3)"/>
      <sheetName val="동원(3)"/>
      <sheetName val="납부서"/>
      <sheetName val="품셈표"/>
      <sheetName val="Sheet13"/>
      <sheetName val="Sheet14"/>
      <sheetName val="발전기"/>
      <sheetName val="EP0618"/>
      <sheetName val="노임단가"/>
      <sheetName val="자재단가"/>
      <sheetName val="Sheet1"/>
      <sheetName val="품"/>
      <sheetName val="EQ"/>
      <sheetName val="여수토공사비"/>
      <sheetName val="소요자재명세서"/>
      <sheetName val="노무비명세서"/>
      <sheetName val="수목표준대가"/>
      <sheetName val="산출기초(기계터파기)3열"/>
      <sheetName val="전송망집계"/>
      <sheetName val="철거수량(전송)"/>
      <sheetName val="남양구조시험동"/>
      <sheetName val="G.R300경비"/>
      <sheetName val="단가조사"/>
      <sheetName val="9811"/>
      <sheetName val="일위대가목록"/>
      <sheetName val="일위대가(4층원격)"/>
      <sheetName val="청천내"/>
      <sheetName val="갑지"/>
      <sheetName val="집계표"/>
      <sheetName val="HP1AMLIST"/>
      <sheetName val="2.4 자재단가비교표"/>
      <sheetName val="CABLE"/>
      <sheetName val="인건비"/>
      <sheetName val="정SW_원_"/>
      <sheetName val="을지"/>
      <sheetName val="공사내역"/>
      <sheetName val="코드표"/>
      <sheetName val="수량 산출서"/>
      <sheetName val="기기리스트"/>
      <sheetName val="중기사용료"/>
      <sheetName val="확정실적"/>
      <sheetName val="요율"/>
      <sheetName val="NAI"/>
      <sheetName val="세부내역"/>
      <sheetName val="일위대가 집계표"/>
      <sheetName val="총괄_CCTV수량"/>
      <sheetName val="6__직접경비"/>
      <sheetName val="터파기및재료"/>
      <sheetName val="건축내역"/>
      <sheetName val="9GNG운반"/>
      <sheetName val="결과조달"/>
      <sheetName val="예산대비"/>
      <sheetName val="CT "/>
      <sheetName val="정SW(원)"/>
      <sheetName val="C-노임단가"/>
      <sheetName val="A4-結果 "/>
      <sheetName val="기본일위"/>
      <sheetName val="내역서2안"/>
      <sheetName val="일위목록"/>
      <sheetName val="접지수량"/>
      <sheetName val="옥외외등집계표"/>
      <sheetName val="자재테이블"/>
      <sheetName val="2000년1차"/>
      <sheetName val="투자-국내2"/>
      <sheetName val="노임단가 (2)"/>
      <sheetName val="원가계산서구조조정"/>
      <sheetName val="DB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2005"/>
      <sheetName val="통신2005"/>
      <sheetName val="기본단가표"/>
      <sheetName val="공사원가계산서"/>
      <sheetName val="2000전체분"/>
      <sheetName val="시약"/>
      <sheetName val="재료비"/>
      <sheetName val="자재단가표"/>
      <sheetName val="산출(2)"/>
      <sheetName val="전체제잡비"/>
      <sheetName val="견적서"/>
      <sheetName val="ELEC"/>
      <sheetName val="내   역"/>
      <sheetName val="제작기술지원센터"/>
      <sheetName val="제노임"/>
      <sheetName val="Resource2"/>
      <sheetName val="대포2교접속"/>
      <sheetName val="천방교접속"/>
      <sheetName val="급,배기팬"/>
      <sheetName val="교각계산"/>
      <sheetName val="봉양~조차장간고하개명(신설)"/>
      <sheetName val="신호등일위대가"/>
      <sheetName val=" HIT-&gt;HMC 견적(3900)"/>
      <sheetName val="SHEET PILE단가"/>
      <sheetName val="#3_일위대가목록"/>
      <sheetName val="#2_일위대가목록"/>
      <sheetName val="노단"/>
      <sheetName val="기준"/>
      <sheetName val="현금예금"/>
      <sheetName val="토적계산"/>
      <sheetName val="sh1"/>
      <sheetName val="제출내역 (2)"/>
      <sheetName val="매립"/>
      <sheetName val="총괄"/>
      <sheetName val="과천MAIN"/>
      <sheetName val="INPUT"/>
      <sheetName val="샘플표지"/>
      <sheetName val="01"/>
      <sheetName val="총괄집계표"/>
      <sheetName val="임율"/>
      <sheetName val="부하(성남)"/>
      <sheetName val="C3"/>
      <sheetName val="토공총괄표"/>
      <sheetName val="감가상각"/>
      <sheetName val="HD01"/>
      <sheetName val="98연계표"/>
      <sheetName val="실행철강하도"/>
      <sheetName val="CODE"/>
      <sheetName val="cal"/>
      <sheetName val="성곽내역서"/>
      <sheetName val="Sheet17"/>
      <sheetName val="DATE"/>
      <sheetName val="내역을"/>
      <sheetName val="내역서1-2"/>
      <sheetName val="시설수량표"/>
      <sheetName val="식재수량표"/>
      <sheetName val="건축일위"/>
      <sheetName val="그라우팅일위"/>
      <sheetName val="전기"/>
      <sheetName val="현장관리비"/>
      <sheetName val="단위세대물량"/>
      <sheetName val="기초DATA(2)"/>
      <sheetName val="공정코드"/>
      <sheetName val="조건표"/>
      <sheetName val="전신환매도율"/>
      <sheetName val="하조서"/>
      <sheetName val="DATA 입력란"/>
      <sheetName val="기계경비총괄표"/>
      <sheetName val="일위대가_현장"/>
      <sheetName val="횡배수관집현황(2공구)"/>
      <sheetName val="산출기준자료"/>
      <sheetName val="발전계획"/>
      <sheetName val="패널"/>
      <sheetName val="기존단가 (2)"/>
      <sheetName val="기계경비"/>
      <sheetName val="SLAB&quot;1&quot;"/>
      <sheetName val="단가"/>
      <sheetName val="하부철근수량"/>
      <sheetName val="단가 "/>
      <sheetName val="수목데이타 "/>
      <sheetName val="부대공Ⅱ"/>
      <sheetName val="손익분석"/>
      <sheetName val="변압기 및 발전기 용량"/>
      <sheetName val="입찰안"/>
      <sheetName val="단위수량"/>
      <sheetName val="노무비 "/>
      <sheetName val="프로젝트"/>
      <sheetName val="연부97-1"/>
      <sheetName val="갑지1"/>
      <sheetName val="Baby일위대가"/>
      <sheetName val="목록"/>
      <sheetName val="서식시트"/>
      <sheetName val="횡배수관토공수량"/>
      <sheetName val="BSD _2_"/>
      <sheetName val="유림골조"/>
      <sheetName val="Sheet2"/>
      <sheetName val=" 냉각수펌프"/>
      <sheetName val="2F 회의실견적(5_14 일대)"/>
      <sheetName val="LH3 동양시스템"/>
      <sheetName val="일위대가표"/>
      <sheetName val="한강운반비"/>
      <sheetName val="을-ATYPE"/>
      <sheetName val="danga"/>
      <sheetName val="ilch"/>
      <sheetName val="위치조서"/>
      <sheetName val="제36-40호표"/>
      <sheetName val="샤워실위생"/>
      <sheetName val="unit 4"/>
      <sheetName val="설계조건"/>
      <sheetName val="조경"/>
      <sheetName val="총괄내역서"/>
      <sheetName val="소비자가"/>
      <sheetName val="FANDBS"/>
      <sheetName val="GRDATA"/>
      <sheetName val="SHAFTDBSE"/>
      <sheetName val="산출내역서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  <sheetName val="인건-측정"/>
      <sheetName val="A-4"/>
      <sheetName val="금호"/>
      <sheetName val="HVAC"/>
      <sheetName val="실행내역"/>
      <sheetName val="소요자재"/>
      <sheetName val="노무산출서"/>
      <sheetName val="ABUT수량-A1"/>
      <sheetName val="전체"/>
      <sheetName val="조도계산서 (도서)"/>
      <sheetName val="일위대가(계측기설치)"/>
      <sheetName val="정공공사"/>
      <sheetName val="날개벽"/>
      <sheetName val="유기공정"/>
      <sheetName val="적용토목"/>
      <sheetName val="Sheet6"/>
      <sheetName val="공정집계_국별"/>
      <sheetName val="대치판정"/>
      <sheetName val="품셈TABLE"/>
      <sheetName val="연습"/>
      <sheetName val="각형맨홀"/>
      <sheetName val="2"/>
      <sheetName val="96갑지"/>
      <sheetName val="입력"/>
      <sheetName val="말뚝지지력산정"/>
      <sheetName val="99노임기준"/>
      <sheetName val="접속도로1"/>
      <sheetName val="평자재단가"/>
      <sheetName val="주차구획선수량"/>
      <sheetName val="CP-E2 (품셈표)"/>
      <sheetName val="ETC"/>
      <sheetName val="자재단가비교표"/>
      <sheetName val="집수정"/>
      <sheetName val="포장복구집계"/>
      <sheetName val="원효펌프교체020812"/>
      <sheetName val="1.수인터널"/>
      <sheetName val="1.설계조건"/>
      <sheetName val="LEGEND"/>
      <sheetName val="GAEYO"/>
      <sheetName val="양천현"/>
      <sheetName val="을 1"/>
      <sheetName val="을 2"/>
      <sheetName val="내역서-CCTV"/>
      <sheetName val="설비단가표"/>
      <sheetName val="지구단위계획"/>
      <sheetName val="심사계산"/>
      <sheetName val="심사물량"/>
      <sheetName val="도로정위치부표"/>
      <sheetName val="DB구축"/>
      <sheetName val="도로조사부표"/>
      <sheetName val="재정비내역"/>
      <sheetName val="입력변수"/>
      <sheetName val="지적고시내역"/>
      <sheetName val="예방접종계획"/>
      <sheetName val="버스운행안내"/>
      <sheetName val="근태계획서"/>
      <sheetName val="진입부 단위수량"/>
      <sheetName val="조명시설"/>
      <sheetName val="홍보비디오"/>
      <sheetName val="_REF"/>
      <sheetName val="총괄표"/>
      <sheetName val="Sheet4"/>
      <sheetName val="갑지(추정)"/>
      <sheetName val="SP-B1"/>
      <sheetName val="노임조서"/>
      <sheetName val="Curves"/>
      <sheetName val="Tables"/>
      <sheetName val="재고"/>
      <sheetName val="전차선로 물량표"/>
      <sheetName val="가압장(토목)"/>
      <sheetName val="역T형"/>
      <sheetName val="작성기준"/>
      <sheetName val="2001년고정자산"/>
      <sheetName val="직공비"/>
      <sheetName val="공사현황"/>
      <sheetName val="1단계"/>
      <sheetName val="48전력선로일위"/>
      <sheetName val="COST"/>
      <sheetName val="재료비집계"/>
      <sheetName val="일(4)"/>
      <sheetName val="식재인부"/>
      <sheetName val="제조노임"/>
      <sheetName val="원가총괄"/>
      <sheetName val="다목적갑"/>
      <sheetName val="정부노임단가"/>
      <sheetName val="TABLE"/>
      <sheetName val="수목단가"/>
      <sheetName val="소방"/>
      <sheetName val="1.1서버도입"/>
      <sheetName val="ELECTRIC"/>
      <sheetName val="공종별 공사비변동"/>
      <sheetName val="원가계산서"/>
      <sheetName val="공사가격내역서"/>
      <sheetName val="cost9801"/>
      <sheetName val="File_관급"/>
      <sheetName val="공정집계"/>
      <sheetName val="조도계산"/>
      <sheetName val="단가대비표"/>
      <sheetName val="YOEMAGUM"/>
      <sheetName val="업무분장 "/>
      <sheetName val="석재장조사"/>
      <sheetName val="교각1"/>
      <sheetName val="Customer Databas"/>
      <sheetName val="설계명세서"/>
      <sheetName val="수량산출(가로등)"/>
      <sheetName val="단가대비표 (2)"/>
      <sheetName val="단가대비표1"/>
      <sheetName val="예총"/>
      <sheetName val="중강당 내역"/>
      <sheetName val="Macro(조도)"/>
      <sheetName val="98수문일위"/>
      <sheetName val="견적대비 견적서"/>
      <sheetName val="입출재고현황 (2)"/>
      <sheetName val="工관리비율"/>
      <sheetName val="외자배분"/>
      <sheetName val="환율"/>
      <sheetName val="식재가격"/>
      <sheetName val="식재총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K經配賦"/>
      <sheetName val="K經調整"/>
      <sheetName val="K消耗分"/>
      <sheetName val="A製總"/>
      <sheetName val="I一般比"/>
      <sheetName val="공정코드"/>
      <sheetName val="증감대비"/>
      <sheetName val="일위"/>
      <sheetName val="Sheet1"/>
      <sheetName val="직재"/>
      <sheetName val="단"/>
      <sheetName val="을"/>
      <sheetName val="하조서"/>
      <sheetName val="N賃率_職"/>
      <sheetName val="노무비"/>
      <sheetName val="노임단가표"/>
      <sheetName val="총괄 CCTV수량"/>
      <sheetName val="DATA 입력란"/>
      <sheetName val="노임"/>
      <sheetName val="변압기 및 발전기 용량"/>
      <sheetName val="기계경비총괄표"/>
      <sheetName val="일위대가_현장"/>
      <sheetName val="자재단가표"/>
      <sheetName val="조건표"/>
      <sheetName val="전신환매도율"/>
      <sheetName val="J直材4"/>
      <sheetName val="입찰안"/>
      <sheetName val="횡배수관집현황(2공구)"/>
      <sheetName val="노임단가"/>
      <sheetName val="단위일위"/>
      <sheetName val="6. 직접경비"/>
      <sheetName val="7단가"/>
      <sheetName val="조도계산"/>
      <sheetName val="손익분석"/>
      <sheetName val="인건비"/>
      <sheetName val="하부철근수량"/>
      <sheetName val="경산"/>
      <sheetName val="개소별수량산출"/>
      <sheetName val="DATA"/>
      <sheetName val="데이타"/>
      <sheetName val="20관리비율"/>
      <sheetName val="단가"/>
      <sheetName val="#REF"/>
      <sheetName val="Sheet13"/>
      <sheetName val="발전기"/>
      <sheetName val="노무비 "/>
      <sheetName val="수량산출"/>
      <sheetName val="수목표준대가"/>
      <sheetName val="산출기준자료"/>
      <sheetName val="발전계획"/>
      <sheetName val="패널"/>
      <sheetName val="직노"/>
      <sheetName val="제직재"/>
      <sheetName val="기존단가 (2)"/>
      <sheetName val="기계경비"/>
      <sheetName val="코드표"/>
      <sheetName val="SLAB&quot;1&quot;"/>
      <sheetName val="을지"/>
      <sheetName val="건축내역"/>
      <sheetName val="공조기"/>
      <sheetName val="단가 "/>
      <sheetName val="일위대가"/>
      <sheetName val="수목데이타 "/>
      <sheetName val="토사(PE)"/>
      <sheetName val="부대공Ⅱ"/>
      <sheetName val="내역"/>
      <sheetName val="단위수량"/>
      <sheetName val="제경집계"/>
      <sheetName val="AL공사(원)"/>
      <sheetName val="공사비"/>
      <sheetName val="단가표1"/>
      <sheetName val="조명율표"/>
      <sheetName val="전선 및 전선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賃率-職"/>
      <sheetName val="I一般比"/>
      <sheetName val="J直材4"/>
      <sheetName val="설직재-1"/>
      <sheetName val="증감대비"/>
      <sheetName val="숫자붙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체총괄"/>
      <sheetName val="공정집계표총괄"/>
      <sheetName val="공정집계표"/>
      <sheetName val="재료집계표"/>
      <sheetName val="복구집계표-직접"/>
      <sheetName val="복구집계표-간접"/>
      <sheetName val="복구집계표-영내"/>
      <sheetName val="Sheet1"/>
      <sheetName val="Sheet2"/>
      <sheetName val="Sheet3"/>
      <sheetName val="단가산출2"/>
      <sheetName val="설직재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#REF"/>
      <sheetName val="토목원가계산서"/>
      <sheetName val="토목원가"/>
      <sheetName val="집계장"/>
      <sheetName val="설계내역"/>
      <sheetName val="제외공종"/>
      <sheetName val="선급금사용계획서"/>
      <sheetName val="사용세부내역"/>
      <sheetName val="Sheet2"/>
      <sheetName val="Sheet3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TOR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총괄"/>
      <sheetName val="토목"/>
      <sheetName val="본체"/>
      <sheetName val="실행내역"/>
      <sheetName val="실행총괄 "/>
      <sheetName val="간접비"/>
      <sheetName val="[IL-3.XLSY갑지"/>
      <sheetName val="공종단가"/>
      <sheetName val="내역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설직재-1"/>
      <sheetName val="노무비"/>
      <sheetName val="총괄표"/>
      <sheetName val="IL-3"/>
      <sheetName val="2000년1차"/>
      <sheetName val="2000전체분"/>
      <sheetName val="DATE"/>
      <sheetName val="설비"/>
      <sheetName val=""/>
      <sheetName val="설비내역서"/>
      <sheetName val="건축내역서"/>
      <sheetName val="전기내역서"/>
      <sheetName val="재료비"/>
      <sheetName val="CON'C"/>
      <sheetName val="도급내역서(재노경)"/>
      <sheetName val="Macro1"/>
      <sheetName val="4.일위대가목차"/>
      <sheetName val="96노임기준"/>
      <sheetName val="기계경비(시간당)"/>
      <sheetName val="램머"/>
      <sheetName val="노임단가"/>
      <sheetName val="일위목록"/>
      <sheetName val="요율"/>
      <sheetName val="내역_ver1.0"/>
      <sheetName val="건축공사"/>
      <sheetName val="데리네이타현황"/>
      <sheetName val="2000,9월 일위"/>
      <sheetName val="단가일람표"/>
      <sheetName val="JUCKEYK"/>
      <sheetName val="일위대가표"/>
      <sheetName val="단가"/>
      <sheetName val="재료"/>
      <sheetName val="공사비총괄표"/>
      <sheetName val="제출내역 (2)"/>
      <sheetName val="보증수수료산출"/>
      <sheetName val="토목공사"/>
      <sheetName val="예가표"/>
      <sheetName val="냉천부속동"/>
      <sheetName val="부대내역"/>
      <sheetName val="DAN"/>
      <sheetName val="백호우계수"/>
      <sheetName val="총공사내역서"/>
      <sheetName val="차수공개요"/>
      <sheetName val="노임"/>
      <sheetName val="현대물량"/>
      <sheetName val="일위대가(4층원격)"/>
      <sheetName val="국내조달(통합-1)"/>
      <sheetName val="1.수인터널"/>
      <sheetName val="동원인원"/>
      <sheetName val="공종구간"/>
      <sheetName val="제-노임"/>
      <sheetName val="입상내역"/>
      <sheetName val="일위"/>
      <sheetName val="접지수량"/>
      <sheetName val="9811"/>
      <sheetName val="일위대가(건축)"/>
      <sheetName val="N賃率-職"/>
      <sheetName val="ABUT수량-A1"/>
      <sheetName val="BQ(실행)"/>
      <sheetName val="Baby일위대가"/>
      <sheetName val="단"/>
      <sheetName val="산출목록표"/>
      <sheetName val="배관공사기초자료"/>
      <sheetName val="준검 내역서"/>
      <sheetName val="실행예산서"/>
      <sheetName val="자  재"/>
      <sheetName val="건축외주"/>
      <sheetName val="단가산출서"/>
      <sheetName val="단가표"/>
      <sheetName val="의왕내역"/>
      <sheetName val="조명율표"/>
      <sheetName val="건축내역"/>
      <sheetName val="기흥하도용"/>
      <sheetName val="대포2교접속"/>
      <sheetName val="천방교접속"/>
      <sheetName val="DATA"/>
      <sheetName val="데이타"/>
      <sheetName val="DATA 입력란"/>
      <sheetName val="BM"/>
      <sheetName val="연결임시"/>
      <sheetName val="조도계산서 (도서)"/>
      <sheetName val="수량산출"/>
      <sheetName val="철근량"/>
      <sheetName val="Total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빌딩 안내"/>
      <sheetName val="COST"/>
      <sheetName val="지급자재"/>
      <sheetName val="항목등록"/>
      <sheetName val="적용단위길이"/>
      <sheetName val="원가"/>
      <sheetName val="원가계산서(남측)"/>
      <sheetName val="신고분기설정참고"/>
      <sheetName val="거래처자료등록"/>
      <sheetName val="암거단위"/>
      <sheetName val="일위_파일"/>
      <sheetName val="인건비"/>
      <sheetName val="교수설계"/>
      <sheetName val="산출근거(복구)"/>
      <sheetName val="일반전기(2단지-을지)"/>
      <sheetName val="대비"/>
      <sheetName val="단가(1)"/>
      <sheetName val="직노"/>
      <sheetName val="b_balju_cho"/>
      <sheetName val="세부내역서"/>
      <sheetName val="Ekog10"/>
      <sheetName val="설계예산서"/>
      <sheetName val="NYS"/>
      <sheetName val="조경일람"/>
      <sheetName val="내역서적용수량"/>
      <sheetName val="하부철근수량"/>
      <sheetName val="입찰안"/>
      <sheetName val="48단가"/>
      <sheetName val="증감대비"/>
      <sheetName val="토공"/>
      <sheetName val="토사(PE)"/>
      <sheetName val="G.R300경비"/>
      <sheetName val="품셈"/>
      <sheetName val="노임단가산출근거"/>
      <sheetName val="부하LOAD"/>
      <sheetName val="기자재비"/>
      <sheetName val="Sheet1 (2)"/>
      <sheetName val="주beam"/>
      <sheetName val="1단계 (2)"/>
      <sheetName val="전기일위대가"/>
      <sheetName val="WORK"/>
      <sheetName val="차액보증"/>
      <sheetName val="단가조사"/>
      <sheetName val="단가대비표 (3)"/>
      <sheetName val="49단가"/>
      <sheetName val="기계공사비집계(원안)"/>
      <sheetName val="단가대비"/>
      <sheetName val="출력용"/>
      <sheetName val="상시"/>
      <sheetName val="세부내역"/>
      <sheetName val="띘랷랷랷"/>
      <sheetName val="연결관산출조서"/>
      <sheetName val="비탈면보호공수량산출"/>
      <sheetName val="수량집계"/>
      <sheetName val="총괄집계표"/>
      <sheetName val="준공검사원(갑)"/>
      <sheetName val="기성내역서(을) (2)"/>
      <sheetName val="인수공규격"/>
      <sheetName val="계획집계"/>
      <sheetName val="기계물량"/>
      <sheetName val="6. 안전관리비"/>
      <sheetName val="1공구 건정토건 토공"/>
      <sheetName val="코드표"/>
      <sheetName val="구간산출"/>
      <sheetName val="토적집계"/>
      <sheetName val="변수값"/>
      <sheetName val="중기상차"/>
      <sheetName val="AS복구"/>
      <sheetName val="중기터파기"/>
      <sheetName val="Customer Databas"/>
      <sheetName val="청주(철골발주의뢰서)"/>
      <sheetName val="#3_일위대가목록"/>
      <sheetName val="변압기 및 발전기 용량"/>
      <sheetName val="단가일람"/>
      <sheetName val="TRE TABLE"/>
      <sheetName val="C지구"/>
      <sheetName val="사내도로"/>
      <sheetName val="7단가"/>
      <sheetName val="guard(mac)"/>
      <sheetName val="맨홀_공사비"/>
      <sheetName val="단가대비표"/>
      <sheetName val="찍기"/>
      <sheetName val="단위수량"/>
      <sheetName val="약품공급2"/>
      <sheetName val="단가비교표_공통1"/>
      <sheetName val="노단"/>
      <sheetName val="36단가"/>
      <sheetName val="36수량"/>
      <sheetName val="단가 (2)"/>
      <sheetName val="내역서1"/>
      <sheetName val="일대목차"/>
      <sheetName val="단가목록"/>
      <sheetName val="조도계산"/>
      <sheetName val="CABLE"/>
      <sheetName val="CABLE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불내역1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지질조사"/>
      <sheetName val="COPING"/>
      <sheetName val="견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바닥판"/>
      <sheetName val="산출근거"/>
      <sheetName val="입력DATA"/>
      <sheetName val="기초자료입력및 K치 확인"/>
      <sheetName val="Factor"/>
      <sheetName val="중강당 내역"/>
      <sheetName val="간선계산"/>
      <sheetName val="자재단가"/>
      <sheetName val="의뢰내역서"/>
      <sheetName val="2.대외공문"/>
      <sheetName val="48일위"/>
      <sheetName val="22수량"/>
      <sheetName val="49일위"/>
      <sheetName val="22일위"/>
      <sheetName val="49수량"/>
      <sheetName val="품목현황"/>
      <sheetName val="출고대장"/>
      <sheetName val="분전함신설"/>
      <sheetName val="접지1종"/>
      <sheetName val="백암비스타내역"/>
      <sheetName val="공사착공계"/>
      <sheetName val="오동"/>
      <sheetName val="대조"/>
      <sheetName val="나한"/>
      <sheetName val="한강운반비"/>
      <sheetName val="AV시스템"/>
      <sheetName val="터파기및재료"/>
      <sheetName val="Requirement(Work Crew)"/>
      <sheetName val="BID"/>
      <sheetName val="철거산출근거"/>
      <sheetName val="기계경비"/>
      <sheetName val="평야부단가"/>
      <sheetName val="건설기계목록"/>
      <sheetName val="일위대가_목록"/>
      <sheetName val="재료단가"/>
      <sheetName val="시중노임"/>
      <sheetName val="식재가격"/>
      <sheetName val="식재총괄"/>
      <sheetName val="실행내역 "/>
      <sheetName val="실행예산"/>
      <sheetName val="9509"/>
      <sheetName val="경산"/>
      <sheetName val="견적서"/>
      <sheetName val="ES조서출력하기"/>
      <sheetName val="BDATA"/>
      <sheetName val="단가비교표"/>
      <sheetName val="암거단위-1련"/>
      <sheetName val="부하계산서"/>
      <sheetName val="단가대비표(계측)"/>
      <sheetName val="기본자료"/>
      <sheetName val="조명시설"/>
      <sheetName val="간지"/>
      <sheetName val="진입도로B (2)"/>
      <sheetName val="횡배수관집현황(2공구)"/>
      <sheetName val="설계서을"/>
      <sheetName val="영창26"/>
      <sheetName val="역T형교대(PILE기초)"/>
      <sheetName val="말뚝지지력산정"/>
      <sheetName val="AL공사(원)"/>
      <sheetName val="단가(보완)"/>
      <sheetName val="대가 (보완)"/>
      <sheetName val="기본입력"/>
      <sheetName val="ITEM"/>
      <sheetName val="자재단가-1"/>
      <sheetName val="자단"/>
      <sheetName val="수목데이타 "/>
      <sheetName val="공정외주"/>
      <sheetName val="제조 경영"/>
      <sheetName val="Y-WORK"/>
      <sheetName val="전화공사 공량 및 집계표"/>
      <sheetName val="CATV"/>
      <sheetName val="결선list"/>
      <sheetName val="정거장 설계조건"/>
      <sheetName val="웅진교-S2"/>
      <sheetName val="몰탈재료산출"/>
      <sheetName val="입력"/>
      <sheetName val="미납품 현황"/>
      <sheetName val="발신정보"/>
      <sheetName val="유입량"/>
      <sheetName val="중기가격"/>
      <sheetName val="䂰출양식"/>
      <sheetName val="asd"/>
      <sheetName val="★도급내역"/>
      <sheetName val="back-data"/>
      <sheetName val="인월수표"/>
      <sheetName val="2공구산출내역"/>
      <sheetName val="내역서 (2)"/>
      <sheetName val="산근"/>
      <sheetName val="자재 단가 비교표(견적)"/>
      <sheetName val="자재 단가 비교표"/>
      <sheetName val="98수문일위"/>
      <sheetName val="일위대가목록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재료비노무비"/>
      <sheetName val="신설개소별 총집계표(동해-배전)"/>
      <sheetName val="안평역사 총집계"/>
      <sheetName val="노 무 비"/>
      <sheetName val="내역전기"/>
      <sheetName val="Oper Amount"/>
      <sheetName val="갑지1"/>
      <sheetName val="실행"/>
      <sheetName val="설치내역"/>
      <sheetName val="Macro(차단기)"/>
      <sheetName val="지하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등록자료"/>
      <sheetName val="전체분2회변경"/>
      <sheetName val="횡배수관토공수량"/>
      <sheetName val="단가기준"/>
      <sheetName val="수원역(전체분)설계서"/>
      <sheetName val="준공내역서표지"/>
      <sheetName val="2.냉난방설비공사"/>
      <sheetName val="7.자동제어공사"/>
      <sheetName val="참조 (2)"/>
      <sheetName val="자재테이블"/>
      <sheetName val="MAIN"/>
      <sheetName val="대전-교대(A1-A2)"/>
      <sheetName val="화재 탐지 설비"/>
      <sheetName val="정공공사"/>
      <sheetName val="품목납기"/>
      <sheetName val="단가일람 (2)"/>
      <sheetName val="노임이"/>
      <sheetName val="이토변실(A3-LINE)"/>
      <sheetName val="조경"/>
      <sheetName val="SRC-B3U2"/>
      <sheetName val="단  가  대  비  표"/>
      <sheetName val="일  위  대  가  목  록"/>
      <sheetName val="4.전기"/>
      <sheetName val="수입"/>
      <sheetName val="LD"/>
      <sheetName val="48수량"/>
      <sheetName val="자재코드"/>
      <sheetName val="분전반"/>
      <sheetName val="토목변경"/>
      <sheetName val="총공사원가"/>
      <sheetName val="건축공사원가"/>
      <sheetName val="설비공사원가"/>
      <sheetName val="단가 "/>
      <sheetName val="제잡비계산"/>
      <sheetName val="토목주소"/>
      <sheetName val="프랜트면허"/>
      <sheetName val="3.자재비(총괄)"/>
      <sheetName val="Input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우,오수"/>
      <sheetName val="제잡비집계"/>
      <sheetName val="unit"/>
      <sheetName val="합의경상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Module1"/>
      <sheetName val="장비"/>
      <sheetName val="산근1"/>
      <sheetName val="노무"/>
      <sheetName val="자재"/>
      <sheetName val="99총공사내역서"/>
      <sheetName val="수목표준대가"/>
      <sheetName val="관급"/>
      <sheetName val="제출내역"/>
      <sheetName val="산출내역서"/>
      <sheetName val="기초단가"/>
      <sheetName val="L-type"/>
      <sheetName val="FB25JN"/>
      <sheetName val="세골재  T2 변경 현황"/>
      <sheetName val="총괄표(1)"/>
      <sheetName val="조경식재굴취"/>
      <sheetName val="조경유지관리"/>
      <sheetName val="인력터파기품"/>
      <sheetName val="컨테이너"/>
      <sheetName val="단가대비표 (2)"/>
      <sheetName val="98지급계획"/>
      <sheetName val="EQ-R1"/>
      <sheetName val="수리보고서비"/>
      <sheetName val="단면 (2)"/>
      <sheetName val="예산서"/>
      <sheetName val="격점별물량"/>
      <sheetName val="투찰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/>
      <sheetData sheetId="508"/>
      <sheetData sheetId="509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Sheet2"/>
      <sheetName val="Sheet1"/>
      <sheetName val=""/>
      <sheetName val="1.3 현장계측설비"/>
      <sheetName val="시중노임단가"/>
      <sheetName val="48단가"/>
      <sheetName val="단가비교표"/>
      <sheetName val="노무비 근거"/>
      <sheetName val="설직재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1. 배관/배선 자재</v>
          </cell>
          <cell r="B4" t="str">
            <v>1. 배관/배선 자재</v>
          </cell>
        </row>
        <row r="5">
          <cell r="A5" t="str">
            <v>전선HIV 2,0㎟</v>
          </cell>
          <cell r="B5" t="str">
            <v>전선</v>
          </cell>
          <cell r="C5" t="str">
            <v>HIV 2,0㎟</v>
          </cell>
          <cell r="D5">
            <v>1</v>
          </cell>
          <cell r="E5" t="str">
            <v>M</v>
          </cell>
          <cell r="G5">
            <v>90</v>
          </cell>
        </row>
        <row r="6">
          <cell r="A6" t="str">
            <v>전선HIV 5.5㎟</v>
          </cell>
          <cell r="B6" t="str">
            <v>전선</v>
          </cell>
          <cell r="C6" t="str">
            <v>HIV 5.5㎟</v>
          </cell>
          <cell r="D6">
            <v>1</v>
          </cell>
          <cell r="E6" t="str">
            <v>M</v>
          </cell>
          <cell r="G6">
            <v>220</v>
          </cell>
        </row>
        <row r="7">
          <cell r="A7" t="str">
            <v>비닐시스케이블CV 2.0㎟-2C</v>
          </cell>
          <cell r="B7" t="str">
            <v>비닐시스케이블</v>
          </cell>
          <cell r="C7" t="str">
            <v>CV 2.0㎟-2C</v>
          </cell>
          <cell r="D7">
            <v>1</v>
          </cell>
          <cell r="E7" t="str">
            <v>M</v>
          </cell>
          <cell r="G7">
            <v>416</v>
          </cell>
        </row>
        <row r="8">
          <cell r="A8" t="str">
            <v>제어케이블CVV 1.25㎟-3C</v>
          </cell>
          <cell r="B8" t="str">
            <v>제어케이블</v>
          </cell>
          <cell r="C8" t="str">
            <v>CVV 1.25㎟-3C</v>
          </cell>
          <cell r="D8">
            <v>1</v>
          </cell>
          <cell r="E8" t="str">
            <v>M</v>
          </cell>
          <cell r="G8">
            <v>374</v>
          </cell>
        </row>
        <row r="9">
          <cell r="A9" t="str">
            <v>쉴드부제어케이블CVVS 1.25㎟-2C</v>
          </cell>
          <cell r="B9" t="str">
            <v>쉴드부제어케이블</v>
          </cell>
          <cell r="C9" t="str">
            <v>CVVS 1.25㎟-2C</v>
          </cell>
          <cell r="D9">
            <v>1</v>
          </cell>
          <cell r="E9" t="str">
            <v>M</v>
          </cell>
          <cell r="G9">
            <v>519</v>
          </cell>
        </row>
        <row r="10">
          <cell r="A10" t="str">
            <v>쉴드부제어케이블CVVS 1.25㎟-4C</v>
          </cell>
          <cell r="B10" t="str">
            <v>쉴드부제어케이블</v>
          </cell>
          <cell r="C10" t="str">
            <v>CVVS 1.25㎟-4C</v>
          </cell>
          <cell r="D10">
            <v>1</v>
          </cell>
          <cell r="E10" t="str">
            <v>M</v>
          </cell>
          <cell r="G10">
            <v>582</v>
          </cell>
        </row>
        <row r="11">
          <cell r="A11" t="str">
            <v>쉴드부제어케이블CVVS 1.25㎟-9C</v>
          </cell>
          <cell r="B11" t="str">
            <v>쉴드부제어케이블</v>
          </cell>
          <cell r="C11" t="str">
            <v>CVVS 1.25㎟-9C</v>
          </cell>
          <cell r="D11">
            <v>1</v>
          </cell>
          <cell r="E11" t="str">
            <v>M</v>
          </cell>
          <cell r="G11">
            <v>982</v>
          </cell>
        </row>
        <row r="12">
          <cell r="A12" t="str">
            <v>마이크로폰케이블MVVS 0.9㎟-2C</v>
          </cell>
          <cell r="B12" t="str">
            <v>마이크로폰케이블</v>
          </cell>
          <cell r="C12" t="str">
            <v>MVVS 0.9㎟-2C</v>
          </cell>
          <cell r="D12">
            <v>1</v>
          </cell>
          <cell r="E12" t="str">
            <v>M</v>
          </cell>
          <cell r="G12">
            <v>235</v>
          </cell>
        </row>
        <row r="13">
          <cell r="A13" t="str">
            <v>BELDEN CABLE 94639463</v>
          </cell>
          <cell r="B13" t="str">
            <v>BELDEN CABLE 9463</v>
          </cell>
          <cell r="C13">
            <v>9463</v>
          </cell>
          <cell r="D13">
            <v>1</v>
          </cell>
          <cell r="E13" t="str">
            <v>M</v>
          </cell>
          <cell r="G13">
            <v>1640</v>
          </cell>
        </row>
        <row r="14">
          <cell r="A14" t="str">
            <v>STP 케이블LIREV 0.64㎟-2P</v>
          </cell>
          <cell r="B14" t="str">
            <v>STP 케이블</v>
          </cell>
          <cell r="C14" t="str">
            <v>LIREV 0.64㎟-2P</v>
          </cell>
          <cell r="D14">
            <v>1</v>
          </cell>
          <cell r="E14" t="str">
            <v>M</v>
          </cell>
          <cell r="G14">
            <v>700</v>
          </cell>
        </row>
        <row r="15">
          <cell r="A15" t="str">
            <v>UTP 케이블UTP-4P(AWG24)</v>
          </cell>
          <cell r="B15" t="str">
            <v>UTP 케이블</v>
          </cell>
          <cell r="C15" t="str">
            <v>UTP-4P(AWG24)</v>
          </cell>
          <cell r="D15">
            <v>1</v>
          </cell>
          <cell r="E15" t="str">
            <v>M</v>
          </cell>
          <cell r="G15">
            <v>263</v>
          </cell>
        </row>
        <row r="20">
          <cell r="A20" t="str">
            <v>2. 자재비</v>
          </cell>
          <cell r="B20" t="str">
            <v>2. 자재비</v>
          </cell>
        </row>
        <row r="21">
          <cell r="B21" t="str">
            <v>중앙감시반 H/W(Server)</v>
          </cell>
          <cell r="C21" t="str">
            <v>Pentium II, 128M</v>
          </cell>
          <cell r="D21">
            <v>1</v>
          </cell>
          <cell r="E21" t="str">
            <v>EA</v>
          </cell>
          <cell r="G21">
            <v>5400000</v>
          </cell>
        </row>
        <row r="22">
          <cell r="B22" t="str">
            <v>중앙감시반 S/W(Server)</v>
          </cell>
          <cell r="D22">
            <v>1</v>
          </cell>
          <cell r="E22" t="str">
            <v>EA</v>
          </cell>
          <cell r="G22">
            <v>62731000</v>
          </cell>
        </row>
        <row r="23">
          <cell r="B23" t="str">
            <v>중앙감시반 H/W(Station)</v>
          </cell>
          <cell r="C23" t="str">
            <v>Pentium II, 64M</v>
          </cell>
          <cell r="D23">
            <v>1</v>
          </cell>
          <cell r="E23" t="str">
            <v>EA</v>
          </cell>
          <cell r="G23">
            <v>2200000</v>
          </cell>
        </row>
        <row r="24">
          <cell r="A24" t="str">
            <v>중앙감시반 S/W(Station)</v>
          </cell>
          <cell r="B24" t="str">
            <v>중앙감시반 S/W(Station)</v>
          </cell>
          <cell r="D24">
            <v>1</v>
          </cell>
          <cell r="E24" t="str">
            <v>EA</v>
          </cell>
          <cell r="G24">
            <v>13858000</v>
          </cell>
        </row>
        <row r="25">
          <cell r="A25" t="str">
            <v>컬러모니터19"Monitor</v>
          </cell>
          <cell r="B25" t="str">
            <v>컬러모니터</v>
          </cell>
          <cell r="C25" t="str">
            <v>19"Monitor</v>
          </cell>
          <cell r="D25">
            <v>1</v>
          </cell>
          <cell r="E25" t="str">
            <v>EA</v>
          </cell>
          <cell r="G25">
            <v>1030000</v>
          </cell>
        </row>
        <row r="26">
          <cell r="A26" t="str">
            <v>프린터(메시지기록용)Dot-Matrix</v>
          </cell>
          <cell r="B26" t="str">
            <v>프린터(메시지기록용)</v>
          </cell>
          <cell r="C26" t="str">
            <v>Dot-Matrix</v>
          </cell>
          <cell r="D26">
            <v>1</v>
          </cell>
          <cell r="E26" t="str">
            <v>EA</v>
          </cell>
          <cell r="G26">
            <v>1100000</v>
          </cell>
        </row>
        <row r="27">
          <cell r="A27" t="str">
            <v>프린터(보고서용)Ink-Jet</v>
          </cell>
          <cell r="B27" t="str">
            <v>프린터(보고서용)</v>
          </cell>
          <cell r="C27" t="str">
            <v>Ink-Jet</v>
          </cell>
          <cell r="D27">
            <v>1</v>
          </cell>
          <cell r="E27" t="str">
            <v>EA</v>
          </cell>
          <cell r="G27">
            <v>1250000</v>
          </cell>
        </row>
        <row r="28">
          <cell r="A28" t="str">
            <v>시스템테이블</v>
          </cell>
          <cell r="B28" t="str">
            <v>시스템테이블</v>
          </cell>
          <cell r="D28">
            <v>1</v>
          </cell>
          <cell r="E28" t="str">
            <v>EA</v>
          </cell>
          <cell r="G28">
            <v>272000</v>
          </cell>
        </row>
        <row r="29">
          <cell r="A29" t="str">
            <v>시스템 의자</v>
          </cell>
          <cell r="B29" t="str">
            <v>시스템 의자</v>
          </cell>
          <cell r="D29">
            <v>1</v>
          </cell>
          <cell r="E29" t="str">
            <v>EA</v>
          </cell>
          <cell r="G29">
            <v>222000</v>
          </cell>
        </row>
        <row r="30">
          <cell r="A30" t="str">
            <v>인터콤 주장치</v>
          </cell>
          <cell r="B30" t="str">
            <v>인터콤 주장치</v>
          </cell>
          <cell r="D30">
            <v>1</v>
          </cell>
          <cell r="E30" t="str">
            <v>EA</v>
          </cell>
          <cell r="G30">
            <v>300000</v>
          </cell>
        </row>
        <row r="31">
          <cell r="A31" t="str">
            <v>휴대용프로그래밍터미널Pentium II, 64M</v>
          </cell>
          <cell r="B31" t="str">
            <v>휴대용프로그래밍터미널</v>
          </cell>
          <cell r="C31" t="str">
            <v>Pentium II, 64M</v>
          </cell>
          <cell r="D31">
            <v>1</v>
          </cell>
          <cell r="E31" t="str">
            <v>EA</v>
          </cell>
          <cell r="G31">
            <v>4500000</v>
          </cell>
        </row>
        <row r="32">
          <cell r="A32" t="str">
            <v xml:space="preserve">휴대용프로그래밍터미널S/W </v>
          </cell>
          <cell r="B32" t="str">
            <v>휴대용프로그래밍터미널S/W</v>
          </cell>
          <cell r="C32" t="str">
            <v/>
          </cell>
          <cell r="D32">
            <v>1</v>
          </cell>
          <cell r="E32" t="str">
            <v>EA</v>
          </cell>
          <cell r="G32">
            <v>15935000</v>
          </cell>
        </row>
        <row r="33">
          <cell r="A33" t="str">
            <v>그래픽판넬구동장치</v>
          </cell>
          <cell r="B33" t="str">
            <v>그래픽판넬구동장치</v>
          </cell>
          <cell r="D33">
            <v>1</v>
          </cell>
          <cell r="E33" t="str">
            <v>EA</v>
          </cell>
          <cell r="G33">
            <v>45157000</v>
          </cell>
        </row>
        <row r="34">
          <cell r="A34" t="str">
            <v>그래픽판넬5600*2550*700</v>
          </cell>
          <cell r="B34" t="str">
            <v>그래픽판넬</v>
          </cell>
          <cell r="C34" t="str">
            <v>5600*2550*700</v>
          </cell>
          <cell r="D34">
            <v>1</v>
          </cell>
          <cell r="E34" t="str">
            <v>EA</v>
          </cell>
          <cell r="G34">
            <v>48500000</v>
          </cell>
        </row>
        <row r="35">
          <cell r="A35" t="str">
            <v>무정전전원장치30kVA</v>
          </cell>
          <cell r="B35" t="str">
            <v>무정전전원장치</v>
          </cell>
          <cell r="C35" t="str">
            <v>30kVA</v>
          </cell>
          <cell r="D35">
            <v>1</v>
          </cell>
          <cell r="E35" t="str">
            <v>EA</v>
          </cell>
          <cell r="G35">
            <v>29450000</v>
          </cell>
        </row>
        <row r="36">
          <cell r="B36" t="str">
            <v>Bus Inerface</v>
          </cell>
          <cell r="D36">
            <v>1</v>
          </cell>
          <cell r="E36" t="str">
            <v>EA</v>
          </cell>
          <cell r="G36">
            <v>6349000</v>
          </cell>
        </row>
        <row r="37">
          <cell r="B37" t="str">
            <v>HUB</v>
          </cell>
          <cell r="C37" t="str">
            <v>8 Port</v>
          </cell>
          <cell r="D37">
            <v>1</v>
          </cell>
          <cell r="E37" t="str">
            <v>EA</v>
          </cell>
          <cell r="G37">
            <v>571500</v>
          </cell>
        </row>
        <row r="38">
          <cell r="B38" t="str">
            <v>Multi-Port</v>
          </cell>
          <cell r="C38" t="str">
            <v>8 Port</v>
          </cell>
          <cell r="D38">
            <v>1</v>
          </cell>
          <cell r="E38" t="str">
            <v>EA</v>
          </cell>
          <cell r="G38">
            <v>4200000</v>
          </cell>
        </row>
        <row r="39">
          <cell r="B39" t="str">
            <v xml:space="preserve">기타 인터페이스 </v>
          </cell>
          <cell r="D39">
            <v>1</v>
          </cell>
          <cell r="E39" t="str">
            <v>SET</v>
          </cell>
          <cell r="G39">
            <v>80000000</v>
          </cell>
        </row>
        <row r="40">
          <cell r="B40" t="str">
            <v>부속품 및 예비품</v>
          </cell>
          <cell r="D40">
            <v>1</v>
          </cell>
          <cell r="E40" t="str">
            <v>SET</v>
          </cell>
          <cell r="G40">
            <v>3629000</v>
          </cell>
        </row>
        <row r="41">
          <cell r="B41" t="str">
            <v>교육비</v>
          </cell>
          <cell r="D41">
            <v>1</v>
          </cell>
          <cell r="E41" t="str">
            <v>SET</v>
          </cell>
          <cell r="G41">
            <v>2200000</v>
          </cell>
        </row>
        <row r="42">
          <cell r="B42" t="str">
            <v>RTU-E01</v>
          </cell>
          <cell r="D42">
            <v>1</v>
          </cell>
          <cell r="E42" t="str">
            <v>SET</v>
          </cell>
          <cell r="G42">
            <v>24808000</v>
          </cell>
        </row>
        <row r="43">
          <cell r="B43" t="str">
            <v>RTU-E02</v>
          </cell>
          <cell r="D43">
            <v>1</v>
          </cell>
          <cell r="E43" t="str">
            <v>SET</v>
          </cell>
          <cell r="G43">
            <v>20316000</v>
          </cell>
        </row>
        <row r="44">
          <cell r="A44" t="str">
            <v>전류변환기TD-1A</v>
          </cell>
          <cell r="B44" t="str">
            <v>전류변환기</v>
          </cell>
          <cell r="C44" t="str">
            <v>TD-1A</v>
          </cell>
          <cell r="D44">
            <v>1</v>
          </cell>
          <cell r="E44" t="str">
            <v>EA</v>
          </cell>
          <cell r="G44">
            <v>42000</v>
          </cell>
        </row>
        <row r="45">
          <cell r="A45" t="str">
            <v>전압변환기TD-1V</v>
          </cell>
          <cell r="B45" t="str">
            <v>전압변환기</v>
          </cell>
          <cell r="C45" t="str">
            <v>TD-1V</v>
          </cell>
          <cell r="D45">
            <v>1</v>
          </cell>
          <cell r="E45" t="str">
            <v>EA</v>
          </cell>
          <cell r="G45">
            <v>42000</v>
          </cell>
        </row>
        <row r="46">
          <cell r="A46" t="str">
            <v>전력,전력량변환기TD-34WWH</v>
          </cell>
          <cell r="B46" t="str">
            <v>전력,전력량변환기</v>
          </cell>
          <cell r="C46" t="str">
            <v>TD-34WWH</v>
          </cell>
          <cell r="D46">
            <v>1</v>
          </cell>
          <cell r="E46" t="str">
            <v>EA</v>
          </cell>
          <cell r="G46">
            <v>286000</v>
          </cell>
        </row>
        <row r="47">
          <cell r="A47" t="str">
            <v>역률변환기TD-34PF</v>
          </cell>
          <cell r="B47" t="str">
            <v>역률변환기</v>
          </cell>
          <cell r="C47" t="str">
            <v>TD-34PF</v>
          </cell>
          <cell r="D47">
            <v>1</v>
          </cell>
          <cell r="E47" t="str">
            <v>EA</v>
          </cell>
          <cell r="G47">
            <v>120000</v>
          </cell>
        </row>
        <row r="48">
          <cell r="A48" t="str">
            <v>주파수변환기TD-F</v>
          </cell>
          <cell r="B48" t="str">
            <v>주파수변환기</v>
          </cell>
          <cell r="C48" t="str">
            <v>TD-F</v>
          </cell>
          <cell r="D48">
            <v>1</v>
          </cell>
          <cell r="E48" t="str">
            <v>EA</v>
          </cell>
          <cell r="G48">
            <v>96000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.간지 (4)"/>
      <sheetName val="주요자재"/>
      <sheetName val="Sheet2"/>
      <sheetName val="운반비 산출 내역"/>
      <sheetName val="운반비"/>
      <sheetName val="페이지"/>
      <sheetName val="간지 (2)"/>
      <sheetName val="가설울타리(그림)#"/>
      <sheetName val="가설및공사안내판"/>
      <sheetName val="가설울타리"/>
      <sheetName val="교통표지판"/>
      <sheetName val="보안등 산출"/>
      <sheetName val="조립식 방수관"/>
      <sheetName val="보강 콘크리트"/>
      <sheetName val="경고테이프"/>
      <sheetName val="양수작업"/>
      <sheetName val="FC관"/>
      <sheetName val="T형2호"/>
      <sheetName val="직선형2호"/>
      <sheetName val="수공2호"/>
      <sheetName val="시방배합"/>
      <sheetName val="중복터파기"/>
      <sheetName val="중복장산출근거"/>
      <sheetName val="관구지수푸럭"/>
      <sheetName val="PE전선관피스표"/>
      <sheetName val="Sheet3"/>
      <sheetName val="단가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정공정"/>
      <sheetName val="산출내역"/>
      <sheetName val="총괄내역"/>
      <sheetName val="세부내역"/>
      <sheetName val="직 영 비"/>
      <sheetName val="원가계산"/>
      <sheetName val="원가근거"/>
      <sheetName val="일위집계"/>
      <sheetName val="일위대가"/>
      <sheetName val="단가산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>UTP 케이블CAT.3, 0.5x4P</v>
          </cell>
          <cell r="B173" t="str">
            <v>UTP 케이블</v>
          </cell>
          <cell r="C173" t="str">
            <v>CAT.3, 0.5x4P</v>
          </cell>
          <cell r="D173">
            <v>1</v>
          </cell>
          <cell r="E173" t="str">
            <v>M</v>
          </cell>
          <cell r="G173">
            <v>200</v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4">
          <cell r="A184" t="str">
            <v>Ⅰ. 계측제어설비</v>
          </cell>
          <cell r="B184" t="str">
            <v>Ⅰ. 계측제어설비</v>
          </cell>
        </row>
        <row r="185">
          <cell r="A185" t="str">
            <v xml:space="preserve"> 1. 감시제어 시스템</v>
          </cell>
          <cell r="B185" t="str">
            <v xml:space="preserve"> 1. 감시제어 시스템</v>
          </cell>
        </row>
        <row r="186">
          <cell r="A186" t="str">
            <v>DATA SERVER</v>
          </cell>
          <cell r="B186" t="str">
            <v>DATA SERVER</v>
          </cell>
          <cell r="D186">
            <v>1</v>
          </cell>
          <cell r="E186" t="str">
            <v>SET</v>
          </cell>
          <cell r="G186">
            <v>96000000</v>
          </cell>
        </row>
        <row r="187">
          <cell r="A187" t="str">
            <v>COS(Central Operating Station)</v>
          </cell>
          <cell r="B187" t="str">
            <v>COS(Central Operating Station)</v>
          </cell>
          <cell r="D187">
            <v>1</v>
          </cell>
          <cell r="E187" t="str">
            <v>SET</v>
          </cell>
          <cell r="G187">
            <v>64210000</v>
          </cell>
        </row>
        <row r="188">
          <cell r="A188" t="str">
            <v>LOS(Local Operating Station)</v>
          </cell>
          <cell r="B188" t="str">
            <v>LOS(Local Operating Station)</v>
          </cell>
          <cell r="D188">
            <v>1</v>
          </cell>
          <cell r="E188" t="str">
            <v>SET</v>
          </cell>
          <cell r="G188">
            <v>58350000</v>
          </cell>
        </row>
        <row r="189">
          <cell r="A189" t="str">
            <v>DATA WAY 접속장치</v>
          </cell>
          <cell r="B189" t="str">
            <v>DATA WAY 접속장치</v>
          </cell>
          <cell r="D189">
            <v>1</v>
          </cell>
          <cell r="E189" t="str">
            <v>SET</v>
          </cell>
          <cell r="G189">
            <v>50000000</v>
          </cell>
        </row>
        <row r="190">
          <cell r="A190" t="str">
            <v>밀양 RCS(Remote Control Station) #1</v>
          </cell>
          <cell r="B190" t="str">
            <v>밀양 RCS(Remote Control Station) #1</v>
          </cell>
          <cell r="D190">
            <v>1</v>
          </cell>
          <cell r="E190" t="str">
            <v>SET</v>
          </cell>
          <cell r="G190">
            <v>66000000</v>
          </cell>
        </row>
        <row r="191">
          <cell r="A191" t="str">
            <v>밀양 RCS(Remote Control Station) #2</v>
          </cell>
          <cell r="B191" t="str">
            <v>밀양 RCS(Remote Control Station) #2</v>
          </cell>
          <cell r="D191">
            <v>1</v>
          </cell>
          <cell r="E191" t="str">
            <v>SET</v>
          </cell>
          <cell r="G191">
            <v>99890000</v>
          </cell>
        </row>
        <row r="192">
          <cell r="A192" t="str">
            <v>밀양 RCS(Remote Control Station) #3</v>
          </cell>
          <cell r="B192" t="str">
            <v>밀양 RCS(Remote Control Station) #3</v>
          </cell>
          <cell r="D192">
            <v>1</v>
          </cell>
          <cell r="E192" t="str">
            <v>SET</v>
          </cell>
          <cell r="G192">
            <v>89500000</v>
          </cell>
        </row>
        <row r="193">
          <cell r="A193" t="str">
            <v>밀양 RCS(Remote Control Station) #4</v>
          </cell>
          <cell r="B193" t="str">
            <v>밀양 RCS(Remote Control Station) #4</v>
          </cell>
          <cell r="D193">
            <v>1</v>
          </cell>
          <cell r="E193" t="str">
            <v>SET</v>
          </cell>
          <cell r="G193">
            <v>88700000</v>
          </cell>
        </row>
        <row r="194">
          <cell r="A194" t="str">
            <v>양산 RCS(Remote Control Station) #1</v>
          </cell>
          <cell r="B194" t="str">
            <v>양산 RCS(Remote Control Station) #1</v>
          </cell>
          <cell r="D194">
            <v>1</v>
          </cell>
          <cell r="E194" t="str">
            <v>SET</v>
          </cell>
          <cell r="G194">
            <v>66000000</v>
          </cell>
        </row>
        <row r="195">
          <cell r="A195" t="str">
            <v>양산 RCS(Remote Control Station) #2</v>
          </cell>
          <cell r="B195" t="str">
            <v>양산 RCS(Remote Control Station) #2</v>
          </cell>
          <cell r="D195">
            <v>1</v>
          </cell>
          <cell r="E195" t="str">
            <v>SET</v>
          </cell>
          <cell r="G195">
            <v>99890000</v>
          </cell>
        </row>
        <row r="196">
          <cell r="A196" t="str">
            <v>양산 RCS(Remote Control Station) #3</v>
          </cell>
          <cell r="B196" t="str">
            <v>양산 RCS(Remote Control Station) #3</v>
          </cell>
          <cell r="D196">
            <v>1</v>
          </cell>
          <cell r="E196" t="str">
            <v>SET</v>
          </cell>
          <cell r="G196">
            <v>89500000</v>
          </cell>
        </row>
        <row r="197">
          <cell r="A197" t="str">
            <v>양산 RCS(Remote Control Station) #4</v>
          </cell>
          <cell r="B197" t="str">
            <v>양산 RCS(Remote Control Station) #4</v>
          </cell>
          <cell r="D197">
            <v>1</v>
          </cell>
          <cell r="E197" t="str">
            <v>SET</v>
          </cell>
          <cell r="G197">
            <v>88700000</v>
          </cell>
        </row>
        <row r="198">
          <cell r="A198" t="str">
            <v>밀양 TM/TC MASTER</v>
          </cell>
          <cell r="B198" t="str">
            <v>밀양 TM/TC MASTER</v>
          </cell>
          <cell r="D198">
            <v>1</v>
          </cell>
          <cell r="E198" t="str">
            <v>SET</v>
          </cell>
          <cell r="G198">
            <v>98750000</v>
          </cell>
        </row>
        <row r="199">
          <cell r="A199" t="str">
            <v>평촌 TM/TC MASTER</v>
          </cell>
          <cell r="B199" t="str">
            <v>평촌 TM/TC MASTER</v>
          </cell>
          <cell r="D199">
            <v>1</v>
          </cell>
          <cell r="E199" t="str">
            <v>SET</v>
          </cell>
          <cell r="G199">
            <v>99470000</v>
          </cell>
        </row>
        <row r="200">
          <cell r="A200" t="str">
            <v>부곡 TM/TC MASTER</v>
          </cell>
          <cell r="B200" t="str">
            <v>부곡 TM/TC MASTER</v>
          </cell>
          <cell r="D200">
            <v>1</v>
          </cell>
          <cell r="E200" t="str">
            <v>SET</v>
          </cell>
          <cell r="G200">
            <v>99000000</v>
          </cell>
        </row>
        <row r="201">
          <cell r="A201" t="str">
            <v>원앙 TM/TC MASTER</v>
          </cell>
          <cell r="B201" t="str">
            <v>원앙 TM/TC MASTER</v>
          </cell>
          <cell r="D201">
            <v>1</v>
          </cell>
          <cell r="E201" t="str">
            <v>SET</v>
          </cell>
          <cell r="G201">
            <v>98900000</v>
          </cell>
        </row>
        <row r="202">
          <cell r="A202" t="str">
            <v>양산 TM/TC MASTER</v>
          </cell>
          <cell r="B202" t="str">
            <v>양산 TM/TC MASTER</v>
          </cell>
          <cell r="D202">
            <v>1</v>
          </cell>
          <cell r="E202" t="str">
            <v>SET</v>
          </cell>
          <cell r="G202">
            <v>95000000</v>
          </cell>
        </row>
        <row r="203">
          <cell r="A203" t="str">
            <v>합    계</v>
          </cell>
          <cell r="B203" t="str">
            <v>합    계</v>
          </cell>
          <cell r="G203">
            <v>1447860000</v>
          </cell>
        </row>
        <row r="204">
          <cell r="A204" t="str">
            <v/>
          </cell>
        </row>
        <row r="205">
          <cell r="A205" t="str">
            <v xml:space="preserve"> 2. 네트워크 및 통신설비</v>
          </cell>
          <cell r="B205" t="str">
            <v xml:space="preserve"> 2. 네트워크 및 통신설비</v>
          </cell>
        </row>
        <row r="206">
          <cell r="A206" t="str">
            <v>정수장 위성통신설비</v>
          </cell>
          <cell r="B206" t="str">
            <v>정수장 위성통신설비</v>
          </cell>
          <cell r="D206">
            <v>1</v>
          </cell>
          <cell r="E206" t="str">
            <v>SET</v>
          </cell>
          <cell r="G206">
            <v>29800000</v>
          </cell>
        </row>
        <row r="207">
          <cell r="A207" t="str">
            <v>가압장 위성통신설비</v>
          </cell>
          <cell r="B207" t="str">
            <v>가압장 위성통신설비</v>
          </cell>
          <cell r="D207">
            <v>1</v>
          </cell>
          <cell r="E207" t="str">
            <v>SET</v>
          </cell>
          <cell r="G207">
            <v>29000000</v>
          </cell>
        </row>
        <row r="208">
          <cell r="A208" t="str">
            <v>정수장 ROUTER(MUX)</v>
          </cell>
          <cell r="B208" t="str">
            <v>정수장 ROUTER(MUX)</v>
          </cell>
          <cell r="D208">
            <v>1</v>
          </cell>
          <cell r="E208" t="str">
            <v>SET</v>
          </cell>
          <cell r="G208">
            <v>28000000</v>
          </cell>
        </row>
        <row r="209">
          <cell r="A209" t="str">
            <v>가압장 ROUTER(MUX)</v>
          </cell>
          <cell r="B209" t="str">
            <v>가압장 ROUTER(MUX)</v>
          </cell>
          <cell r="D209">
            <v>1</v>
          </cell>
          <cell r="E209" t="str">
            <v>SET</v>
          </cell>
          <cell r="G209">
            <v>26500000</v>
          </cell>
        </row>
        <row r="210">
          <cell r="A210" t="str">
            <v>HUB</v>
          </cell>
          <cell r="B210" t="str">
            <v>HUB</v>
          </cell>
          <cell r="D210">
            <v>1</v>
          </cell>
          <cell r="E210" t="str">
            <v>SET</v>
          </cell>
          <cell r="G210">
            <v>3500000</v>
          </cell>
        </row>
        <row r="211">
          <cell r="A211" t="str">
            <v>CSU</v>
          </cell>
          <cell r="B211" t="str">
            <v>CSU</v>
          </cell>
          <cell r="D211">
            <v>1</v>
          </cell>
          <cell r="E211" t="str">
            <v>SET</v>
          </cell>
          <cell r="G211">
            <v>4000000</v>
          </cell>
        </row>
        <row r="213">
          <cell r="A213" t="str">
            <v/>
          </cell>
        </row>
        <row r="214">
          <cell r="A214" t="str">
            <v xml:space="preserve"> 3. PRINTER류</v>
          </cell>
          <cell r="B214" t="str">
            <v xml:space="preserve"> 3. PRINTER류</v>
          </cell>
        </row>
        <row r="215">
          <cell r="A215" t="str">
            <v>PRINTER SERVER</v>
          </cell>
          <cell r="B215" t="str">
            <v>PRINTER SERVER</v>
          </cell>
          <cell r="D215">
            <v>1</v>
          </cell>
          <cell r="E215" t="str">
            <v>SET</v>
          </cell>
          <cell r="G215">
            <v>1100000</v>
          </cell>
        </row>
        <row r="216">
          <cell r="A216" t="str">
            <v>ALARM PRINTER</v>
          </cell>
          <cell r="B216" t="str">
            <v>ALARM PRINTER</v>
          </cell>
          <cell r="D216">
            <v>1</v>
          </cell>
          <cell r="E216" t="str">
            <v>SET</v>
          </cell>
          <cell r="G216">
            <v>3000000</v>
          </cell>
        </row>
        <row r="217">
          <cell r="A217" t="str">
            <v>LOGGING PRINTER</v>
          </cell>
          <cell r="B217" t="str">
            <v>LOGGING PRINTER</v>
          </cell>
          <cell r="D217">
            <v>1</v>
          </cell>
          <cell r="E217" t="str">
            <v>SET</v>
          </cell>
          <cell r="G217">
            <v>4968000</v>
          </cell>
        </row>
        <row r="218">
          <cell r="A218" t="str">
            <v>COLOR HARD COPIER</v>
          </cell>
          <cell r="B218" t="str">
            <v>COLOR HARD COPIER</v>
          </cell>
          <cell r="D218">
            <v>1</v>
          </cell>
          <cell r="E218" t="str">
            <v>SET</v>
          </cell>
          <cell r="G218">
            <v>9800000</v>
          </cell>
        </row>
        <row r="219">
          <cell r="A219" t="str">
            <v/>
          </cell>
        </row>
        <row r="220">
          <cell r="A220" t="str">
            <v xml:space="preserve"> 4. 감시제어 판넬</v>
          </cell>
          <cell r="B220" t="str">
            <v xml:space="preserve"> 4. 감시제어 판넬</v>
          </cell>
        </row>
        <row r="221">
          <cell r="A221" t="str">
            <v>밀양 GDP</v>
          </cell>
          <cell r="B221" t="str">
            <v>밀양 GDP</v>
          </cell>
          <cell r="D221">
            <v>1</v>
          </cell>
          <cell r="E221" t="str">
            <v>SET</v>
          </cell>
          <cell r="G221">
            <v>99900000</v>
          </cell>
        </row>
        <row r="222">
          <cell r="A222" t="str">
            <v>양산 GDP</v>
          </cell>
          <cell r="B222" t="str">
            <v>양산 GDP</v>
          </cell>
          <cell r="D222">
            <v>1</v>
          </cell>
          <cell r="E222" t="str">
            <v>SET</v>
          </cell>
          <cell r="G222">
            <v>85250000</v>
          </cell>
        </row>
        <row r="223">
          <cell r="A223" t="str">
            <v>밀양 NETWORK DRIVER</v>
          </cell>
          <cell r="B223" t="str">
            <v>밀양 NETWORK DRIVER</v>
          </cell>
          <cell r="D223">
            <v>1</v>
          </cell>
          <cell r="E223" t="str">
            <v>SET</v>
          </cell>
          <cell r="G223">
            <v>48000000</v>
          </cell>
        </row>
        <row r="224">
          <cell r="A224" t="str">
            <v>양산 NETWORK DRIVER</v>
          </cell>
          <cell r="B224" t="str">
            <v>양산 NETWORK DRIVER</v>
          </cell>
          <cell r="D224">
            <v>1</v>
          </cell>
          <cell r="E224" t="str">
            <v>SET</v>
          </cell>
          <cell r="G224">
            <v>46000000</v>
          </cell>
        </row>
        <row r="225">
          <cell r="A225" t="str">
            <v>여과지제어반(FCC)</v>
          </cell>
          <cell r="B225" t="str">
            <v>여과지제어반(FCC)</v>
          </cell>
          <cell r="D225">
            <v>1</v>
          </cell>
          <cell r="E225" t="str">
            <v>SET</v>
          </cell>
          <cell r="G225">
            <v>4980000</v>
          </cell>
        </row>
        <row r="226">
          <cell r="A226" t="str">
            <v>현장변환기반</v>
          </cell>
          <cell r="B226" t="str">
            <v>현장변환기반</v>
          </cell>
          <cell r="D226">
            <v>1</v>
          </cell>
          <cell r="E226" t="str">
            <v>SET</v>
          </cell>
          <cell r="G226">
            <v>750000</v>
          </cell>
        </row>
        <row r="227">
          <cell r="A227" t="str">
            <v>밧데리 외함360X570X720</v>
          </cell>
          <cell r="B227" t="str">
            <v>밧데리 외함</v>
          </cell>
          <cell r="C227" t="str">
            <v>360X570X720</v>
          </cell>
          <cell r="D227">
            <v>1</v>
          </cell>
          <cell r="E227" t="str">
            <v>면</v>
          </cell>
          <cell r="G227">
            <v>1900000</v>
          </cell>
        </row>
        <row r="228">
          <cell r="A228" t="str">
            <v>밧데리 외함500X750X800</v>
          </cell>
          <cell r="B228" t="str">
            <v>밧데리 외함</v>
          </cell>
          <cell r="C228" t="str">
            <v>500X750X800</v>
          </cell>
          <cell r="D228">
            <v>1</v>
          </cell>
          <cell r="E228" t="str">
            <v>면</v>
          </cell>
          <cell r="G228">
            <v>2000000</v>
          </cell>
        </row>
        <row r="229">
          <cell r="A229" t="str">
            <v>밧데리 외함800X750X1600</v>
          </cell>
          <cell r="B229" t="str">
            <v>밧데리 외함</v>
          </cell>
          <cell r="C229" t="str">
            <v>800X750X1600</v>
          </cell>
          <cell r="D229">
            <v>1</v>
          </cell>
          <cell r="E229" t="str">
            <v>면</v>
          </cell>
          <cell r="G229">
            <v>2100000</v>
          </cell>
        </row>
        <row r="230">
          <cell r="A230" t="str">
            <v>파이프 스텐숀</v>
          </cell>
          <cell r="B230" t="str">
            <v>파이프 스텐숀</v>
          </cell>
          <cell r="D230">
            <v>1</v>
          </cell>
          <cell r="E230" t="str">
            <v>개</v>
          </cell>
          <cell r="G230">
            <v>690000</v>
          </cell>
        </row>
        <row r="231">
          <cell r="A231" t="str">
            <v/>
          </cell>
        </row>
        <row r="232">
          <cell r="A232" t="str">
            <v xml:space="preserve"> 5. 취수탑 및 분기점 TM/TC 설비</v>
          </cell>
          <cell r="B232" t="str">
            <v xml:space="preserve"> 5. 취수탑 및 분기점 TM/TC 설비</v>
          </cell>
          <cell r="D232">
            <v>1</v>
          </cell>
          <cell r="E232" t="str">
            <v>SET</v>
          </cell>
        </row>
        <row r="233">
          <cell r="A233" t="str">
            <v>밀양댐 TM/TC SLAVE</v>
          </cell>
          <cell r="B233" t="str">
            <v>밀양댐 TM/TC SLAVE</v>
          </cell>
          <cell r="D233">
            <v>1</v>
          </cell>
          <cell r="E233" t="str">
            <v>SET</v>
          </cell>
          <cell r="G233">
            <v>18000000</v>
          </cell>
        </row>
        <row r="234">
          <cell r="A234" t="str">
            <v>교동 TM/TC SLAVE</v>
          </cell>
          <cell r="B234" t="str">
            <v>교동 TM/TC SLAVE</v>
          </cell>
          <cell r="D234">
            <v>1</v>
          </cell>
          <cell r="E234" t="str">
            <v>SET</v>
          </cell>
          <cell r="G234">
            <v>16000000</v>
          </cell>
        </row>
        <row r="235">
          <cell r="A235" t="str">
            <v>무안 TM/TC SLAVE</v>
          </cell>
          <cell r="B235" t="str">
            <v>무안 TM/TC SLAVE</v>
          </cell>
          <cell r="D235">
            <v>1</v>
          </cell>
          <cell r="E235" t="str">
            <v>SET</v>
          </cell>
          <cell r="G235">
            <v>16000000</v>
          </cell>
        </row>
        <row r="236">
          <cell r="A236" t="str">
            <v>하남 TM/TC SLAVE</v>
          </cell>
          <cell r="B236" t="str">
            <v>하남 TM/TC SLAVE</v>
          </cell>
          <cell r="D236">
            <v>1</v>
          </cell>
          <cell r="E236" t="str">
            <v>SET</v>
          </cell>
          <cell r="G236">
            <v>16000000</v>
          </cell>
        </row>
        <row r="237">
          <cell r="A237" t="str">
            <v>부곡 TM/TC SLAVE</v>
          </cell>
          <cell r="B237" t="str">
            <v>부곡 TM/TC SLAVE</v>
          </cell>
          <cell r="D237">
            <v>1</v>
          </cell>
          <cell r="E237" t="str">
            <v>SET</v>
          </cell>
          <cell r="G237">
            <v>16000000</v>
          </cell>
        </row>
        <row r="238">
          <cell r="A238" t="str">
            <v>영산 TM/TC SLAVE</v>
          </cell>
          <cell r="B238" t="str">
            <v>영산 TM/TC SLAVE</v>
          </cell>
          <cell r="D238">
            <v>1</v>
          </cell>
          <cell r="E238" t="str">
            <v>SET</v>
          </cell>
          <cell r="G238">
            <v>16000000</v>
          </cell>
        </row>
        <row r="239">
          <cell r="A239" t="str">
            <v>창녕 TM/TC SLAVE</v>
          </cell>
          <cell r="B239" t="str">
            <v>창녕 TM/TC SLAVE</v>
          </cell>
          <cell r="D239">
            <v>1</v>
          </cell>
          <cell r="E239" t="str">
            <v>SET</v>
          </cell>
          <cell r="G239">
            <v>16000000</v>
          </cell>
        </row>
        <row r="240">
          <cell r="A240" t="str">
            <v>양산취수탑 TM/TC SLAVE</v>
          </cell>
          <cell r="B240" t="str">
            <v>양산취수탑 TM/TC SLAVE</v>
          </cell>
          <cell r="D240">
            <v>1</v>
          </cell>
          <cell r="E240" t="str">
            <v>SET</v>
          </cell>
          <cell r="G240">
            <v>18000000</v>
          </cell>
        </row>
        <row r="241">
          <cell r="A241" t="str">
            <v/>
          </cell>
        </row>
        <row r="242">
          <cell r="A242" t="str">
            <v xml:space="preserve"> 6. 현장 계측기류</v>
          </cell>
          <cell r="B242" t="str">
            <v xml:space="preserve"> 6. 현장 계측기류</v>
          </cell>
        </row>
        <row r="243">
          <cell r="A243" t="str">
            <v>전자유량계(450A)</v>
          </cell>
          <cell r="B243" t="str">
            <v>전자유량계(450A)</v>
          </cell>
          <cell r="D243">
            <v>1</v>
          </cell>
          <cell r="E243" t="str">
            <v>SET</v>
          </cell>
          <cell r="G243">
            <v>23000000</v>
          </cell>
        </row>
        <row r="244">
          <cell r="A244" t="str">
            <v>전자유량계(300A)</v>
          </cell>
          <cell r="B244" t="str">
            <v>전자유량계(300A)</v>
          </cell>
          <cell r="D244">
            <v>1</v>
          </cell>
          <cell r="E244" t="str">
            <v>SET</v>
          </cell>
          <cell r="G244">
            <v>12500000</v>
          </cell>
        </row>
        <row r="245">
          <cell r="A245" t="str">
            <v>전자유량계(250A)</v>
          </cell>
          <cell r="B245" t="str">
            <v>전자유량계(250A)</v>
          </cell>
          <cell r="D245">
            <v>1</v>
          </cell>
          <cell r="E245" t="str">
            <v>SET</v>
          </cell>
          <cell r="G245">
            <v>11500000</v>
          </cell>
        </row>
        <row r="246">
          <cell r="A246" t="str">
            <v>전자유량계(150A)</v>
          </cell>
          <cell r="B246" t="str">
            <v>전자유량계(150A)</v>
          </cell>
          <cell r="D246">
            <v>1</v>
          </cell>
          <cell r="E246" t="str">
            <v>SET</v>
          </cell>
          <cell r="G246">
            <v>5650000</v>
          </cell>
        </row>
        <row r="247">
          <cell r="A247" t="str">
            <v>전자유량계(80A)</v>
          </cell>
          <cell r="B247" t="str">
            <v>전자유량계(80A)</v>
          </cell>
          <cell r="D247">
            <v>1</v>
          </cell>
          <cell r="E247" t="str">
            <v>SET</v>
          </cell>
          <cell r="G247">
            <v>3900000</v>
          </cell>
        </row>
        <row r="248">
          <cell r="A248" t="str">
            <v>전자유량계(25A)</v>
          </cell>
          <cell r="B248" t="str">
            <v>전자유량계(25A)</v>
          </cell>
          <cell r="D248">
            <v>1</v>
          </cell>
          <cell r="E248" t="str">
            <v>SET</v>
          </cell>
          <cell r="G248">
            <v>3750000</v>
          </cell>
        </row>
        <row r="249">
          <cell r="A249" t="str">
            <v>초음파유량계(1200A)</v>
          </cell>
          <cell r="B249" t="str">
            <v>초음파유량계(1200A)</v>
          </cell>
          <cell r="D249">
            <v>1</v>
          </cell>
          <cell r="E249" t="str">
            <v>SET</v>
          </cell>
          <cell r="G249">
            <v>18300000</v>
          </cell>
        </row>
        <row r="250">
          <cell r="A250" t="str">
            <v>초음파유량계(1000A)</v>
          </cell>
          <cell r="B250" t="str">
            <v>초음파유량계(1000A)</v>
          </cell>
          <cell r="D250">
            <v>1</v>
          </cell>
          <cell r="E250" t="str">
            <v>SET</v>
          </cell>
          <cell r="G250">
            <v>18300000</v>
          </cell>
        </row>
        <row r="251">
          <cell r="A251" t="str">
            <v>초음파유량계(800A)</v>
          </cell>
          <cell r="B251" t="str">
            <v>초음파유량계(800A)</v>
          </cell>
          <cell r="D251">
            <v>1</v>
          </cell>
          <cell r="E251" t="str">
            <v>SET</v>
          </cell>
          <cell r="G251">
            <v>18300000</v>
          </cell>
        </row>
        <row r="252">
          <cell r="A252" t="str">
            <v>초음파유량계(700A)</v>
          </cell>
          <cell r="B252" t="str">
            <v>초음파유량계(700A)</v>
          </cell>
          <cell r="D252">
            <v>1</v>
          </cell>
          <cell r="E252" t="str">
            <v>SET</v>
          </cell>
          <cell r="G252">
            <v>18300000</v>
          </cell>
        </row>
        <row r="253">
          <cell r="A253" t="str">
            <v>초음파유량계(600A)</v>
          </cell>
          <cell r="B253" t="str">
            <v>초음파유량계(600A)</v>
          </cell>
          <cell r="D253">
            <v>1</v>
          </cell>
          <cell r="E253" t="str">
            <v>SET</v>
          </cell>
          <cell r="G253">
            <v>18300000</v>
          </cell>
        </row>
        <row r="254">
          <cell r="A254" t="str">
            <v>초음파유량계(500A)</v>
          </cell>
          <cell r="B254" t="str">
            <v>초음파유량계(500A)</v>
          </cell>
          <cell r="D254">
            <v>1</v>
          </cell>
          <cell r="E254" t="str">
            <v>SET</v>
          </cell>
          <cell r="G254">
            <v>18300000</v>
          </cell>
        </row>
        <row r="255">
          <cell r="A255" t="str">
            <v>초음파유량계(450A)</v>
          </cell>
          <cell r="B255" t="str">
            <v>초음파유량계(450A)</v>
          </cell>
          <cell r="D255">
            <v>1</v>
          </cell>
          <cell r="E255" t="str">
            <v>SET</v>
          </cell>
          <cell r="G255">
            <v>18300000</v>
          </cell>
        </row>
        <row r="256">
          <cell r="A256" t="str">
            <v>초음파유량계(400A)</v>
          </cell>
          <cell r="B256" t="str">
            <v>초음파유량계(400A)</v>
          </cell>
          <cell r="D256">
            <v>1</v>
          </cell>
          <cell r="E256" t="str">
            <v>SET</v>
          </cell>
          <cell r="G256">
            <v>18300000</v>
          </cell>
        </row>
        <row r="257">
          <cell r="A257" t="str">
            <v>WEIR식유량계(파샬프롬)</v>
          </cell>
          <cell r="B257" t="str">
            <v>WEIR식유량계(파샬프롬)</v>
          </cell>
          <cell r="D257">
            <v>1</v>
          </cell>
          <cell r="E257" t="str">
            <v>SET</v>
          </cell>
          <cell r="G257">
            <v>6300000</v>
          </cell>
        </row>
        <row r="258">
          <cell r="A258" t="str">
            <v>초음파수위계</v>
          </cell>
          <cell r="B258" t="str">
            <v>초음파수위계</v>
          </cell>
          <cell r="D258">
            <v>1</v>
          </cell>
          <cell r="E258" t="str">
            <v>SET</v>
          </cell>
          <cell r="G258">
            <v>3700000</v>
          </cell>
        </row>
        <row r="259">
          <cell r="A259" t="str">
            <v>투입식수위계</v>
          </cell>
          <cell r="B259" t="str">
            <v>투입식수위계</v>
          </cell>
          <cell r="D259">
            <v>1</v>
          </cell>
          <cell r="E259" t="str">
            <v>SET</v>
          </cell>
          <cell r="G259">
            <v>3300000</v>
          </cell>
        </row>
        <row r="260">
          <cell r="A260" t="str">
            <v>레벨스위치</v>
          </cell>
          <cell r="B260" t="str">
            <v>레벨스위치</v>
          </cell>
          <cell r="D260">
            <v>1</v>
          </cell>
          <cell r="E260" t="str">
            <v>SET</v>
          </cell>
          <cell r="G260">
            <v>218000</v>
          </cell>
        </row>
        <row r="261">
          <cell r="A261" t="str">
            <v>압력전송기</v>
          </cell>
          <cell r="B261" t="str">
            <v>압력전송기</v>
          </cell>
          <cell r="D261">
            <v>1</v>
          </cell>
          <cell r="E261" t="str">
            <v>SET</v>
          </cell>
          <cell r="G261">
            <v>1800000</v>
          </cell>
        </row>
        <row r="262">
          <cell r="A262" t="str">
            <v>슬러지농도계(200A)</v>
          </cell>
          <cell r="B262" t="str">
            <v>슬러지농도계(200A)</v>
          </cell>
          <cell r="D262">
            <v>1</v>
          </cell>
          <cell r="E262" t="str">
            <v>SET</v>
          </cell>
          <cell r="G262">
            <v>22500000</v>
          </cell>
        </row>
        <row r="263">
          <cell r="A263" t="str">
            <v>슬러지농도계(150A)</v>
          </cell>
          <cell r="B263" t="str">
            <v>슬러지농도계(150A)</v>
          </cell>
          <cell r="D263">
            <v>1</v>
          </cell>
          <cell r="E263" t="str">
            <v>SET</v>
          </cell>
          <cell r="G263">
            <v>19300000</v>
          </cell>
        </row>
        <row r="264">
          <cell r="A264" t="str">
            <v>기록계</v>
          </cell>
          <cell r="B264" t="str">
            <v>기록계</v>
          </cell>
          <cell r="D264">
            <v>1</v>
          </cell>
          <cell r="E264" t="str">
            <v>SET</v>
          </cell>
          <cell r="G264">
            <v>2500000</v>
          </cell>
        </row>
        <row r="265">
          <cell r="A265" t="str">
            <v>UPS 전원용 피뢰기</v>
          </cell>
          <cell r="B265" t="str">
            <v>UPS 전원용 피뢰기</v>
          </cell>
          <cell r="D265">
            <v>1</v>
          </cell>
          <cell r="E265" t="str">
            <v>개</v>
          </cell>
          <cell r="G265">
            <v>2423000</v>
          </cell>
        </row>
        <row r="266">
          <cell r="A266" t="str">
            <v>장비 전원용 피뢰기</v>
          </cell>
          <cell r="B266" t="str">
            <v>장비 전원용 피뢰기</v>
          </cell>
          <cell r="D266">
            <v>1</v>
          </cell>
          <cell r="E266" t="str">
            <v>개</v>
          </cell>
          <cell r="G266">
            <v>585000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175000</v>
          </cell>
        </row>
        <row r="268">
          <cell r="A268" t="str">
            <v>통신(모뎀)용 피뢰기</v>
          </cell>
          <cell r="B268" t="str">
            <v>통신(모뎀)용 피뢰기</v>
          </cell>
          <cell r="D268">
            <v>1</v>
          </cell>
          <cell r="E268" t="str">
            <v>개</v>
          </cell>
          <cell r="G268">
            <v>180000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290000</v>
          </cell>
        </row>
        <row r="270">
          <cell r="A270" t="str">
            <v>탁도계</v>
          </cell>
          <cell r="B270" t="str">
            <v>탁도계</v>
          </cell>
          <cell r="D270">
            <v>1</v>
          </cell>
          <cell r="E270" t="str">
            <v>SET</v>
          </cell>
          <cell r="G270">
            <v>20547000</v>
          </cell>
        </row>
        <row r="271">
          <cell r="A271" t="str">
            <v>pH계</v>
          </cell>
          <cell r="B271" t="str">
            <v>pH계</v>
          </cell>
          <cell r="D271">
            <v>1</v>
          </cell>
          <cell r="E271" t="str">
            <v>SET</v>
          </cell>
          <cell r="G271">
            <v>5000000</v>
          </cell>
        </row>
        <row r="272">
          <cell r="A272" t="str">
            <v>잔류염소계(무시약식)</v>
          </cell>
          <cell r="B272" t="str">
            <v>잔류염소계(무시약식)</v>
          </cell>
          <cell r="D272">
            <v>1</v>
          </cell>
          <cell r="E272" t="str">
            <v>SET</v>
          </cell>
          <cell r="G272">
            <v>44000000</v>
          </cell>
        </row>
        <row r="273">
          <cell r="A273" t="str">
            <v>알카리도계</v>
          </cell>
          <cell r="B273" t="str">
            <v>알카리도계</v>
          </cell>
          <cell r="D273">
            <v>1</v>
          </cell>
          <cell r="E273" t="str">
            <v>SET</v>
          </cell>
          <cell r="G273">
            <v>35500000</v>
          </cell>
        </row>
        <row r="274">
          <cell r="A274" t="str">
            <v>전기전도계</v>
          </cell>
          <cell r="B274" t="str">
            <v>전기전도계</v>
          </cell>
          <cell r="D274">
            <v>1</v>
          </cell>
          <cell r="E274" t="str">
            <v>SET</v>
          </cell>
          <cell r="G274">
            <v>4400000</v>
          </cell>
        </row>
        <row r="275">
          <cell r="A275" t="str">
            <v>수온계</v>
          </cell>
          <cell r="B275" t="str">
            <v>수온계</v>
          </cell>
          <cell r="D275">
            <v>1</v>
          </cell>
          <cell r="E275" t="str">
            <v>SET</v>
          </cell>
          <cell r="G275">
            <v>850000</v>
          </cell>
        </row>
        <row r="276">
          <cell r="A276" t="str">
            <v>UV계</v>
          </cell>
          <cell r="B276" t="str">
            <v>UV계</v>
          </cell>
          <cell r="D276">
            <v>1</v>
          </cell>
          <cell r="E276" t="str">
            <v>SET</v>
          </cell>
          <cell r="G276">
            <v>17500000</v>
          </cell>
        </row>
        <row r="277">
          <cell r="A277" t="str">
            <v/>
          </cell>
        </row>
        <row r="278">
          <cell r="A278" t="str">
            <v xml:space="preserve"> 7. 유지관리 공구 및 예비 자재</v>
          </cell>
          <cell r="B278" t="str">
            <v xml:space="preserve"> 7. 유지관리 공구 및 예비 자재</v>
          </cell>
        </row>
        <row r="279">
          <cell r="A279" t="str">
            <v>예비 자재</v>
          </cell>
          <cell r="B279" t="str">
            <v>예비 자재</v>
          </cell>
          <cell r="D279">
            <v>1</v>
          </cell>
          <cell r="E279" t="str">
            <v>식</v>
          </cell>
          <cell r="G279">
            <v>110000000</v>
          </cell>
        </row>
        <row r="280">
          <cell r="A280" t="str">
            <v>POWER SUPPLY</v>
          </cell>
          <cell r="B280" t="str">
            <v>POWER SUPPLY</v>
          </cell>
          <cell r="D280">
            <v>1</v>
          </cell>
          <cell r="E280" t="str">
            <v>SET</v>
          </cell>
          <cell r="G280">
            <v>2200000</v>
          </cell>
        </row>
        <row r="281">
          <cell r="A281" t="str">
            <v>휴대용 초음파유량계</v>
          </cell>
          <cell r="B281" t="str">
            <v>휴대용 초음파유량계</v>
          </cell>
          <cell r="D281">
            <v>1</v>
          </cell>
          <cell r="E281" t="str">
            <v>SET</v>
          </cell>
          <cell r="G281">
            <v>22000000</v>
          </cell>
        </row>
        <row r="282">
          <cell r="A282" t="str">
            <v>휴대용 컴퓨터</v>
          </cell>
          <cell r="B282" t="str">
            <v>휴대용 컴퓨터</v>
          </cell>
          <cell r="D282">
            <v>1</v>
          </cell>
          <cell r="E282" t="str">
            <v>SET</v>
          </cell>
          <cell r="G282">
            <v>4300000</v>
          </cell>
        </row>
        <row r="283">
          <cell r="A283" t="str">
            <v>프로토콜 아날라이저</v>
          </cell>
          <cell r="B283" t="str">
            <v>프로토콜 아날라이저</v>
          </cell>
          <cell r="D283">
            <v>1</v>
          </cell>
          <cell r="E283" t="str">
            <v>SET</v>
          </cell>
          <cell r="G283">
            <v>37800000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580000</v>
          </cell>
        </row>
        <row r="285">
          <cell r="A285" t="str">
            <v>CIRCUIT DEBUGGER</v>
          </cell>
          <cell r="B285" t="str">
            <v>CIRCUIT DEBUGGER</v>
          </cell>
          <cell r="D285">
            <v>1</v>
          </cell>
          <cell r="E285" t="str">
            <v>SET</v>
          </cell>
          <cell r="G285">
            <v>8775000</v>
          </cell>
        </row>
        <row r="286">
          <cell r="A286" t="str">
            <v>DC VOLTAGE CURRENT STANDARD</v>
          </cell>
          <cell r="B286" t="str">
            <v>DC VOLTAGE CURRENT STANDARD</v>
          </cell>
          <cell r="D286">
            <v>1</v>
          </cell>
          <cell r="E286" t="str">
            <v>SET</v>
          </cell>
          <cell r="G286">
            <v>4815000</v>
          </cell>
        </row>
        <row r="287">
          <cell r="A287" t="str">
            <v>일반 공구세트</v>
          </cell>
          <cell r="B287" t="str">
            <v>일반 공구세트</v>
          </cell>
          <cell r="D287">
            <v>1</v>
          </cell>
          <cell r="E287" t="str">
            <v>SET</v>
          </cell>
          <cell r="G287">
            <v>700000</v>
          </cell>
        </row>
        <row r="288">
          <cell r="A288" t="str">
            <v/>
          </cell>
        </row>
        <row r="289">
          <cell r="A289" t="str">
            <v>Ⅱ. 방송통신 설비</v>
          </cell>
          <cell r="B289" t="str">
            <v>Ⅱ. 방송통신 설비</v>
          </cell>
        </row>
        <row r="290">
          <cell r="A290" t="str">
            <v xml:space="preserve"> 1. 교환기</v>
          </cell>
          <cell r="B290" t="str">
            <v xml:space="preserve"> 1. 교환기</v>
          </cell>
          <cell r="G290">
            <v>0</v>
          </cell>
        </row>
        <row r="291">
          <cell r="A291" t="str">
            <v>밀양 전자식 교환기</v>
          </cell>
          <cell r="B291" t="str">
            <v>밀양 전자식 교환기</v>
          </cell>
          <cell r="D291">
            <v>1</v>
          </cell>
          <cell r="E291" t="str">
            <v>SET</v>
          </cell>
          <cell r="G291">
            <v>60541000</v>
          </cell>
        </row>
        <row r="292">
          <cell r="A292" t="str">
            <v>양산 전자식 교환기</v>
          </cell>
          <cell r="B292" t="str">
            <v>양산 전자식 교환기</v>
          </cell>
          <cell r="D292">
            <v>1</v>
          </cell>
          <cell r="E292" t="str">
            <v>SET</v>
          </cell>
          <cell r="G292">
            <v>7218180</v>
          </cell>
        </row>
        <row r="293">
          <cell r="A293" t="str">
            <v/>
          </cell>
        </row>
        <row r="294">
          <cell r="A294" t="str">
            <v xml:space="preserve"> 2. 방송 AMP</v>
          </cell>
          <cell r="B294" t="str">
            <v xml:space="preserve"> 2. 방송 AMP</v>
          </cell>
        </row>
        <row r="295">
          <cell r="A295" t="str">
            <v>MONITOR UNIT7CCT</v>
          </cell>
          <cell r="B295" t="str">
            <v>MONITOR UNIT</v>
          </cell>
          <cell r="C295" t="str">
            <v>7CCT</v>
          </cell>
          <cell r="D295">
            <v>1</v>
          </cell>
          <cell r="E295" t="str">
            <v>EA</v>
          </cell>
          <cell r="G295">
            <v>179000</v>
          </cell>
        </row>
        <row r="296">
          <cell r="A296" t="str">
            <v>AUTO BLOWER20CCT</v>
          </cell>
          <cell r="B296" t="str">
            <v>AUTO BLOWER</v>
          </cell>
          <cell r="C296" t="str">
            <v>20CCT</v>
          </cell>
          <cell r="D296">
            <v>1</v>
          </cell>
          <cell r="E296" t="str">
            <v>EA</v>
          </cell>
          <cell r="G296">
            <v>128000</v>
          </cell>
        </row>
        <row r="297">
          <cell r="A297" t="str">
            <v>EMERGENCY UNITW/MIC</v>
          </cell>
          <cell r="B297" t="str">
            <v>EMERGENCY UNIT</v>
          </cell>
          <cell r="C297" t="str">
            <v>W/MIC</v>
          </cell>
          <cell r="D297">
            <v>1</v>
          </cell>
          <cell r="E297" t="str">
            <v>EA</v>
          </cell>
          <cell r="G297">
            <v>200000</v>
          </cell>
        </row>
        <row r="298">
          <cell r="A298" t="str">
            <v>MATRIX UNIT20CCT</v>
          </cell>
          <cell r="B298" t="str">
            <v>MATRIX UNIT</v>
          </cell>
          <cell r="C298" t="str">
            <v>20CCT</v>
          </cell>
          <cell r="D298">
            <v>1</v>
          </cell>
          <cell r="E298" t="str">
            <v>EA</v>
          </cell>
          <cell r="G298">
            <v>200000</v>
          </cell>
        </row>
        <row r="299">
          <cell r="A299" t="str">
            <v>EM SPEAKER SELECTOR20CCT</v>
          </cell>
          <cell r="B299" t="str">
            <v>EM SPEAKER SELECTOR</v>
          </cell>
          <cell r="C299" t="str">
            <v>20CCT</v>
          </cell>
          <cell r="D299">
            <v>1</v>
          </cell>
          <cell r="E299" t="str">
            <v>EA</v>
          </cell>
          <cell r="G299">
            <v>200000</v>
          </cell>
        </row>
        <row r="300">
          <cell r="A300" t="str">
            <v>SPEAKER SELECTOR20CCT</v>
          </cell>
          <cell r="B300" t="str">
            <v>SPEAKER SELECTOR</v>
          </cell>
          <cell r="C300" t="str">
            <v>20CCT</v>
          </cell>
          <cell r="D300">
            <v>1</v>
          </cell>
          <cell r="E300" t="str">
            <v>EA</v>
          </cell>
          <cell r="G300">
            <v>175000</v>
          </cell>
        </row>
        <row r="301">
          <cell r="A301" t="str">
            <v>SIREN/CHIME민방위 규격</v>
          </cell>
          <cell r="B301" t="str">
            <v>SIREN/CHIME</v>
          </cell>
          <cell r="C301" t="str">
            <v>민방위 규격</v>
          </cell>
          <cell r="D301">
            <v>1</v>
          </cell>
          <cell r="E301" t="str">
            <v>EA</v>
          </cell>
          <cell r="G301">
            <v>140000</v>
          </cell>
        </row>
        <row r="302">
          <cell r="A302" t="str">
            <v>AM/FM TUNERDIGITAL</v>
          </cell>
          <cell r="B302" t="str">
            <v>AM/FM TUNER</v>
          </cell>
          <cell r="C302" t="str">
            <v>DIGITAL</v>
          </cell>
          <cell r="D302">
            <v>1</v>
          </cell>
          <cell r="E302" t="str">
            <v>EA</v>
          </cell>
          <cell r="G302">
            <v>210000</v>
          </cell>
        </row>
        <row r="303">
          <cell r="A303" t="str">
            <v>CASSETTE DECKDOUBLE DECK</v>
          </cell>
          <cell r="B303" t="str">
            <v>CASSETTE DECK</v>
          </cell>
          <cell r="C303" t="str">
            <v>DOUBLE DECK</v>
          </cell>
          <cell r="D303">
            <v>1</v>
          </cell>
          <cell r="E303" t="str">
            <v>EA</v>
          </cell>
          <cell r="G303">
            <v>350000</v>
          </cell>
        </row>
        <row r="304">
          <cell r="A304" t="str">
            <v>COMPACT DISC PLAYER1 CD</v>
          </cell>
          <cell r="B304" t="str">
            <v>COMPACT DISC PLAYER</v>
          </cell>
          <cell r="C304" t="str">
            <v>1 CD</v>
          </cell>
          <cell r="D304">
            <v>1</v>
          </cell>
          <cell r="E304" t="str">
            <v>EA</v>
          </cell>
          <cell r="G304">
            <v>340000</v>
          </cell>
        </row>
        <row r="305">
          <cell r="A305" t="str">
            <v>MIXER PRE AMP7IN/2OUT</v>
          </cell>
          <cell r="B305" t="str">
            <v>MIXER PRE AMP</v>
          </cell>
          <cell r="C305" t="str">
            <v>7IN/2OUT</v>
          </cell>
          <cell r="D305">
            <v>1</v>
          </cell>
          <cell r="E305" t="str">
            <v>EA</v>
          </cell>
          <cell r="G305">
            <v>387000</v>
          </cell>
        </row>
        <row r="306">
          <cell r="A306" t="str">
            <v>SIGNAL EXCHANGER4CCT</v>
          </cell>
          <cell r="B306" t="str">
            <v>SIGNAL EXCHANGER</v>
          </cell>
          <cell r="C306" t="str">
            <v>4CCT</v>
          </cell>
          <cell r="D306">
            <v>1</v>
          </cell>
          <cell r="E306" t="str">
            <v>EA</v>
          </cell>
          <cell r="G306">
            <v>250000</v>
          </cell>
        </row>
        <row r="307">
          <cell r="A307" t="str">
            <v>POWER AMP240W</v>
          </cell>
          <cell r="B307" t="str">
            <v>POWER AMP</v>
          </cell>
          <cell r="C307" t="str">
            <v>240W</v>
          </cell>
          <cell r="D307">
            <v>1</v>
          </cell>
          <cell r="E307" t="str">
            <v>EA</v>
          </cell>
          <cell r="G307">
            <v>513000</v>
          </cell>
        </row>
        <row r="308">
          <cell r="A308" t="str">
            <v>RELAY GROUP20CCT</v>
          </cell>
          <cell r="B308" t="str">
            <v>RELAY GROUP</v>
          </cell>
          <cell r="C308" t="str">
            <v>20CCT</v>
          </cell>
          <cell r="D308">
            <v>1</v>
          </cell>
          <cell r="E308" t="str">
            <v>EA</v>
          </cell>
          <cell r="G308">
            <v>290000</v>
          </cell>
        </row>
        <row r="309">
          <cell r="A309" t="str">
            <v>TERMINAL BOARD30회로</v>
          </cell>
          <cell r="B309" t="str">
            <v>TERMINAL BOARD</v>
          </cell>
          <cell r="C309" t="str">
            <v>30회로</v>
          </cell>
          <cell r="D309">
            <v>1</v>
          </cell>
          <cell r="E309" t="str">
            <v>EA</v>
          </cell>
          <cell r="G309">
            <v>240000</v>
          </cell>
        </row>
        <row r="310">
          <cell r="A310" t="str">
            <v>AUTO CHARGER3A</v>
          </cell>
          <cell r="B310" t="str">
            <v>AUTO CHARGER</v>
          </cell>
          <cell r="C310" t="str">
            <v>3A</v>
          </cell>
          <cell r="D310">
            <v>1</v>
          </cell>
          <cell r="E310" t="str">
            <v>EA</v>
          </cell>
          <cell r="G310">
            <v>267000</v>
          </cell>
        </row>
        <row r="311">
          <cell r="A311" t="str">
            <v>POWER DISTRIBUTORAC/DC</v>
          </cell>
          <cell r="B311" t="str">
            <v>POWER DISTRIBUTOR</v>
          </cell>
          <cell r="C311" t="str">
            <v>AC/DC</v>
          </cell>
          <cell r="D311">
            <v>1</v>
          </cell>
          <cell r="E311" t="str">
            <v>EA</v>
          </cell>
          <cell r="G311">
            <v>380000</v>
          </cell>
        </row>
        <row r="312">
          <cell r="A312" t="str">
            <v>AUDIO DISTRIBUTOR AMP1 ; 10</v>
          </cell>
          <cell r="B312" t="str">
            <v>AUDIO DISTRIBUTOR AMP</v>
          </cell>
          <cell r="C312" t="str">
            <v>1 ; 10</v>
          </cell>
          <cell r="D312">
            <v>1</v>
          </cell>
          <cell r="E312" t="str">
            <v>EA</v>
          </cell>
          <cell r="G312">
            <v>380000</v>
          </cell>
        </row>
        <row r="313">
          <cell r="A313" t="str">
            <v>RACK CABINETAL/STEEL</v>
          </cell>
          <cell r="B313" t="str">
            <v>RACK CABINET</v>
          </cell>
          <cell r="C313" t="str">
            <v>AL/STEEL</v>
          </cell>
          <cell r="D313">
            <v>1</v>
          </cell>
          <cell r="E313" t="str">
            <v>EA</v>
          </cell>
          <cell r="G313">
            <v>550000</v>
          </cell>
        </row>
        <row r="314">
          <cell r="A314" t="str">
            <v>MICROPHONEAT-818</v>
          </cell>
          <cell r="B314" t="str">
            <v>MICROPHONE</v>
          </cell>
          <cell r="C314" t="str">
            <v>AT-818</v>
          </cell>
          <cell r="D314">
            <v>1</v>
          </cell>
          <cell r="E314" t="str">
            <v>EA</v>
          </cell>
          <cell r="G314">
            <v>50000</v>
          </cell>
        </row>
        <row r="315">
          <cell r="A315" t="str">
            <v>EM BATTERY &amp; CASE12V 100AH</v>
          </cell>
          <cell r="B315" t="str">
            <v>EM BATTERY &amp; CASE</v>
          </cell>
          <cell r="C315" t="str">
            <v>12V 100AH</v>
          </cell>
          <cell r="D315">
            <v>1</v>
          </cell>
          <cell r="E315" t="str">
            <v>EA</v>
          </cell>
          <cell r="G315">
            <v>300000</v>
          </cell>
        </row>
        <row r="316">
          <cell r="A316" t="str">
            <v>MIC EXT CORDL-10M</v>
          </cell>
          <cell r="B316" t="str">
            <v>MIC EXT CORD</v>
          </cell>
          <cell r="C316" t="str">
            <v>L-10M</v>
          </cell>
          <cell r="D316">
            <v>1</v>
          </cell>
          <cell r="E316" t="str">
            <v>EA</v>
          </cell>
          <cell r="G316">
            <v>20000</v>
          </cell>
        </row>
        <row r="317">
          <cell r="A317" t="str">
            <v>MIC STANDDESK</v>
          </cell>
          <cell r="B317" t="str">
            <v>MIC STAND</v>
          </cell>
          <cell r="C317" t="str">
            <v>DESK</v>
          </cell>
          <cell r="D317">
            <v>1</v>
          </cell>
          <cell r="E317" t="str">
            <v>EA</v>
          </cell>
          <cell r="G317">
            <v>30000</v>
          </cell>
        </row>
        <row r="318">
          <cell r="A318" t="str">
            <v/>
          </cell>
        </row>
      </sheetData>
      <sheetData sheetId="10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옆"/>
      <sheetName val="표지-1,2,3,4"/>
      <sheetName val="표지-7호선"/>
      <sheetName val="목차"/>
      <sheetName val="목차-7"/>
      <sheetName val="1.간지"/>
      <sheetName val="1.간지 (2)"/>
      <sheetName val="간지표지"/>
      <sheetName val="1.공사설명서"/>
      <sheetName val="공사원가계산서총괄"/>
      <sheetName val="공사원가계산서-1,3"/>
      <sheetName val="공사원가계산서-2"/>
      <sheetName val="공사원가계산서-4"/>
      <sheetName val="공사원가계산서-7"/>
      <sheetName val="예정공정표"/>
      <sheetName val="동원인원계획표-7"/>
      <sheetName val="동원인원계획표-1,2,3,4"/>
      <sheetName val="사급자재"/>
      <sheetName val="총공사비"/>
      <sheetName val="Sheet2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수투입과금액"/>
      <sheetName val="공수투입과금액 (실행)"/>
      <sheetName val="인건비증감표(1차년도)"/>
      <sheetName val="인건비증감표(2차년도) "/>
      <sheetName val="차이분석(MAIN ; total base)"/>
      <sheetName val="HW,DB,PKG"/>
      <sheetName val="1차년 계약서 인력투입근거"/>
      <sheetName val="11.24보고서 제출근거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중앙선내역서"/>
      <sheetName val="Sheet1"/>
      <sheetName val="일위(설)"/>
      <sheetName val="Y-WORK"/>
      <sheetName val="전선 및 전선관"/>
      <sheetName val="노임단가"/>
      <sheetName val="단가조사"/>
      <sheetName val="cable-data"/>
      <sheetName val="내역서"/>
      <sheetName val="투찰"/>
      <sheetName val="일위대가(가설)"/>
      <sheetName val="차액보증"/>
      <sheetName val="백암비스타내역"/>
      <sheetName val="N賃率-職"/>
      <sheetName val="견적사양비교표"/>
      <sheetName val="경산"/>
      <sheetName val="70%"/>
      <sheetName val="공통가설"/>
      <sheetName val="한일양산"/>
      <sheetName val="밸브설치"/>
      <sheetName val="A LINE"/>
      <sheetName val="일위대가표"/>
      <sheetName val="갑지(추정)"/>
      <sheetName val="INPUT"/>
      <sheetName val="일위대가"/>
      <sheetName val="기술조건"/>
      <sheetName val="Macro(차단기)"/>
      <sheetName val="AS포장복구 "/>
      <sheetName val="가로등내역서"/>
      <sheetName val="공사내역"/>
      <sheetName val="램머"/>
      <sheetName val="기계경비(시간당)"/>
      <sheetName val="표지"/>
      <sheetName val="9GNG운반"/>
      <sheetName val="수량산출"/>
      <sheetName val="자재단가리스트"/>
      <sheetName val="단가산출"/>
      <sheetName val="일위대가목록"/>
      <sheetName val="공량산출서"/>
      <sheetName val="일위산출"/>
      <sheetName val="전신환매도율"/>
      <sheetName val="인건-측정"/>
      <sheetName val="공사예산하조서(O.K)"/>
      <sheetName val="1안"/>
      <sheetName val="맨홀수량산출"/>
      <sheetName val="집계"/>
      <sheetName val="원가"/>
      <sheetName val="BID"/>
      <sheetName val="노임"/>
      <sheetName val="원가계산서"/>
      <sheetName val="일위대가목차"/>
      <sheetName val="단가조서"/>
      <sheetName val="별표"/>
      <sheetName val="일위대가목차(공통)"/>
      <sheetName val="배관단가조사서(침출수)"/>
      <sheetName val="관급"/>
      <sheetName val="노임 단가"/>
      <sheetName val="터파기및재료"/>
      <sheetName val="2공구산출내역"/>
      <sheetName val="입찰안"/>
      <sheetName val="Sheet5"/>
      <sheetName val="LOPCALC"/>
      <sheetName val="배관단가조사서"/>
      <sheetName val="BEND LOSS"/>
      <sheetName val="SLAB"/>
      <sheetName val="변압기 및 발전기 용량"/>
      <sheetName val="건축내역"/>
      <sheetName val="공사비대비표B(토공)"/>
      <sheetName val="설계서을"/>
      <sheetName val="6호기"/>
      <sheetName val="전기일위목록"/>
      <sheetName val="요율"/>
      <sheetName val="일위목록"/>
      <sheetName val="패널"/>
      <sheetName val="갑지(요약)"/>
      <sheetName val="49수량(소화물)"/>
      <sheetName val="22수량(소화물)"/>
      <sheetName val="22수량"/>
      <sheetName val="자재단가"/>
      <sheetName val="변경설계서"/>
      <sheetName val="변경원가계산서"/>
      <sheetName val="조정내역(총괄표)"/>
      <sheetName val="조정내역(합계)"/>
      <sheetName val="조정내역(가로등)"/>
      <sheetName val="조정내역(신호)"/>
      <sheetName val="조정내역(펌프총괄)"/>
      <sheetName val="조정내역(전기)"/>
      <sheetName val="조정내역(소방)"/>
      <sheetName val="조정내역(제어)"/>
      <sheetName val="지수조정율"/>
      <sheetName val="경비지수"/>
      <sheetName val="비목군"/>
      <sheetName val="공정확인서"/>
      <sheetName val="자재지수"/>
      <sheetName val="기계경비"/>
      <sheetName val="DG7"/>
      <sheetName val="Data&amp;Result"/>
      <sheetName val="단가(1)"/>
      <sheetName val="설계서"/>
      <sheetName val="금액"/>
      <sheetName val="8.PILE  (돌출)"/>
      <sheetName val="주요자재집계표"/>
      <sheetName val="분전반"/>
      <sheetName val="원리금소스"/>
      <sheetName val="부대공"/>
      <sheetName val="포장공"/>
      <sheetName val="토공"/>
      <sheetName val="일위"/>
      <sheetName val="4.  단락전류의 계산"/>
      <sheetName val="사업계획(원안)"/>
      <sheetName val="DATA"/>
      <sheetName val="단가"/>
      <sheetName val="쌍송교"/>
      <sheetName val="7단가"/>
      <sheetName val="시설물기초"/>
      <sheetName val="가설대가"/>
      <sheetName val="토공대가"/>
      <sheetName val="구조대가"/>
      <sheetName val="포설대가1"/>
      <sheetName val="부대대가"/>
      <sheetName val="#REF"/>
      <sheetName val="T&amp;C"/>
      <sheetName val="D"/>
      <sheetName val="4-10"/>
      <sheetName val="예산내역"/>
      <sheetName val="총괄수지표"/>
      <sheetName val="sw1"/>
      <sheetName val="NOMUBI"/>
      <sheetName val="(4-2)열관류값-2"/>
      <sheetName val="L_RPTB02_01"/>
      <sheetName val="연결관연장"/>
      <sheetName val="6.일위목록"/>
      <sheetName val="기둥(원형)"/>
      <sheetName val="기초공"/>
      <sheetName val="내역"/>
      <sheetName val="코드표"/>
      <sheetName val="터널조도"/>
      <sheetName val="단위수량산출"/>
      <sheetName val="데이타"/>
      <sheetName val="설계예시"/>
      <sheetName val="정산"/>
      <sheetName val="(암정)관급"/>
      <sheetName val="단가일람"/>
      <sheetName val="조경일람"/>
      <sheetName val="1단계"/>
      <sheetName val="내역서(총)"/>
      <sheetName val="표지(1)"/>
      <sheetName val="가.인건비산출근거(관리직급여표)"/>
      <sheetName val="나.인건비산출근거(운영직급여표)"/>
      <sheetName val="신공"/>
      <sheetName val="내역서적용수량"/>
      <sheetName val="1-4-2.관(약)"/>
      <sheetName val="내역서2안"/>
      <sheetName val="일위집계"/>
      <sheetName val="조명율표"/>
      <sheetName val="북제주-표지"/>
      <sheetName val="piping"/>
      <sheetName val="단가대비표"/>
      <sheetName val="내역률노무비"/>
      <sheetName val="길어깨(현황)"/>
      <sheetName val="내역서 (1차)"/>
      <sheetName val="구조물공1"/>
      <sheetName val="배수및구조물공1"/>
      <sheetName val="성남여성복지내역"/>
      <sheetName val="물가자료"/>
      <sheetName val="배관배선 단가조사"/>
      <sheetName val="일위대가집계"/>
      <sheetName val="원가계산서 "/>
      <sheetName val="단가비교표"/>
      <sheetName val="하부철근수량"/>
      <sheetName val="5.단가대비표"/>
      <sheetName val="중기사용료산출근거"/>
      <sheetName val="관접합및부설"/>
      <sheetName val="점검총괄"/>
      <sheetName val="덤프트럭계수"/>
      <sheetName val="통합"/>
      <sheetName val="저"/>
      <sheetName val="연결관암거"/>
      <sheetName val="출입구총집계"/>
      <sheetName val="6-1.노무비 근거"/>
      <sheetName val="예산총괄표"/>
      <sheetName val="기자재비"/>
      <sheetName val="을지"/>
      <sheetName val="SRC-B3U2"/>
      <sheetName val="노임목록"/>
      <sheetName val="데리네이타현황"/>
      <sheetName val="평가데이터"/>
      <sheetName val="Sheet3"/>
      <sheetName val="NAI"/>
      <sheetName val="Baby일위대가"/>
      <sheetName val="정부노임단가"/>
      <sheetName val="MOTOR"/>
      <sheetName val="일위대가(출입)"/>
      <sheetName val="시중노임단가"/>
      <sheetName val="호표"/>
      <sheetName val="설치공사비"/>
      <sheetName val="1000 DB구축 부표"/>
      <sheetName val="사급자재(1단계)"/>
      <sheetName val="부하LOAD"/>
      <sheetName val="PAD TR보호대기초"/>
      <sheetName val="가로등기초"/>
      <sheetName val="HANDHOLE(2)"/>
      <sheetName val="Sheet2"/>
      <sheetName val="설직재-1"/>
      <sheetName val="자재집계 &amp; 총괄표"/>
      <sheetName val="AV시스템"/>
      <sheetName val="DATA1"/>
      <sheetName val="견적서"/>
      <sheetName val="집계표"/>
      <sheetName val="기타유틸리티설비"/>
      <sheetName val="투자비"/>
      <sheetName val="조성원가DATA"/>
      <sheetName val="사업비"/>
      <sheetName val="관급(총괄)"/>
      <sheetName val="I一般比"/>
      <sheetName val="재료단가비교표_"/>
      <sheetName val="AS포장복구_"/>
      <sheetName val="4.1DNR기계(공법)"/>
      <sheetName val="Sheet1 (2)"/>
      <sheetName val="시운전연료"/>
      <sheetName val="Macro(전선)"/>
      <sheetName val="약품공급2"/>
      <sheetName val="PSCbeam설계"/>
      <sheetName val="직접경비"/>
      <sheetName val="직접인건비"/>
      <sheetName val="1,2공구원가계산서"/>
      <sheetName val="1공구산출내역서"/>
      <sheetName val="INPUT_덕도방향_시점_"/>
      <sheetName val="맨홀_공사비"/>
      <sheetName val="J直材4"/>
      <sheetName val="일위대가(계측기설치)"/>
      <sheetName val="초과근무"/>
      <sheetName val="DATE"/>
      <sheetName val="실행내역 (2)"/>
      <sheetName val="케이블"/>
      <sheetName val="을"/>
      <sheetName val="자재선정"/>
      <sheetName val="원가견적"/>
      <sheetName val="기"/>
      <sheetName val="전선(총)"/>
      <sheetName val="전신"/>
      <sheetName val="SW개수및시험총괄표"/>
      <sheetName val="역간(덕_동)"/>
      <sheetName val="역간(의-덕)"/>
      <sheetName val="원가 (2)"/>
      <sheetName val="기본(98)"/>
      <sheetName val="TARGET"/>
      <sheetName val="사업수지"/>
      <sheetName val="단위단가"/>
      <sheetName val="견적을지"/>
      <sheetName val="조도계산서 (도서)"/>
      <sheetName val="국별인원"/>
      <sheetName val="단중표"/>
      <sheetName val="내역서 (2)"/>
      <sheetName val="산출내역서집계표"/>
      <sheetName val="Macro1"/>
      <sheetName val="재료비"/>
      <sheetName val="표지 (2)"/>
      <sheetName val="설계내역서"/>
      <sheetName val="부분별수량산출(조합기초)"/>
      <sheetName val="가로등제어반 설치공사(수량)"/>
      <sheetName val="설계"/>
      <sheetName val="수배전반 을지"/>
      <sheetName val="단위세대"/>
      <sheetName val="2.냉난방설비공사"/>
      <sheetName val="7.자동제어공사"/>
      <sheetName val="남양시작동자105노65기1.3화1.2"/>
      <sheetName val="부대내역"/>
      <sheetName val="예산"/>
      <sheetName val="일위대가 "/>
      <sheetName val="광양 3기 유입수"/>
      <sheetName val="세부내역서(소방)"/>
      <sheetName val="단가비교"/>
      <sheetName val="공사개요"/>
      <sheetName val="식재일위대가"/>
      <sheetName val="당진1,2호기전선관설치및접지4차공사내역서-을지"/>
      <sheetName val="내역1"/>
      <sheetName val="설계명세서"/>
      <sheetName val="목차"/>
      <sheetName val="토공집계표"/>
      <sheetName val="운반비"/>
      <sheetName val="울진항공등화 내역서"/>
      <sheetName val="일(4)"/>
      <sheetName val="부재리스트"/>
      <sheetName val="단가기준"/>
      <sheetName val="청주(철골발주의뢰서)"/>
      <sheetName val="PAC"/>
      <sheetName val="단가 및 재료비"/>
      <sheetName val="단위중량"/>
      <sheetName val="건축기술부대조건"/>
      <sheetName val="이형관중량"/>
      <sheetName val="일위대가(목록)"/>
      <sheetName val="산근(목록)"/>
      <sheetName val="경비"/>
      <sheetName val="토공사"/>
      <sheetName val="내역5"/>
      <sheetName val="증감대비"/>
      <sheetName val="실행철강하도"/>
      <sheetName val="기본단가표"/>
      <sheetName val="공사비예산서(토목분)"/>
      <sheetName val="날개벽수량집계"/>
      <sheetName val="2-2직관자재산출서-A-LINE"/>
      <sheetName val="문학간접"/>
      <sheetName val="수목데이타 "/>
      <sheetName val="3.내역서"/>
      <sheetName val="4.설계예산내역서"/>
      <sheetName val="토사(PE)"/>
      <sheetName val="직노"/>
      <sheetName val="DHEQSUPT"/>
      <sheetName val="물가대비표"/>
      <sheetName val="수량집계"/>
      <sheetName val="잡비계산"/>
      <sheetName val="단가_1_"/>
      <sheetName val="Sheet17"/>
      <sheetName val="물가시세"/>
      <sheetName val="아파트건축"/>
      <sheetName val="MACRO(MCC)"/>
      <sheetName val="CON'C"/>
      <sheetName val="LTG_DATA"/>
      <sheetName val="자갈,시멘트,모래산출"/>
      <sheetName val="호안블럭"/>
      <sheetName val="고합"/>
      <sheetName val="판매추이"/>
      <sheetName val="96노임기준"/>
      <sheetName val="81대형 환기량PK-1"/>
      <sheetName val="data2"/>
      <sheetName val="인건비"/>
      <sheetName val="총괄"/>
      <sheetName val="CABLE SIZE-1"/>
      <sheetName val="Base"/>
      <sheetName val="중분대수량산출"/>
      <sheetName val="관거공사비"/>
      <sheetName val="SORCE1"/>
      <sheetName val="가시설단위수량"/>
      <sheetName val="설계기준"/>
      <sheetName val="부하계산서"/>
      <sheetName val="산수배수"/>
      <sheetName val="1호맨홀토공"/>
      <sheetName val="Macro3"/>
      <sheetName val="Macro2"/>
      <sheetName val="IMPEADENCE MAP 취수장"/>
      <sheetName val="위치조서"/>
      <sheetName val="열린교실"/>
      <sheetName val="ilch"/>
      <sheetName val="Total"/>
      <sheetName val="교통표지판수량집계표"/>
      <sheetName val="난간,앙카"/>
      <sheetName val="골조시행"/>
      <sheetName val="감시단가"/>
      <sheetName val="Sheet3 (22)"/>
      <sheetName val="BOX전기내역"/>
      <sheetName val="단가표 (2)"/>
      <sheetName val="가설건물"/>
      <sheetName val="WORK"/>
      <sheetName val="1.설계조건"/>
      <sheetName val="1차 내역서"/>
      <sheetName val="DDC-6~10"/>
      <sheetName val="교각토공"/>
      <sheetName val="은대내역서"/>
      <sheetName val="민자균형"/>
      <sheetName val="구리토평1전기"/>
      <sheetName val="도급FORM"/>
      <sheetName val="9811"/>
      <sheetName val="토목내역서 (도급단가)"/>
      <sheetName val="제출내역"/>
      <sheetName val="도로단위당"/>
      <sheetName val="현장"/>
      <sheetName val="일위대가(건축)"/>
      <sheetName val="수지표"/>
      <sheetName val="셀명"/>
      <sheetName val="49단가"/>
      <sheetName val="협조전"/>
      <sheetName val="ELECTRIC"/>
      <sheetName val="한전분담금"/>
      <sheetName val="1층"/>
      <sheetName val="공사비증감"/>
      <sheetName val="설비2차"/>
      <sheetName val="결과조달"/>
      <sheetName val="견적서1"/>
      <sheetName val="자  재"/>
      <sheetName val="건축외주"/>
      <sheetName val="노임단가표"/>
      <sheetName val="을부담운반비"/>
      <sheetName val="실적원가"/>
      <sheetName val="공통가설공사"/>
      <sheetName val="옥외 전력간선공사"/>
      <sheetName val="용산1(해보)"/>
      <sheetName val="cost"/>
      <sheetName val="A_____________________________2"/>
      <sheetName val="일반공사"/>
      <sheetName val="금액내역서"/>
      <sheetName val="ABUT수량-A1"/>
      <sheetName val="3련 BOX"/>
      <sheetName val="일위대가표(유단가)"/>
      <sheetName val="조명시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단가"/>
      <sheetName val="XXXXXX"/>
      <sheetName val="VXXX"/>
      <sheetName val="진짜내역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사당"/>
      <sheetName val="물가"/>
      <sheetName val="일위대가(4층원격)"/>
      <sheetName val="N賃率-職"/>
      <sheetName val="일위대가목록"/>
      <sheetName val="한강운반비"/>
      <sheetName val="1차 내역서"/>
      <sheetName val="공통(20-91)"/>
      <sheetName val="차액보증"/>
      <sheetName val="철거산출근거"/>
      <sheetName val="을"/>
      <sheetName val="백암비스타내역"/>
      <sheetName val="단가조사"/>
      <sheetName val="입찰안"/>
      <sheetName val="원가 (2)"/>
      <sheetName val="직재"/>
      <sheetName val="6PILE  (돌출)"/>
      <sheetName val="#REF"/>
      <sheetName val="부대공"/>
      <sheetName val="포장공"/>
      <sheetName val="토공"/>
      <sheetName val="견적서"/>
      <sheetName val="J直材4"/>
      <sheetName val="파일의이용"/>
      <sheetName val="토목공사일반"/>
      <sheetName val="98지급계획"/>
      <sheetName val="현장"/>
      <sheetName val="2공구산출내역"/>
      <sheetName val="내역서2안"/>
      <sheetName val="품셈TABLE"/>
      <sheetName val="기초내역서"/>
      <sheetName val="수량산출"/>
      <sheetName val="대가목록표"/>
      <sheetName val="공통가설"/>
      <sheetName val="JUCK"/>
      <sheetName val="금액내역서"/>
      <sheetName val="DATE"/>
      <sheetName val="산출근거"/>
      <sheetName val="교통대책내역"/>
      <sheetName val="설계서(표지)"/>
      <sheetName val="원가계산서"/>
      <sheetName val="자재단가리스트"/>
      <sheetName val="추가대화"/>
      <sheetName val="노무비"/>
      <sheetName val="기계경비(시간당)"/>
      <sheetName val="램머"/>
      <sheetName val="공사예산하조서(O.K)"/>
      <sheetName val="소방사항"/>
      <sheetName val="증감대비"/>
      <sheetName val="BID"/>
      <sheetName val="공사현황"/>
      <sheetName val="패널"/>
      <sheetName val="계양가시설"/>
      <sheetName val="실행내역"/>
      <sheetName val="공사개요"/>
      <sheetName val="아파트 내역"/>
      <sheetName val="현장경비"/>
      <sheetName val="단가 (2)"/>
      <sheetName val="2공구하도급내역서"/>
      <sheetName val="KIM"/>
      <sheetName val="골조시행"/>
      <sheetName val="첨부1"/>
      <sheetName val="내역서(설비+소방)"/>
      <sheetName val="노무"/>
      <sheetName val="자  재"/>
      <sheetName val="건축외주"/>
      <sheetName val="설계내역서"/>
      <sheetName val="평가데이터"/>
      <sheetName val="도급FORM"/>
      <sheetName val="TANK견적대지"/>
      <sheetName val="초기화면"/>
      <sheetName val="관급자재"/>
      <sheetName val="인건-측정"/>
      <sheetName val="대상공사(조달청)"/>
      <sheetName val="자료(통합)"/>
      <sheetName val="부재리스트"/>
      <sheetName val="중기조종사 단위단가"/>
      <sheetName val="일위"/>
      <sheetName val="감가상각"/>
      <sheetName val="갑지(추정)"/>
      <sheetName val="CT "/>
      <sheetName val="설계명세서 (장비)"/>
      <sheetName val="시설장비부하계산서"/>
      <sheetName val="변수값"/>
      <sheetName val="중기상차"/>
      <sheetName val="AS복구"/>
      <sheetName val="중기터파기"/>
      <sheetName val="BCK3672"/>
      <sheetName val="토사(PE)"/>
      <sheetName val="Total"/>
      <sheetName val="ELECTRIC"/>
      <sheetName val="Sheet4"/>
      <sheetName val="104동"/>
      <sheetName val="제품별단가"/>
      <sheetName val="제품별절단길이-0628"/>
      <sheetName val="청천내"/>
      <sheetName val="사급자재(1단계)"/>
      <sheetName val="요율"/>
      <sheetName val="2000.11월설계내역"/>
      <sheetName val="원가계산서 "/>
      <sheetName val="데이타"/>
      <sheetName val="설계명세서"/>
      <sheetName val="자료입력"/>
      <sheetName val="구천"/>
      <sheetName val="연결관암거"/>
      <sheetName val="기둥(원형)"/>
      <sheetName val="기초공"/>
      <sheetName val="1.설계기준"/>
      <sheetName val="저"/>
      <sheetName val="건축공사 분괴표원본데이터(공통+건축)"/>
      <sheetName val="사업부배부A"/>
      <sheetName val="건축내역(진해석동)"/>
      <sheetName val="동수"/>
      <sheetName val="누계12"/>
      <sheetName val="인테리어내역"/>
      <sheetName val="16-1"/>
      <sheetName val="전체"/>
      <sheetName val="건축원가"/>
      <sheetName val="NEGO"/>
      <sheetName val="토목"/>
      <sheetName val="별표"/>
      <sheetName val="실행"/>
      <sheetName val="LP-S"/>
      <sheetName val="전체도급"/>
      <sheetName val="실행대비"/>
      <sheetName val="계수시트"/>
      <sheetName val="예산명세서"/>
      <sheetName val="1"/>
      <sheetName val="2"/>
      <sheetName val="3"/>
      <sheetName val="4"/>
      <sheetName val="5"/>
      <sheetName val="6"/>
      <sheetName val="공사기본내용입력"/>
      <sheetName val="시설물기초"/>
      <sheetName val="내역서적용수량"/>
      <sheetName val="기본일위"/>
      <sheetName val="내역서총집계표"/>
      <sheetName val="99노임기준"/>
      <sheetName val="실행내역서"/>
      <sheetName val="기초입력 DATA"/>
      <sheetName val="1차_내역서"/>
      <sheetName val="원가_(2)"/>
      <sheetName val="6PILE__(돌출)"/>
      <sheetName val="증감내역서"/>
      <sheetName val="직접경비"/>
      <sheetName val="직접인건비"/>
      <sheetName val="도급견적가"/>
      <sheetName val="단가및재료비"/>
      <sheetName val="Sheet5"/>
      <sheetName val="6호기"/>
      <sheetName val="현금"/>
      <sheetName val="CP-E2 (품셈표)"/>
      <sheetName val="A-4"/>
      <sheetName val="공통가설공사"/>
      <sheetName val="MIJIBI"/>
      <sheetName val="일위대가표"/>
      <sheetName val="기초자료입력"/>
      <sheetName val="설계명세서(a"/>
      <sheetName val="총괄내역서"/>
      <sheetName val="pier(각형)"/>
      <sheetName val="총괄표"/>
      <sheetName val="자판실행"/>
      <sheetName val="평내중"/>
      <sheetName val="총괄내역"/>
      <sheetName val="갑지"/>
      <sheetName val="일위목록-기"/>
      <sheetName val="A LINE"/>
      <sheetName val="전선 및 전선관"/>
      <sheetName val="2006년일위대가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20관리비율"/>
      <sheetName val="단가기준"/>
      <sheetName val="간접"/>
      <sheetName val="날개벽"/>
      <sheetName val="70%"/>
      <sheetName val="공구"/>
      <sheetName val="이름정의"/>
      <sheetName val="설계내역"/>
      <sheetName val="98NS-N"/>
      <sheetName val="DATA"/>
      <sheetName val="인사자료총집계"/>
      <sheetName val="주식"/>
      <sheetName val="단청공사"/>
      <sheetName val="직접수량"/>
      <sheetName val="합천내역"/>
      <sheetName val="주소"/>
      <sheetName val="원가서"/>
      <sheetName val="외삼초"/>
      <sheetName val="서울대규장각(가시설흙막이)"/>
      <sheetName val="정부노임단가"/>
      <sheetName val="SUMMARY"/>
      <sheetName val="PAINT"/>
      <sheetName val="분양가"/>
      <sheetName val="2.대외공문"/>
      <sheetName val="수목표준대가"/>
      <sheetName val="식재일위대가"/>
      <sheetName val="입력"/>
      <sheetName val="단"/>
      <sheetName val="전기변내역"/>
      <sheetName val="전기혼잡제경비(45)"/>
      <sheetName val="원가계산"/>
      <sheetName val="원가계산 (2)"/>
      <sheetName val="1차설계변경내역"/>
      <sheetName val="업체별기성내역"/>
      <sheetName val="10월"/>
      <sheetName val="FB25JN"/>
      <sheetName val="수목데이타"/>
      <sheetName val="준검 내역서"/>
      <sheetName val="2003 일위대가"/>
      <sheetName val="PI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1456"/>
      <sheetName val="세금자료"/>
      <sheetName val="산출내역서집계표"/>
      <sheetName val="단가산출서 (2)"/>
      <sheetName val="COST"/>
      <sheetName val="단가 "/>
      <sheetName val="수목데이타 "/>
      <sheetName val="구조대가"/>
      <sheetName val="포설대가1"/>
      <sheetName val="부대대가"/>
      <sheetName val="1안"/>
      <sheetName val="말뚝물량"/>
      <sheetName val="실행철강하도"/>
      <sheetName val="급수 (LPM)"/>
      <sheetName val="국별인원"/>
      <sheetName val="개요"/>
      <sheetName val="프랜트면허"/>
      <sheetName val="재공품기초자료"/>
      <sheetName val="제직재"/>
      <sheetName val="중강당 내역"/>
      <sheetName val="공통비(전체)"/>
      <sheetName val="공사내역"/>
      <sheetName val="일용직내역"/>
      <sheetName val="전차선로 물량표"/>
      <sheetName val="工관리비율"/>
      <sheetName val="내역서1999.8최종"/>
      <sheetName val="재료비"/>
      <sheetName val="공통(Ȳ_x0000__xd800_䧶_x0000__x0000_"/>
      <sheetName val="설계산출기초"/>
      <sheetName val="연부97-1"/>
      <sheetName val="갑지1"/>
      <sheetName val="기존단가 (2)"/>
      <sheetName val="전력"/>
      <sheetName val="6.일위목록"/>
      <sheetName val="부대내역"/>
      <sheetName val="자재표"/>
      <sheetName val="연습"/>
      <sheetName val="노임이"/>
      <sheetName val="유림골조"/>
      <sheetName val="비교1"/>
      <sheetName val="TRU"/>
      <sheetName val="토적표"/>
      <sheetName val="내   역"/>
      <sheetName val="PAC"/>
      <sheetName val="기본자료"/>
      <sheetName val="납부서"/>
      <sheetName val="외주비"/>
      <sheetName val="소각장스케줄"/>
      <sheetName val="구리토평1전기"/>
      <sheetName val="덕전리"/>
      <sheetName val="fursys"/>
      <sheetName val="동원인원"/>
      <sheetName val="유기공정"/>
      <sheetName val="단중표"/>
      <sheetName val="Tool"/>
      <sheetName val="신규DEP"/>
      <sheetName val="가로등내역서"/>
      <sheetName val="공통(Ȳ"/>
      <sheetName val="SW개발대상목록(기능점수)"/>
      <sheetName val="지하"/>
      <sheetName val="1000 DB구축 부표"/>
      <sheetName val="설계서"/>
      <sheetName val="경영"/>
      <sheetName val="98년"/>
      <sheetName val="실적"/>
      <sheetName val="식재인부"/>
      <sheetName val="운동장 (2)"/>
      <sheetName val="FOB발"/>
      <sheetName val="INPUT"/>
      <sheetName val="중기사용료산출근거"/>
      <sheetName val="단가산출2"/>
      <sheetName val="단가 및 재료비"/>
      <sheetName val="03전반노무비"/>
      <sheetName val="단가(자재)"/>
      <sheetName val="단가(노임)"/>
      <sheetName val="기초목록"/>
      <sheetName val="5사남"/>
      <sheetName val="소비자가"/>
      <sheetName val="유림콘도"/>
      <sheetName val="Base"/>
      <sheetName val="Baby일위대가"/>
      <sheetName val="명세서"/>
      <sheetName val="제-노임"/>
      <sheetName val="중기조종사_단위단가"/>
      <sheetName val="아파트_내역"/>
      <sheetName val="Sheet1 (2)"/>
      <sheetName val="유수전환공사"/>
      <sheetName val="기본단가표"/>
      <sheetName val="1회 기성내역서"/>
      <sheetName val="터파기및재료"/>
      <sheetName val="산출내역서"/>
      <sheetName val="참조"/>
      <sheetName val="업무"/>
      <sheetName val="설계예산서"/>
      <sheetName val="출자한도"/>
      <sheetName val="열린교실"/>
      <sheetName val="집수정단위수량 "/>
      <sheetName val="간지"/>
      <sheetName val="자료"/>
      <sheetName val="소방"/>
      <sheetName val="명세"/>
      <sheetName val="기초단가"/>
      <sheetName val="현장관리"/>
      <sheetName val="건축내역"/>
      <sheetName val="TEL"/>
      <sheetName val="부대대비"/>
      <sheetName val="냉연집계"/>
      <sheetName val="2000년1차"/>
      <sheetName val="3BL공동구 수량"/>
      <sheetName val="견적대비"/>
      <sheetName val="덤프트럭계수"/>
      <sheetName val="음성방향"/>
      <sheetName val="우수받이"/>
      <sheetName val="공사명입력"/>
      <sheetName val="근로자자료입력"/>
      <sheetName val="참고자료"/>
      <sheetName val="운반비"/>
      <sheetName val="Macro1"/>
      <sheetName val="입력데이타"/>
      <sheetName val="대가단최종"/>
      <sheetName val="기초목"/>
      <sheetName val="예산총괄"/>
      <sheetName val="일위(설)"/>
      <sheetName val="전기"/>
      <sheetName val="일위대가표(유단가)"/>
      <sheetName val="설계"/>
      <sheetName val="값"/>
      <sheetName val="분전함신설"/>
      <sheetName val="접지1종"/>
      <sheetName val="일위_파일"/>
      <sheetName val="토공사(흙막이)"/>
      <sheetName val="99총공사내역서"/>
      <sheetName val="기초일위대가"/>
      <sheetName val="단가대비표"/>
      <sheetName val="CODE(2)"/>
      <sheetName val="원가+내역"/>
      <sheetName val="2)관접합"/>
      <sheetName val="일반공사"/>
      <sheetName val="3.공통공사대비"/>
      <sheetName val="입찰"/>
      <sheetName val="현경"/>
      <sheetName val="설계변경총괄표(계산식)"/>
      <sheetName val="대비표(토공1안)"/>
      <sheetName val="Sheet6"/>
      <sheetName val="시중노임단가"/>
      <sheetName val="총물량"/>
      <sheetName val="용수간선"/>
      <sheetName val="표지"/>
      <sheetName val="설명서 "/>
      <sheetName val="해평견적"/>
      <sheetName val="견적"/>
      <sheetName val="도봉2지구"/>
      <sheetName val="외주"/>
      <sheetName val="ABUT수량-A1"/>
      <sheetName val="Y-WORK"/>
      <sheetName val="부하계산서"/>
      <sheetName val="관접합및부설"/>
      <sheetName val="물가자료"/>
      <sheetName val="호표"/>
      <sheetName val="도로정위치부표"/>
      <sheetName val="도로조사부표"/>
      <sheetName val="대표자"/>
      <sheetName val="공수"/>
      <sheetName val="산근"/>
      <sheetName val="실행견적"/>
      <sheetName val="1.1서버도입"/>
      <sheetName val="DATA1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현장관리비"/>
      <sheetName val="부대공Ⅱ"/>
      <sheetName val="시화점실행"/>
      <sheetName val="RE9604"/>
      <sheetName val="대비2"/>
      <sheetName val="단가산출"/>
      <sheetName val="목록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약품공급2"/>
      <sheetName val="스텐문틀설치"/>
      <sheetName val="샌딩 에폭시 도장"/>
      <sheetName val="60명당사(총괄)"/>
      <sheetName val="손익분석"/>
      <sheetName val="자재대"/>
      <sheetName val="구간별현황"/>
      <sheetName val="기성청구서"/>
      <sheetName val="001"/>
      <sheetName val="견적내역"/>
      <sheetName val="AIR SHOWER(3인용)"/>
      <sheetName val="PSCbeam설계"/>
      <sheetName val="코드표"/>
      <sheetName val="한일양산"/>
      <sheetName val="정산서 "/>
      <sheetName val="설비(제출)"/>
      <sheetName val="토목공사"/>
      <sheetName val="data table"/>
      <sheetName val="공량산출서"/>
      <sheetName val="간접비계산"/>
      <sheetName val="단가비교표"/>
      <sheetName val="빗물받이(910-510-410)"/>
      <sheetName val="단위단가"/>
      <sheetName val="2003상반기노임기준"/>
      <sheetName val="빙축열"/>
      <sheetName val="관급자재대"/>
      <sheetName val="06 일위대가목록"/>
      <sheetName val="건설기계"/>
      <sheetName val="사급자재"/>
      <sheetName val="수량집"/>
      <sheetName val="별표집계"/>
      <sheetName val="구의동공내역서"/>
      <sheetName val="CTEMCOST"/>
      <sheetName val="SCHEDULE"/>
      <sheetName val="일위대가(출입)"/>
      <sheetName val="산출내역(K2)"/>
      <sheetName val="진주방향"/>
      <sheetName val="백룡교차로"/>
      <sheetName val="산정교차로"/>
      <sheetName val="신영교차로"/>
      <sheetName val="인건비"/>
      <sheetName val="투입비"/>
      <sheetName val="A 견적"/>
      <sheetName val="퍼스트"/>
      <sheetName val="자재일람"/>
      <sheetName val="일위대가목차"/>
      <sheetName val="00노임기준"/>
      <sheetName val="토목검측서"/>
      <sheetName val="감리원배치기준"/>
      <sheetName val="책임감리공제요율"/>
      <sheetName val="등급별 배치기준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일위목록"/>
      <sheetName val="산출기준자료"/>
      <sheetName val="7단가"/>
      <sheetName val="EQ-R1"/>
      <sheetName val="공조기"/>
      <sheetName val="02하반기노임"/>
      <sheetName val="CHECK LIST"/>
      <sheetName val="건축설계 대가요율"/>
      <sheetName val="경율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by일위대가"/>
      <sheetName val="일위대가"/>
      <sheetName val="노무비"/>
      <sheetName val="경산"/>
      <sheetName val="기계경비(시간당)"/>
      <sheetName val="램머"/>
      <sheetName val="70%"/>
      <sheetName val="철거산출근거"/>
      <sheetName val="사당"/>
      <sheetName val="N賃率-職"/>
      <sheetName val="일위대가(4층원격)"/>
      <sheetName val="2003 일위대가"/>
      <sheetName val="내역"/>
      <sheetName val="단가조사"/>
      <sheetName val="Y-WORK"/>
      <sheetName val="단가산출"/>
      <sheetName val="Sheet1"/>
      <sheetName val="동원인원"/>
      <sheetName val="기계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  <sheetName val="금액내역서"/>
      <sheetName val="일위대가"/>
      <sheetName val="세동별비상"/>
      <sheetName val="Baby일위대가"/>
      <sheetName val="건축공사실행"/>
      <sheetName val="직노"/>
      <sheetName val="철거산출근거"/>
      <sheetName val="경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</sheetNames>
    <sheetDataSet>
      <sheetData sheetId="0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일위(설)"/>
      <sheetName val="수원민자역사견적서"/>
      <sheetName val="통합배선인건"/>
      <sheetName val="견적갑지"/>
      <sheetName val="물량산출"/>
      <sheetName val="비교자료"/>
      <sheetName val="수량산출서"/>
      <sheetName val="전선관토공"/>
      <sheetName val="일위대가"/>
      <sheetName val="일위대가(가설)"/>
      <sheetName val="기계내역"/>
      <sheetName val="전기공사일위대가"/>
      <sheetName val="요율"/>
      <sheetName val="집계표"/>
      <sheetName val="일위목록"/>
      <sheetName val="공사예산하조서"/>
      <sheetName val="직노"/>
      <sheetName val="내역서"/>
      <sheetName val="표지 (2)"/>
      <sheetName val="철거산출근거"/>
      <sheetName val="프로젝트"/>
      <sheetName val="단가 "/>
      <sheetName val="노임"/>
      <sheetName val="단가산출"/>
      <sheetName val="가락화장을지"/>
      <sheetName val="unit 4"/>
      <sheetName val="J直材4"/>
      <sheetName val="Baby일위대가"/>
      <sheetName val="설계명세서"/>
      <sheetName val="ABUT수량-A1"/>
      <sheetName val="원가계산서 "/>
      <sheetName val="내역표지"/>
      <sheetName val="일위"/>
      <sheetName val="물가조사"/>
      <sheetName val="Sheet2"/>
      <sheetName val="Sheet3"/>
      <sheetName val="빌딩 안내"/>
      <sheetName val="구리토평1전기"/>
      <sheetName val="기계설비"/>
      <sheetName val="DATA(BAC)"/>
      <sheetName val="EP0618"/>
      <sheetName val="단가대비"/>
      <sheetName val="연부97-1"/>
      <sheetName val="갑지1"/>
      <sheetName val="건축공사실행"/>
      <sheetName val="내역"/>
      <sheetName val="견적서"/>
      <sheetName val="일반공사"/>
      <sheetName val="9GNG운반"/>
      <sheetName val="신공덕"/>
      <sheetName val="EACT10"/>
      <sheetName val="건축원가"/>
      <sheetName val="2공구산출내역"/>
      <sheetName val="부하계산서"/>
      <sheetName val="인건-측정"/>
      <sheetName val="1.수인터널"/>
      <sheetName val="주소"/>
      <sheetName val="1차 내역서"/>
      <sheetName val="건축내역서"/>
      <sheetName val="합천내역"/>
      <sheetName val="차액보증"/>
      <sheetName val="노무비단가"/>
      <sheetName val="방송(체육관)"/>
      <sheetName val="분전반"/>
      <sheetName val="96작생능"/>
      <sheetName val="공사예산하조서(O.K)"/>
      <sheetName val="암거날개벽재료집계"/>
      <sheetName val="공량산출서"/>
      <sheetName val="원내역"/>
      <sheetName val="개요"/>
      <sheetName val="일위대가표"/>
      <sheetName val="ELECTRIC"/>
      <sheetName val="Sheet1"/>
      <sheetName val="L1"/>
      <sheetName val="코드표"/>
      <sheetName val="원내역서3"/>
      <sheetName val="기자재비"/>
      <sheetName val="물가자료"/>
      <sheetName val="충돌 내용"/>
      <sheetName val="내역서(삼호)"/>
      <sheetName val="경산"/>
      <sheetName val="수량산출"/>
      <sheetName val="OPGW기별"/>
      <sheetName val="Inform"/>
      <sheetName val="기자재단가"/>
      <sheetName val="입찰안"/>
      <sheetName val="BASIC (2)"/>
      <sheetName val="일위산출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단중표"/>
      <sheetName val="설직재-1"/>
      <sheetName val="세동별비상"/>
      <sheetName val="카렌스센터계량기설치공사"/>
      <sheetName val="고압수량(철거)"/>
      <sheetName val="덕전리"/>
      <sheetName val="일위대가목록"/>
      <sheetName val="내역5"/>
      <sheetName val="2-2.매출분석"/>
      <sheetName val="저"/>
      <sheetName val="설계내역서"/>
      <sheetName val="자재단가표"/>
      <sheetName val="노임단가"/>
      <sheetName val="식재가격"/>
      <sheetName val="식재총괄"/>
      <sheetName val="현장관리비데이타"/>
      <sheetName val="패널"/>
      <sheetName val="기본입력"/>
      <sheetName val="문학간접"/>
      <sheetName val="일위_파일"/>
      <sheetName val="전기일위목록"/>
      <sheetName val="중기가격"/>
      <sheetName val="총괄"/>
      <sheetName val="소야공정계획표"/>
      <sheetName val="인건비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원가"/>
      <sheetName val="Macro1"/>
      <sheetName val="기본일위"/>
      <sheetName val=" 냉각수펌프"/>
      <sheetName val="N賃率-職"/>
      <sheetName val="내역서(설비+소방)"/>
      <sheetName val="명단"/>
      <sheetName val="단위량"/>
      <sheetName val="재료집계표2"/>
      <sheetName val="토적집계표"/>
      <sheetName val="터널조도"/>
      <sheetName val="정산내역서"/>
      <sheetName val="을"/>
      <sheetName val="준공내역서(을)"/>
      <sheetName val="준공정산"/>
      <sheetName val="15.공량산출근거서"/>
      <sheetName val="품셈TABLE"/>
      <sheetName val="대가목록"/>
      <sheetName val="예가표"/>
      <sheetName val="기계설비-내역서"/>
      <sheetName val="단가최종"/>
      <sheetName val="유림골조"/>
      <sheetName val=" HIT-&gt;HMC 견적(3900)"/>
      <sheetName val="환율"/>
      <sheetName val="일위대가(건축)"/>
      <sheetName val="전기단가조사서"/>
      <sheetName val="일위대가목차"/>
      <sheetName val="원형1호맨홀토공수량"/>
      <sheetName val="6호기"/>
      <sheetName val="내역(영일)"/>
      <sheetName val="건물"/>
      <sheetName val="단가조사"/>
      <sheetName val="배관BM(일반)"/>
      <sheetName val="CON'C"/>
      <sheetName val="노무비"/>
      <sheetName val="소방설비일위대가목록"/>
      <sheetName val="DATA"/>
      <sheetName val="의뢰(2004)"/>
      <sheetName val="토목공사"/>
      <sheetName val="원가,내역,관급,한전,일위"/>
      <sheetName val="공조기(삭제)"/>
      <sheetName val="도급내역서"/>
      <sheetName val="GI-LIST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data spec"/>
      <sheetName val="연결관암거"/>
      <sheetName val="관급_File"/>
      <sheetName val="데이타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製總"/>
      <sheetName val="I一般比"/>
      <sheetName val="IS"/>
      <sheetName val="J間材"/>
      <sheetName val="J輸入計"/>
      <sheetName val="J輸入率1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VXXXXX"/>
      <sheetName val="무정전전원장치"/>
      <sheetName val="채널BASE"/>
      <sheetName val="FRAME"/>
      <sheetName val="CURVE"/>
      <sheetName val="절체기"/>
      <sheetName val="IFU"/>
      <sheetName val="N賃率-職"/>
      <sheetName val="재료비22"/>
      <sheetName val="증감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적용단가"/>
      <sheetName val="단가표"/>
      <sheetName val="분전단가"/>
      <sheetName val="표지"/>
      <sheetName val="결과"/>
      <sheetName val="원가집계"/>
      <sheetName val="총괄표"/>
      <sheetName val="재집계"/>
      <sheetName val="직재비"/>
      <sheetName val="소요량"/>
      <sheetName val="간재비"/>
      <sheetName val="TON용접재"/>
      <sheetName val="도장면적"/>
      <sheetName val="도장원단"/>
      <sheetName val="작업설"/>
      <sheetName val="노무비"/>
      <sheetName val="일위대가"/>
      <sheetName val="노임단가"/>
      <sheetName val="제간노율"/>
      <sheetName val="제임금"/>
      <sheetName val="제조운반"/>
      <sheetName val="소모품비"/>
      <sheetName val="경비"/>
      <sheetName val="경비배부액"/>
      <sheetName val="경비조정"/>
      <sheetName val="일반관리비율"/>
      <sheetName val="손익"/>
      <sheetName val="제조"/>
      <sheetName val="분전총괄"/>
      <sheetName val="분전재료"/>
      <sheetName val="간재비 (2)"/>
      <sheetName val="분전노무"/>
      <sheetName val="분전노무단가"/>
      <sheetName val="분전공수"/>
      <sheetName val="소모품비 (2)"/>
      <sheetName val="경비 (2)"/>
      <sheetName val="경비배부액 (2)"/>
      <sheetName val="경비조정 (2)"/>
      <sheetName val="손익 (2)"/>
      <sheetName val="제조 (2)"/>
      <sheetName val="工총괄"/>
      <sheetName val="설재료"/>
      <sheetName val="설노집"/>
      <sheetName val="설노무"/>
      <sheetName val="일위"/>
      <sheetName val="설노임"/>
      <sheetName val="설간노"/>
      <sheetName val="20간노율"/>
      <sheetName val="工경비"/>
      <sheetName val="20경비율"/>
      <sheetName val="20완성공사율 (1)"/>
      <sheetName val="20완성공사율(2)"/>
      <sheetName val="운반비"/>
      <sheetName val="평균거리"/>
      <sheetName val="장비"/>
      <sheetName val="20산재율"/>
      <sheetName val="20안전관리율"/>
      <sheetName val="20관리비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>
        <row r="1">
          <cell r="A1" t="str">
            <v>&lt; 표 Ⅶ-3-8 &gt;</v>
          </cell>
        </row>
        <row r="2">
          <cell r="A2" t="str">
            <v>일반관리비 및 이윤 비율 명세표</v>
          </cell>
        </row>
        <row r="5">
          <cell r="A5" t="str">
            <v xml:space="preserve"> 공  사  구  분</v>
          </cell>
          <cell r="B5" t="str">
            <v>공   사   원   가</v>
          </cell>
          <cell r="C5" t="str">
            <v>일반관리비 요율</v>
          </cell>
          <cell r="D5" t="str">
            <v>이  윤  율</v>
          </cell>
        </row>
        <row r="7">
          <cell r="A7" t="str">
            <v xml:space="preserve">  일반건설공사</v>
          </cell>
          <cell r="B7" t="str">
            <v>5 억원  미만</v>
          </cell>
          <cell r="C7">
            <v>0.06</v>
          </cell>
          <cell r="D7">
            <v>0.15</v>
          </cell>
        </row>
        <row r="9">
          <cell r="B9" t="str">
            <v>5 억원 ~ 30 억원 미만</v>
          </cell>
          <cell r="C9">
            <v>5.5E-2</v>
          </cell>
          <cell r="D9">
            <v>0.15</v>
          </cell>
        </row>
        <row r="11">
          <cell r="B11" t="str">
            <v>30 억원 이상</v>
          </cell>
          <cell r="C11">
            <v>0.05</v>
          </cell>
          <cell r="D11">
            <v>0.15</v>
          </cell>
        </row>
        <row r="14">
          <cell r="A14" t="str">
            <v xml:space="preserve">  전문·전기·</v>
          </cell>
          <cell r="B14" t="str">
            <v xml:space="preserve"> 5 천만원 미만</v>
          </cell>
          <cell r="C14">
            <v>0.06</v>
          </cell>
          <cell r="D14">
            <v>0.15</v>
          </cell>
        </row>
        <row r="15">
          <cell r="A15" t="str">
            <v xml:space="preserve">  정보통신·소방공사</v>
          </cell>
        </row>
        <row r="16">
          <cell r="A16" t="str">
            <v xml:space="preserve">  및 기타공사</v>
          </cell>
          <cell r="B16" t="str">
            <v xml:space="preserve"> 5 천만원 ~ 3 억원 미만</v>
          </cell>
          <cell r="C16">
            <v>5.5E-2</v>
          </cell>
          <cell r="D16">
            <v>0.15</v>
          </cell>
        </row>
        <row r="18">
          <cell r="B18" t="str">
            <v>3 억원 이상</v>
          </cell>
          <cell r="C18">
            <v>0.05</v>
          </cell>
          <cell r="D18">
            <v>0.15</v>
          </cell>
        </row>
        <row r="20">
          <cell r="A20" t="str">
            <v>주1) 국가를 당사자로하는 계약에 관한 법률 시행규칙 제8조 제1항 및 제2항 참조</v>
          </cell>
        </row>
        <row r="21">
          <cell r="A21" t="str">
            <v>주2) 회계예규 2200.04-105-5(99.9.9) 원가계산에 의한 원가계산 작성준칙</v>
          </cell>
        </row>
        <row r="22">
          <cell r="A22" t="str">
            <v xml:space="preserve">     제19조 및 제20조 참조</v>
          </cell>
        </row>
        <row r="23">
          <cell r="A23" t="str">
            <v>주3) 일반관리비 = (재료비＋노무비＋경비)×비율</v>
          </cell>
        </row>
        <row r="24">
          <cell r="A24" t="str">
            <v>주4) 이      윤 = (노무비＋경비＋일반관리비)×비율</v>
          </cell>
        </row>
      </sheetData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  <sheetName val="20관리비율"/>
      <sheetName val="N賃率-職"/>
      <sheetName val="일위"/>
      <sheetName val="건축내역"/>
      <sheetName val="내역서"/>
      <sheetName val="#REF"/>
      <sheetName val="직노"/>
      <sheetName val="노임"/>
      <sheetName val="Sheet1"/>
      <sheetName val="설직재-1"/>
      <sheetName val="제경집계"/>
      <sheetName val="표지"/>
      <sheetName val="증감대비"/>
      <sheetName val="일위대가(가설)"/>
      <sheetName val="단"/>
      <sheetName val="J直材4"/>
      <sheetName val="공조기휀"/>
      <sheetName val="총괄집계표"/>
      <sheetName val="이토변실"/>
      <sheetName val="물집"/>
      <sheetName val="직재"/>
      <sheetName val="2000전체분"/>
      <sheetName val="2000년1차"/>
      <sheetName val="기기리스트"/>
      <sheetName val="COST"/>
      <sheetName val="노무비"/>
      <sheetName val="수량산출"/>
      <sheetName val="CT "/>
      <sheetName val="재료"/>
      <sheetName val="설치자재"/>
      <sheetName val="단위수량"/>
      <sheetName val="제직재"/>
      <sheetName val="내역"/>
      <sheetName val="을지"/>
      <sheetName val="재정비직인"/>
      <sheetName val="재정비내역"/>
      <sheetName val="지적고시내역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약품공급2"/>
      <sheetName val="밸브설치"/>
      <sheetName val="C-노임단가"/>
      <sheetName val="경율산정.XLS"/>
      <sheetName val="정류기"/>
      <sheetName val="자재단가"/>
      <sheetName val="원가 (2)"/>
      <sheetName val="일위대가목록 "/>
      <sheetName val="기초자료"/>
      <sheetName val="Sump,Pit,MH"/>
      <sheetName val="부표총괄"/>
      <sheetName val="날개벽"/>
      <sheetName val="일위대가"/>
      <sheetName val="갑지"/>
      <sheetName val="집계표"/>
      <sheetName val="96노임기준"/>
      <sheetName val="총괄내역서"/>
      <sheetName val="굴착현장"/>
      <sheetName val="조건표"/>
      <sheetName val="노임단가"/>
      <sheetName val="단위단가"/>
      <sheetName val="공조기(삭제)"/>
      <sheetName val="기본일위"/>
      <sheetName val="G.R300경비"/>
      <sheetName val="공종목록표"/>
      <sheetName val="APT"/>
      <sheetName val="경산"/>
      <sheetName val="화재 탐지 설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중계I"/>
      <sheetName val="Book1"/>
      <sheetName val="사급자재집계표(중앙조달)"/>
      <sheetName val="케이블산출"/>
      <sheetName val="I一般比"/>
      <sheetName val="N賃率-職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"/>
      <sheetName val="공종"/>
      <sheetName val="선로수량집계"/>
      <sheetName val="지장수량집계"/>
      <sheetName val="장비수량집계"/>
      <sheetName val="철거"/>
      <sheetName val="선로수량산출"/>
      <sheetName val="장비수량산출"/>
      <sheetName val="철거발생품"/>
    </sheetNames>
    <sheetDataSet>
      <sheetData sheetId="0"/>
      <sheetData sheetId="1"/>
      <sheetData sheetId="2">
        <row r="1">
          <cell r="F1" t="str">
            <v>1-</v>
          </cell>
          <cell r="H1" t="str">
            <v>2-</v>
          </cell>
          <cell r="J1" t="str">
            <v>3-</v>
          </cell>
          <cell r="L1" t="str">
            <v>4-</v>
          </cell>
        </row>
        <row r="2">
          <cell r="C2" t="str">
            <v>공사종류</v>
          </cell>
          <cell r="D2" t="str">
            <v>규     격</v>
          </cell>
          <cell r="E2" t="str">
            <v>단   위</v>
          </cell>
          <cell r="F2" t="str">
            <v>가 좌</v>
          </cell>
          <cell r="G2" t="str">
            <v>풍 산</v>
          </cell>
          <cell r="I2" t="str">
            <v>탄현</v>
          </cell>
          <cell r="K2" t="str">
            <v>금촌</v>
          </cell>
          <cell r="M2" t="str">
            <v>문산</v>
          </cell>
          <cell r="N2" t="str">
            <v>합  계</v>
          </cell>
          <cell r="O2" t="str">
            <v>비  고</v>
          </cell>
          <cell r="P2" t="str">
            <v>호표</v>
          </cell>
        </row>
        <row r="3">
          <cell r="A3">
            <v>41</v>
          </cell>
          <cell r="C3" t="str">
            <v>41.통신선로</v>
          </cell>
          <cell r="N3">
            <v>0</v>
          </cell>
        </row>
        <row r="4">
          <cell r="A4" t="str">
            <v>41-1</v>
          </cell>
          <cell r="C4" t="str">
            <v>1) 터파기</v>
          </cell>
          <cell r="N4">
            <v>0</v>
          </cell>
        </row>
        <row r="5">
          <cell r="A5" t="str">
            <v>41-2</v>
          </cell>
          <cell r="C5" t="str">
            <v>터파기,되메우기,잔토처리</v>
          </cell>
          <cell r="D5" t="str">
            <v>고사자갈(1.1m)(3m이내, 4열)</v>
          </cell>
          <cell r="E5" t="str">
            <v>㎥</v>
          </cell>
          <cell r="F5">
            <v>4768.2800000000007</v>
          </cell>
          <cell r="H5">
            <v>2109.36</v>
          </cell>
          <cell r="J5">
            <v>0</v>
          </cell>
          <cell r="L5">
            <v>2121.2399999999998</v>
          </cell>
          <cell r="N5">
            <v>8998.880000000001</v>
          </cell>
          <cell r="P5">
            <v>3</v>
          </cell>
        </row>
        <row r="6">
          <cell r="A6" t="str">
            <v>41-3</v>
          </cell>
          <cell r="C6" t="str">
            <v>터파기,되메우기,잔토처리</v>
          </cell>
          <cell r="D6" t="str">
            <v>고사자갈(1.1m)(3m이상, 4열)</v>
          </cell>
          <cell r="E6" t="str">
            <v>㎥</v>
          </cell>
          <cell r="F6">
            <v>326.92</v>
          </cell>
          <cell r="H6">
            <v>4.4000000000000004</v>
          </cell>
          <cell r="J6">
            <v>2408.56</v>
          </cell>
          <cell r="L6">
            <v>3.08</v>
          </cell>
          <cell r="N6">
            <v>2742.96</v>
          </cell>
          <cell r="P6">
            <v>2</v>
          </cell>
        </row>
        <row r="7">
          <cell r="A7" t="str">
            <v>41-6</v>
          </cell>
          <cell r="C7" t="str">
            <v>다지기(기계,4열)</v>
          </cell>
          <cell r="D7" t="str">
            <v>1.1m(램머)</v>
          </cell>
          <cell r="E7" t="str">
            <v>㎥</v>
          </cell>
          <cell r="F7">
            <v>240.68</v>
          </cell>
          <cell r="H7">
            <v>4.4000000000000004</v>
          </cell>
          <cell r="J7">
            <v>0</v>
          </cell>
          <cell r="L7">
            <v>2121.2399999999998</v>
          </cell>
          <cell r="N7">
            <v>2366.3199999999997</v>
          </cell>
          <cell r="P7" t="str">
            <v>기계경비</v>
          </cell>
        </row>
        <row r="8">
          <cell r="A8" t="str">
            <v>41-7</v>
          </cell>
          <cell r="C8" t="str">
            <v>다지기(기계,2열)</v>
          </cell>
          <cell r="D8" t="str">
            <v>1.1m(램머)</v>
          </cell>
          <cell r="E8" t="str">
            <v>㎥</v>
          </cell>
          <cell r="F8">
            <v>4854.5200000000004</v>
          </cell>
          <cell r="H8">
            <v>2109.36</v>
          </cell>
          <cell r="J8">
            <v>2408.56</v>
          </cell>
          <cell r="L8">
            <v>3.08</v>
          </cell>
          <cell r="N8">
            <v>9375.52</v>
          </cell>
          <cell r="P8" t="str">
            <v>기계경비</v>
          </cell>
        </row>
        <row r="9">
          <cell r="A9" t="str">
            <v>41-8</v>
          </cell>
          <cell r="C9" t="str">
            <v>궤도횡단</v>
          </cell>
          <cell r="D9" t="str">
            <v>(0.9m, 3m이상)(φ100×4열)</v>
          </cell>
          <cell r="E9" t="str">
            <v>㎥</v>
          </cell>
          <cell r="F9">
            <v>3.24</v>
          </cell>
          <cell r="H9">
            <v>0</v>
          </cell>
          <cell r="J9">
            <v>0</v>
          </cell>
          <cell r="L9">
            <v>0</v>
          </cell>
          <cell r="N9">
            <v>3.24</v>
          </cell>
          <cell r="P9">
            <v>6</v>
          </cell>
        </row>
        <row r="10">
          <cell r="A10" t="str">
            <v>41-9</v>
          </cell>
          <cell r="C10" t="str">
            <v>궤도횡단</v>
          </cell>
          <cell r="D10" t="str">
            <v>(0.9m, 3m이내)(φ100×4열)</v>
          </cell>
          <cell r="E10" t="str">
            <v>㎥</v>
          </cell>
          <cell r="F10">
            <v>34.56</v>
          </cell>
          <cell r="H10">
            <v>27.54</v>
          </cell>
          <cell r="J10">
            <v>12.15</v>
          </cell>
          <cell r="L10">
            <v>11.07</v>
          </cell>
          <cell r="N10">
            <v>85.32</v>
          </cell>
          <cell r="P10">
            <v>7</v>
          </cell>
        </row>
        <row r="11">
          <cell r="A11" t="str">
            <v>41-10</v>
          </cell>
          <cell r="C11" t="str">
            <v>콘크리트 보강</v>
          </cell>
          <cell r="D11" t="str">
            <v>무근(500×400×1000mm)</v>
          </cell>
          <cell r="E11" t="str">
            <v>m</v>
          </cell>
          <cell r="F11">
            <v>543</v>
          </cell>
          <cell r="H11">
            <v>164</v>
          </cell>
          <cell r="J11">
            <v>207</v>
          </cell>
          <cell r="L11">
            <v>433</v>
          </cell>
          <cell r="N11">
            <v>1347</v>
          </cell>
          <cell r="P11">
            <v>8</v>
          </cell>
        </row>
        <row r="12">
          <cell r="A12" t="str">
            <v>41-11</v>
          </cell>
          <cell r="C12" t="str">
            <v xml:space="preserve">벽체 구멍뚫기 </v>
          </cell>
          <cell r="D12">
            <v>0</v>
          </cell>
          <cell r="E12" t="str">
            <v>개소</v>
          </cell>
          <cell r="F12">
            <v>13</v>
          </cell>
          <cell r="H12">
            <v>4</v>
          </cell>
          <cell r="J12">
            <v>2</v>
          </cell>
          <cell r="L12">
            <v>7</v>
          </cell>
          <cell r="N12">
            <v>26</v>
          </cell>
          <cell r="P12">
            <v>9</v>
          </cell>
        </row>
        <row r="13">
          <cell r="A13" t="str">
            <v>41-12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H13">
            <v>0</v>
          </cell>
          <cell r="J13">
            <v>0</v>
          </cell>
          <cell r="L13">
            <v>0</v>
          </cell>
          <cell r="N13">
            <v>0</v>
          </cell>
          <cell r="P13">
            <v>0</v>
          </cell>
        </row>
        <row r="14">
          <cell r="A14" t="str">
            <v>41-13</v>
          </cell>
          <cell r="C14" t="str">
            <v>2) 관로부설</v>
          </cell>
          <cell r="D14">
            <v>0</v>
          </cell>
          <cell r="E14">
            <v>0</v>
          </cell>
          <cell r="F14">
            <v>0</v>
          </cell>
          <cell r="H14">
            <v>0</v>
          </cell>
          <cell r="J14">
            <v>0</v>
          </cell>
          <cell r="L14">
            <v>0</v>
          </cell>
          <cell r="N14">
            <v>0</v>
          </cell>
          <cell r="P14">
            <v>0</v>
          </cell>
        </row>
        <row r="15">
          <cell r="A15" t="str">
            <v>41-14</v>
          </cell>
          <cell r="C15" t="str">
            <v>관로부설</v>
          </cell>
          <cell r="D15" t="str">
            <v>FC 100mmx2열(3m이상)</v>
          </cell>
          <cell r="E15" t="str">
            <v>m</v>
          </cell>
          <cell r="F15">
            <v>718</v>
          </cell>
          <cell r="H15">
            <v>10</v>
          </cell>
          <cell r="J15">
            <v>0</v>
          </cell>
          <cell r="L15">
            <v>207</v>
          </cell>
          <cell r="N15">
            <v>935</v>
          </cell>
          <cell r="P15">
            <v>10</v>
          </cell>
        </row>
        <row r="16">
          <cell r="A16" t="str">
            <v>41-15</v>
          </cell>
          <cell r="C16" t="str">
            <v>관로부설</v>
          </cell>
          <cell r="D16" t="str">
            <v>FC 100mmx2열(3m이내)</v>
          </cell>
          <cell r="E16" t="str">
            <v>m</v>
          </cell>
          <cell r="F16">
            <v>20888</v>
          </cell>
          <cell r="H16">
            <v>9968</v>
          </cell>
          <cell r="J16">
            <v>10692</v>
          </cell>
          <cell r="L16">
            <v>9642</v>
          </cell>
          <cell r="N16">
            <v>51190</v>
          </cell>
          <cell r="P16">
            <v>11</v>
          </cell>
        </row>
        <row r="17">
          <cell r="A17" t="str">
            <v>41-16</v>
          </cell>
          <cell r="C17" t="str">
            <v>관로부설</v>
          </cell>
          <cell r="D17" t="str">
            <v>FC 100mmx4열(3m이내)</v>
          </cell>
          <cell r="E17" t="str">
            <v>m</v>
          </cell>
          <cell r="F17">
            <v>543</v>
          </cell>
          <cell r="H17">
            <v>74</v>
          </cell>
          <cell r="J17">
            <v>55</v>
          </cell>
          <cell r="L17">
            <v>240</v>
          </cell>
          <cell r="N17">
            <v>912</v>
          </cell>
          <cell r="P17">
            <v>12</v>
          </cell>
        </row>
        <row r="18">
          <cell r="A18" t="str">
            <v>41-17</v>
          </cell>
          <cell r="C18" t="str">
            <v>내관포설</v>
          </cell>
          <cell r="D18" t="str">
            <v>PE 28mmx4열(3m이상)</v>
          </cell>
          <cell r="E18" t="str">
            <v>m</v>
          </cell>
          <cell r="F18">
            <v>828</v>
          </cell>
          <cell r="H18">
            <v>15</v>
          </cell>
          <cell r="J18">
            <v>0</v>
          </cell>
          <cell r="L18">
            <v>250</v>
          </cell>
          <cell r="N18">
            <v>1093</v>
          </cell>
          <cell r="P18">
            <v>13</v>
          </cell>
        </row>
        <row r="19">
          <cell r="A19" t="str">
            <v>41-18</v>
          </cell>
          <cell r="C19" t="str">
            <v>내관포설</v>
          </cell>
          <cell r="D19" t="str">
            <v>PE 28mmx4열(3m이내)</v>
          </cell>
          <cell r="E19" t="str">
            <v>m</v>
          </cell>
          <cell r="F19">
            <v>10901</v>
          </cell>
          <cell r="H19">
            <v>5170</v>
          </cell>
          <cell r="J19">
            <v>6889</v>
          </cell>
          <cell r="L19">
            <v>4318</v>
          </cell>
          <cell r="N19">
            <v>27278</v>
          </cell>
          <cell r="P19">
            <v>14</v>
          </cell>
        </row>
        <row r="20">
          <cell r="A20" t="str">
            <v>41-19</v>
          </cell>
          <cell r="C20" t="str">
            <v>내관포설</v>
          </cell>
          <cell r="D20" t="str">
            <v>PE 28mmx1열(3m이내)</v>
          </cell>
          <cell r="E20" t="str">
            <v>m</v>
          </cell>
          <cell r="F20">
            <v>1648</v>
          </cell>
          <cell r="H20">
            <v>210</v>
          </cell>
          <cell r="J20">
            <v>545</v>
          </cell>
          <cell r="L20">
            <v>314</v>
          </cell>
          <cell r="N20">
            <v>2717</v>
          </cell>
          <cell r="P20">
            <v>15</v>
          </cell>
        </row>
        <row r="21">
          <cell r="A21" t="str">
            <v>41-20</v>
          </cell>
          <cell r="C21" t="str">
            <v>내관포설(관로)</v>
          </cell>
          <cell r="D21" t="str">
            <v>PE 28mmx1열(교량, 3m이내)</v>
          </cell>
          <cell r="E21" t="str">
            <v>m</v>
          </cell>
          <cell r="F21">
            <v>0</v>
          </cell>
          <cell r="H21">
            <v>0</v>
          </cell>
          <cell r="J21">
            <v>0</v>
          </cell>
          <cell r="L21">
            <v>4997</v>
          </cell>
          <cell r="N21">
            <v>4997</v>
          </cell>
          <cell r="P21">
            <v>16</v>
          </cell>
        </row>
        <row r="22">
          <cell r="A22" t="str">
            <v>41-21</v>
          </cell>
          <cell r="C22" t="str">
            <v>도관전선관 신설</v>
          </cell>
          <cell r="D22" t="str">
            <v>HP 115mm(3m이내)</v>
          </cell>
          <cell r="E22" t="str">
            <v>m</v>
          </cell>
          <cell r="F22">
            <v>2172</v>
          </cell>
          <cell r="H22">
            <v>624</v>
          </cell>
          <cell r="J22">
            <v>956</v>
          </cell>
          <cell r="L22">
            <v>2092</v>
          </cell>
          <cell r="N22">
            <v>5844</v>
          </cell>
          <cell r="P22">
            <v>18</v>
          </cell>
        </row>
        <row r="23">
          <cell r="A23" t="str">
            <v>41-22</v>
          </cell>
          <cell r="C23" t="str">
            <v>도관전선관 신설</v>
          </cell>
          <cell r="D23" t="str">
            <v>HP 115mm(3m이상)</v>
          </cell>
          <cell r="E23" t="str">
            <v>m</v>
          </cell>
          <cell r="F23">
            <v>0</v>
          </cell>
          <cell r="H23">
            <v>0</v>
          </cell>
          <cell r="J23">
            <v>0</v>
          </cell>
          <cell r="L23">
            <v>72</v>
          </cell>
          <cell r="N23">
            <v>72</v>
          </cell>
          <cell r="P23">
            <v>17</v>
          </cell>
        </row>
        <row r="24">
          <cell r="A24" t="str">
            <v>41-23</v>
          </cell>
          <cell r="C24" t="str">
            <v>백관 신설</v>
          </cell>
          <cell r="D24" t="str">
            <v>100mm(3m이내)</v>
          </cell>
          <cell r="E24" t="str">
            <v>m</v>
          </cell>
          <cell r="F24">
            <v>60</v>
          </cell>
          <cell r="H24">
            <v>408</v>
          </cell>
          <cell r="J24">
            <v>184</v>
          </cell>
          <cell r="L24">
            <v>92</v>
          </cell>
          <cell r="N24">
            <v>744</v>
          </cell>
          <cell r="P24">
            <v>23</v>
          </cell>
        </row>
        <row r="25">
          <cell r="A25" t="str">
            <v>41-24</v>
          </cell>
          <cell r="C25" t="str">
            <v>백관 신설</v>
          </cell>
          <cell r="D25" t="str">
            <v>100mm×4열(3m이내)</v>
          </cell>
          <cell r="E25" t="str">
            <v>m</v>
          </cell>
          <cell r="F25">
            <v>152</v>
          </cell>
          <cell r="H25">
            <v>0</v>
          </cell>
          <cell r="J25">
            <v>0</v>
          </cell>
          <cell r="L25">
            <v>0</v>
          </cell>
          <cell r="N25">
            <v>152</v>
          </cell>
          <cell r="P25">
            <v>24</v>
          </cell>
        </row>
        <row r="26">
          <cell r="A26" t="str">
            <v>41-25</v>
          </cell>
          <cell r="C26" t="str">
            <v>경고테이프신설</v>
          </cell>
          <cell r="D26" t="str">
            <v>200x250(3m이내)</v>
          </cell>
          <cell r="E26" t="str">
            <v>m</v>
          </cell>
          <cell r="F26">
            <v>11543</v>
          </cell>
          <cell r="H26">
            <v>5485</v>
          </cell>
          <cell r="J26">
            <v>6409</v>
          </cell>
          <cell r="L26">
            <v>5348</v>
          </cell>
          <cell r="N26">
            <v>28785</v>
          </cell>
          <cell r="P26">
            <v>26</v>
          </cell>
        </row>
        <row r="27">
          <cell r="A27" t="str">
            <v>41-26</v>
          </cell>
          <cell r="C27" t="str">
            <v>경고테이프 신설</v>
          </cell>
          <cell r="D27" t="str">
            <v>200x250(3m이상)</v>
          </cell>
          <cell r="E27" t="str">
            <v>m</v>
          </cell>
          <cell r="F27">
            <v>717</v>
          </cell>
          <cell r="H27">
            <v>0</v>
          </cell>
          <cell r="J27">
            <v>0</v>
          </cell>
          <cell r="L27">
            <v>0</v>
          </cell>
          <cell r="N27">
            <v>717</v>
          </cell>
          <cell r="P27">
            <v>25</v>
          </cell>
        </row>
        <row r="28">
          <cell r="A28" t="str">
            <v>41-27</v>
          </cell>
          <cell r="C28" t="str">
            <v>주의경고표지판 신설</v>
          </cell>
          <cell r="D28">
            <v>0</v>
          </cell>
          <cell r="E28" t="str">
            <v>개소</v>
          </cell>
          <cell r="F28">
            <v>246</v>
          </cell>
          <cell r="H28">
            <v>110</v>
          </cell>
          <cell r="J28">
            <v>129</v>
          </cell>
          <cell r="L28">
            <v>107</v>
          </cell>
          <cell r="N28">
            <v>592</v>
          </cell>
          <cell r="P28">
            <v>27</v>
          </cell>
        </row>
        <row r="29">
          <cell r="A29" t="str">
            <v>41-28</v>
          </cell>
          <cell r="C29" t="str">
            <v>표주설치(방향)</v>
          </cell>
          <cell r="D29" t="str">
            <v>100x100x500mm</v>
          </cell>
          <cell r="E29" t="str">
            <v>본</v>
          </cell>
          <cell r="F29">
            <v>46</v>
          </cell>
          <cell r="H29">
            <v>26</v>
          </cell>
          <cell r="J29">
            <v>23</v>
          </cell>
          <cell r="L29">
            <v>20</v>
          </cell>
          <cell r="N29">
            <v>115</v>
          </cell>
          <cell r="P29">
            <v>28</v>
          </cell>
        </row>
        <row r="30">
          <cell r="A30" t="str">
            <v>41-29</v>
          </cell>
          <cell r="C30" t="str">
            <v>표주설치(접속)</v>
          </cell>
          <cell r="D30" t="str">
            <v>100x100x500mm</v>
          </cell>
          <cell r="E30" t="str">
            <v>본</v>
          </cell>
          <cell r="F30">
            <v>21</v>
          </cell>
          <cell r="H30">
            <v>9</v>
          </cell>
          <cell r="J30">
            <v>12</v>
          </cell>
          <cell r="L30">
            <v>14</v>
          </cell>
          <cell r="N30">
            <v>56</v>
          </cell>
          <cell r="P30">
            <v>29</v>
          </cell>
        </row>
        <row r="31">
          <cell r="A31" t="str">
            <v>41-30</v>
          </cell>
          <cell r="C31" t="str">
            <v>접속방호함 설치</v>
          </cell>
          <cell r="D31" t="str">
            <v>분기형(옥외용)</v>
          </cell>
          <cell r="E31" t="str">
            <v>본</v>
          </cell>
          <cell r="F31">
            <v>0</v>
          </cell>
          <cell r="H31">
            <v>0</v>
          </cell>
          <cell r="J31">
            <v>0</v>
          </cell>
          <cell r="L31">
            <v>7</v>
          </cell>
          <cell r="N31">
            <v>7</v>
          </cell>
          <cell r="P31">
            <v>30</v>
          </cell>
        </row>
        <row r="32">
          <cell r="A32" t="str">
            <v>41-31</v>
          </cell>
          <cell r="C32" t="str">
            <v>수공 신설</v>
          </cell>
          <cell r="D32" t="str">
            <v>3호</v>
          </cell>
          <cell r="E32" t="str">
            <v>기</v>
          </cell>
          <cell r="F32">
            <v>42</v>
          </cell>
          <cell r="H32">
            <v>21</v>
          </cell>
          <cell r="J32">
            <v>16</v>
          </cell>
          <cell r="L32">
            <v>17</v>
          </cell>
          <cell r="N32">
            <v>96</v>
          </cell>
          <cell r="P32">
            <v>31</v>
          </cell>
        </row>
        <row r="33">
          <cell r="A33" t="str">
            <v>41-32</v>
          </cell>
          <cell r="C33" t="str">
            <v>방수관 설치</v>
          </cell>
          <cell r="D33" t="str">
            <v>방수관(100mm)</v>
          </cell>
          <cell r="E33" t="str">
            <v>개</v>
          </cell>
          <cell r="F33">
            <v>354</v>
          </cell>
          <cell r="H33">
            <v>176</v>
          </cell>
          <cell r="J33">
            <v>128</v>
          </cell>
          <cell r="L33">
            <v>112</v>
          </cell>
          <cell r="N33">
            <v>770</v>
          </cell>
          <cell r="P33">
            <v>32</v>
          </cell>
        </row>
        <row r="34">
          <cell r="A34" t="str">
            <v>41-33</v>
          </cell>
          <cell r="C34" t="str">
            <v>지수PLUG 설치</v>
          </cell>
          <cell r="D34" t="str">
            <v>φ100-4구</v>
          </cell>
          <cell r="E34" t="str">
            <v>개</v>
          </cell>
          <cell r="F34">
            <v>93</v>
          </cell>
          <cell r="H34">
            <v>45</v>
          </cell>
          <cell r="J34">
            <v>34</v>
          </cell>
          <cell r="L34">
            <v>31</v>
          </cell>
          <cell r="N34">
            <v>203</v>
          </cell>
          <cell r="P34">
            <v>33</v>
          </cell>
        </row>
        <row r="35">
          <cell r="A35" t="str">
            <v>41-34</v>
          </cell>
          <cell r="C35" t="str">
            <v>케이블트레이 신설(승강장)</v>
          </cell>
          <cell r="D35" t="str">
            <v>W150×H70×2.6t</v>
          </cell>
          <cell r="E35" t="str">
            <v>10m</v>
          </cell>
          <cell r="F35">
            <v>52.1</v>
          </cell>
          <cell r="H35">
            <v>0</v>
          </cell>
          <cell r="J35">
            <v>6.8</v>
          </cell>
          <cell r="L35">
            <v>0</v>
          </cell>
          <cell r="N35">
            <v>58.9</v>
          </cell>
          <cell r="P35">
            <v>34</v>
          </cell>
        </row>
        <row r="36">
          <cell r="A36" t="str">
            <v>41-35</v>
          </cell>
          <cell r="C36" t="str">
            <v>풀박스 신설</v>
          </cell>
          <cell r="D36" t="str">
            <v>500×500×300</v>
          </cell>
          <cell r="E36" t="str">
            <v>개</v>
          </cell>
          <cell r="F36">
            <v>2</v>
          </cell>
          <cell r="H36">
            <v>2</v>
          </cell>
          <cell r="J36">
            <v>0</v>
          </cell>
          <cell r="L36">
            <v>2</v>
          </cell>
          <cell r="N36">
            <v>6</v>
          </cell>
          <cell r="P36">
            <v>85</v>
          </cell>
        </row>
        <row r="37">
          <cell r="A37" t="str">
            <v>41-36</v>
          </cell>
          <cell r="C37" t="str">
            <v>케이블트레이 신설(구내인입)</v>
          </cell>
          <cell r="D37" t="str">
            <v>W300×H100×2.6t</v>
          </cell>
          <cell r="E37" t="str">
            <v>10m</v>
          </cell>
          <cell r="F37">
            <v>49</v>
          </cell>
          <cell r="H37">
            <v>10.1</v>
          </cell>
          <cell r="J37">
            <v>0</v>
          </cell>
          <cell r="L37">
            <v>36</v>
          </cell>
          <cell r="N37">
            <v>95.1</v>
          </cell>
          <cell r="P37">
            <v>35</v>
          </cell>
        </row>
        <row r="38">
          <cell r="A38" t="str">
            <v>41-37</v>
          </cell>
          <cell r="C38" t="str">
            <v>파스콘 트라후 설치</v>
          </cell>
          <cell r="D38" t="str">
            <v>W100×H100</v>
          </cell>
          <cell r="E38" t="str">
            <v>m</v>
          </cell>
          <cell r="F38">
            <v>0</v>
          </cell>
          <cell r="H38">
            <v>0</v>
          </cell>
          <cell r="J38">
            <v>0</v>
          </cell>
          <cell r="L38">
            <v>51</v>
          </cell>
          <cell r="N38">
            <v>51</v>
          </cell>
          <cell r="P38">
            <v>84</v>
          </cell>
        </row>
        <row r="39">
          <cell r="A39" t="str">
            <v>41-38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H39">
            <v>0</v>
          </cell>
          <cell r="J39">
            <v>0</v>
          </cell>
          <cell r="L39">
            <v>0</v>
          </cell>
          <cell r="N39">
            <v>0</v>
          </cell>
          <cell r="P39">
            <v>0</v>
          </cell>
        </row>
        <row r="40">
          <cell r="A40" t="str">
            <v>41-39</v>
          </cell>
          <cell r="C40" t="str">
            <v>3) 통신케이블 포설</v>
          </cell>
          <cell r="D40">
            <v>0</v>
          </cell>
          <cell r="E40">
            <v>0</v>
          </cell>
          <cell r="F40">
            <v>0</v>
          </cell>
          <cell r="H40">
            <v>0</v>
          </cell>
          <cell r="J40">
            <v>0</v>
          </cell>
          <cell r="L40">
            <v>0</v>
          </cell>
          <cell r="N40">
            <v>0</v>
          </cell>
          <cell r="P40">
            <v>0</v>
          </cell>
        </row>
        <row r="41">
          <cell r="A41" t="str">
            <v>41-40</v>
          </cell>
          <cell r="C41" t="str">
            <v>관로용 광케이블 포설</v>
          </cell>
          <cell r="D41" t="str">
            <v>OF-SM-24Core(3m이상)</v>
          </cell>
          <cell r="E41" t="str">
            <v>m</v>
          </cell>
          <cell r="F41">
            <v>1684</v>
          </cell>
          <cell r="H41">
            <v>222</v>
          </cell>
          <cell r="J41">
            <v>136</v>
          </cell>
          <cell r="L41">
            <v>0</v>
          </cell>
          <cell r="N41">
            <v>2042</v>
          </cell>
          <cell r="P41">
            <v>36</v>
          </cell>
        </row>
        <row r="42">
          <cell r="A42" t="str">
            <v>41-41</v>
          </cell>
          <cell r="C42" t="str">
            <v>관로용 광케이블 포설</v>
          </cell>
          <cell r="D42" t="str">
            <v>OF-SM-24Core(3m이내)</v>
          </cell>
          <cell r="E42" t="str">
            <v>m</v>
          </cell>
          <cell r="F42">
            <v>12012</v>
          </cell>
          <cell r="H42">
            <v>5370</v>
          </cell>
          <cell r="J42">
            <v>5657</v>
          </cell>
          <cell r="L42">
            <v>9549</v>
          </cell>
          <cell r="N42">
            <v>32588</v>
          </cell>
          <cell r="P42">
            <v>37</v>
          </cell>
        </row>
        <row r="43">
          <cell r="A43" t="str">
            <v>41-42</v>
          </cell>
          <cell r="C43" t="str">
            <v>관로용 광케이블 포설</v>
          </cell>
          <cell r="D43" t="str">
            <v>OF-SM-24Core(3m이내, 교량)</v>
          </cell>
          <cell r="E43" t="str">
            <v>m</v>
          </cell>
          <cell r="F43">
            <v>611</v>
          </cell>
          <cell r="H43">
            <v>0</v>
          </cell>
          <cell r="J43">
            <v>334</v>
          </cell>
          <cell r="L43">
            <v>4198</v>
          </cell>
          <cell r="N43">
            <v>5143</v>
          </cell>
          <cell r="P43">
            <v>38</v>
          </cell>
        </row>
        <row r="44">
          <cell r="A44" t="str">
            <v>41-43</v>
          </cell>
          <cell r="C44" t="str">
            <v>광케이블 심선접속</v>
          </cell>
          <cell r="D44" t="str">
            <v>OF-SM-13Core~71Core이하(3m이내)</v>
          </cell>
          <cell r="E44" t="str">
            <v>Core</v>
          </cell>
          <cell r="F44">
            <v>192</v>
          </cell>
          <cell r="H44">
            <v>72</v>
          </cell>
          <cell r="J44">
            <v>336</v>
          </cell>
          <cell r="L44">
            <v>192</v>
          </cell>
          <cell r="N44">
            <v>792</v>
          </cell>
          <cell r="P44">
            <v>40</v>
          </cell>
        </row>
        <row r="45">
          <cell r="A45" t="str">
            <v>41-44</v>
          </cell>
          <cell r="C45" t="str">
            <v>광케이블 심선접속</v>
          </cell>
          <cell r="D45" t="str">
            <v>OF-SM-13Core~71Core이하(3m이내, 교량)</v>
          </cell>
          <cell r="E45" t="str">
            <v>Core</v>
          </cell>
          <cell r="F45">
            <v>0</v>
          </cell>
          <cell r="H45">
            <v>0</v>
          </cell>
          <cell r="J45">
            <v>0</v>
          </cell>
          <cell r="L45">
            <v>48</v>
          </cell>
          <cell r="N45">
            <v>48</v>
          </cell>
          <cell r="P45">
            <v>41</v>
          </cell>
        </row>
        <row r="46">
          <cell r="A46" t="str">
            <v>41-45</v>
          </cell>
          <cell r="C46" t="str">
            <v>광케이블 외피접속</v>
          </cell>
          <cell r="D46" t="str">
            <v>OF-SM-24Core이하(3m이내)</v>
          </cell>
          <cell r="E46" t="str">
            <v>개소</v>
          </cell>
          <cell r="F46">
            <v>8</v>
          </cell>
          <cell r="H46">
            <v>3</v>
          </cell>
          <cell r="J46">
            <v>14</v>
          </cell>
          <cell r="L46">
            <v>10</v>
          </cell>
          <cell r="N46">
            <v>35</v>
          </cell>
          <cell r="P46">
            <v>43</v>
          </cell>
        </row>
        <row r="47">
          <cell r="A47" t="str">
            <v>41-46</v>
          </cell>
          <cell r="C47" t="str">
            <v>광케이블 접속후 시험</v>
          </cell>
          <cell r="D47" t="str">
            <v>Single Mode(24Core, 3m이내)</v>
          </cell>
          <cell r="E47" t="str">
            <v>Core</v>
          </cell>
          <cell r="F47">
            <v>192</v>
          </cell>
          <cell r="H47">
            <v>72</v>
          </cell>
          <cell r="J47">
            <v>120</v>
          </cell>
          <cell r="L47">
            <v>240</v>
          </cell>
          <cell r="N47">
            <v>624</v>
          </cell>
          <cell r="P47">
            <v>46</v>
          </cell>
        </row>
        <row r="48">
          <cell r="A48" t="str">
            <v>41-47</v>
          </cell>
          <cell r="C48" t="str">
            <v>광케이블 최종시험</v>
          </cell>
          <cell r="D48" t="str">
            <v>Single Mode(24Core)</v>
          </cell>
          <cell r="E48" t="str">
            <v>Core</v>
          </cell>
          <cell r="F48">
            <v>216</v>
          </cell>
          <cell r="H48">
            <v>72</v>
          </cell>
          <cell r="J48">
            <v>24</v>
          </cell>
          <cell r="L48">
            <v>264</v>
          </cell>
          <cell r="N48">
            <v>576</v>
          </cell>
          <cell r="P48">
            <v>48</v>
          </cell>
        </row>
        <row r="49">
          <cell r="A49" t="str">
            <v>41-48</v>
          </cell>
          <cell r="C49" t="str">
            <v>광케이블 성단</v>
          </cell>
          <cell r="D49" t="str">
            <v>OF-SM-12Core~71Core이하</v>
          </cell>
          <cell r="E49" t="str">
            <v>Core</v>
          </cell>
          <cell r="F49">
            <v>360</v>
          </cell>
          <cell r="H49">
            <v>144</v>
          </cell>
          <cell r="J49">
            <v>48</v>
          </cell>
          <cell r="L49">
            <v>264</v>
          </cell>
          <cell r="N49">
            <v>816</v>
          </cell>
          <cell r="P49">
            <v>49</v>
          </cell>
        </row>
        <row r="50">
          <cell r="A50" t="str">
            <v>41-49</v>
          </cell>
          <cell r="C50" t="str">
            <v>케이블 포설(관로)</v>
          </cell>
          <cell r="D50" t="str">
            <v>PEF 0.9x38P(15%차폐,3m이내)</v>
          </cell>
          <cell r="E50" t="str">
            <v>m</v>
          </cell>
          <cell r="F50">
            <v>0</v>
          </cell>
          <cell r="H50">
            <v>0</v>
          </cell>
          <cell r="J50">
            <v>0</v>
          </cell>
          <cell r="L50">
            <v>1249</v>
          </cell>
          <cell r="N50">
            <v>1249</v>
          </cell>
          <cell r="P50">
            <v>51</v>
          </cell>
        </row>
        <row r="51">
          <cell r="A51" t="str">
            <v>41-50</v>
          </cell>
          <cell r="C51" t="str">
            <v>케이블 포설(관로)</v>
          </cell>
          <cell r="D51" t="str">
            <v>FS J/F 0.65x25P(15%차폐,3m이상)</v>
          </cell>
          <cell r="E51" t="str">
            <v>m</v>
          </cell>
          <cell r="F51">
            <v>1684</v>
          </cell>
          <cell r="H51">
            <v>222</v>
          </cell>
          <cell r="J51">
            <v>136</v>
          </cell>
          <cell r="L51">
            <v>0</v>
          </cell>
          <cell r="N51">
            <v>2042</v>
          </cell>
          <cell r="P51">
            <v>52</v>
          </cell>
        </row>
        <row r="52">
          <cell r="A52" t="str">
            <v>41-51</v>
          </cell>
          <cell r="C52" t="str">
            <v>케이블 포설(관로)</v>
          </cell>
          <cell r="D52" t="str">
            <v>FS J/F 0.65x25P(15%차폐,3m이내)</v>
          </cell>
          <cell r="E52" t="str">
            <v>m</v>
          </cell>
          <cell r="F52">
            <v>12058</v>
          </cell>
          <cell r="H52">
            <v>5370</v>
          </cell>
          <cell r="J52">
            <v>5657</v>
          </cell>
          <cell r="L52">
            <v>5742</v>
          </cell>
          <cell r="N52">
            <v>28827</v>
          </cell>
          <cell r="P52">
            <v>53</v>
          </cell>
        </row>
        <row r="53">
          <cell r="A53" t="str">
            <v>41-52</v>
          </cell>
          <cell r="C53" t="str">
            <v>케이블 포설(관로)</v>
          </cell>
          <cell r="D53" t="str">
            <v>FS J/F 0.65x25P(15%차폐,3m이내,교량)</v>
          </cell>
          <cell r="E53" t="str">
            <v>m</v>
          </cell>
          <cell r="F53">
            <v>511</v>
          </cell>
          <cell r="H53">
            <v>0</v>
          </cell>
          <cell r="J53">
            <v>334</v>
          </cell>
          <cell r="L53">
            <v>3868</v>
          </cell>
          <cell r="N53">
            <v>4713</v>
          </cell>
          <cell r="P53">
            <v>54</v>
          </cell>
        </row>
        <row r="54">
          <cell r="A54" t="str">
            <v>41-53</v>
          </cell>
          <cell r="C54" t="str">
            <v>케이블 접속(보통,직선)</v>
          </cell>
          <cell r="D54" t="str">
            <v>PEF 0.9x38P(15%차폐, 3m이상)</v>
          </cell>
          <cell r="E54" t="str">
            <v>개소</v>
          </cell>
          <cell r="F54">
            <v>0</v>
          </cell>
          <cell r="H54">
            <v>0</v>
          </cell>
          <cell r="J54">
            <v>12</v>
          </cell>
          <cell r="L54">
            <v>1</v>
          </cell>
          <cell r="N54">
            <v>13</v>
          </cell>
          <cell r="P54">
            <v>60</v>
          </cell>
        </row>
        <row r="55">
          <cell r="A55" t="str">
            <v>41-54</v>
          </cell>
          <cell r="C55" t="str">
            <v>케이블 접속(보통,2분기)</v>
          </cell>
          <cell r="D55" t="str">
            <v>PEF 0.9x38P(15%차폐, 3m이상)</v>
          </cell>
          <cell r="E55" t="str">
            <v>개소</v>
          </cell>
          <cell r="F55">
            <v>0</v>
          </cell>
          <cell r="H55">
            <v>0</v>
          </cell>
          <cell r="J55">
            <v>2</v>
          </cell>
          <cell r="L55">
            <v>1</v>
          </cell>
          <cell r="N55">
            <v>3</v>
          </cell>
          <cell r="P55">
            <v>61</v>
          </cell>
        </row>
        <row r="56">
          <cell r="A56" t="str">
            <v>41-55</v>
          </cell>
          <cell r="C56" t="str">
            <v>케이블 국내성단</v>
          </cell>
          <cell r="D56" t="str">
            <v>PEF 0.9x38P(15%차폐)</v>
          </cell>
          <cell r="E56" t="str">
            <v>개소</v>
          </cell>
          <cell r="F56">
            <v>0</v>
          </cell>
          <cell r="H56">
            <v>0</v>
          </cell>
          <cell r="J56">
            <v>1</v>
          </cell>
          <cell r="L56">
            <v>1</v>
          </cell>
          <cell r="N56">
            <v>2</v>
          </cell>
          <cell r="P56">
            <v>64</v>
          </cell>
        </row>
        <row r="57">
          <cell r="A57" t="str">
            <v>41-56</v>
          </cell>
          <cell r="C57" t="str">
            <v>케이블 접속(보통,직선)</v>
          </cell>
          <cell r="D57" t="str">
            <v>FS J/F 0.65x25P(15%차폐, 3m이상)</v>
          </cell>
          <cell r="E57" t="str">
            <v>개소</v>
          </cell>
          <cell r="F57">
            <v>0</v>
          </cell>
          <cell r="H57">
            <v>0</v>
          </cell>
          <cell r="J57">
            <v>0</v>
          </cell>
          <cell r="L57">
            <v>2</v>
          </cell>
          <cell r="N57">
            <v>2</v>
          </cell>
          <cell r="P57">
            <v>65</v>
          </cell>
        </row>
        <row r="58">
          <cell r="A58" t="str">
            <v>41-57</v>
          </cell>
          <cell r="C58" t="str">
            <v>케이블 접속(보통,2분기)</v>
          </cell>
          <cell r="D58" t="str">
            <v>FS J/F 0.65x25P(15%차폐,3m이상)</v>
          </cell>
          <cell r="E58" t="str">
            <v>개소</v>
          </cell>
          <cell r="F58">
            <v>30</v>
          </cell>
          <cell r="H58">
            <v>9</v>
          </cell>
          <cell r="J58">
            <v>0</v>
          </cell>
          <cell r="L58">
            <v>16</v>
          </cell>
          <cell r="N58">
            <v>55</v>
          </cell>
          <cell r="P58">
            <v>66</v>
          </cell>
        </row>
        <row r="59">
          <cell r="A59" t="str">
            <v>41-58</v>
          </cell>
          <cell r="C59" t="str">
            <v>케이블 국내성단</v>
          </cell>
          <cell r="D59" t="str">
            <v>FS J/F 0.65x25P(15% 차폐)</v>
          </cell>
          <cell r="E59" t="str">
            <v>개소</v>
          </cell>
          <cell r="F59">
            <v>15</v>
          </cell>
          <cell r="H59">
            <v>6</v>
          </cell>
          <cell r="J59">
            <v>0</v>
          </cell>
          <cell r="L59">
            <v>11</v>
          </cell>
          <cell r="N59">
            <v>32</v>
          </cell>
          <cell r="P59">
            <v>69</v>
          </cell>
        </row>
        <row r="60">
          <cell r="A60" t="str">
            <v>41-59</v>
          </cell>
          <cell r="C60" t="str">
            <v>케이블 최종시험</v>
          </cell>
          <cell r="D60" t="str">
            <v>FS J/F 0.65x25P(15% 차폐)</v>
          </cell>
          <cell r="E60" t="str">
            <v>회</v>
          </cell>
          <cell r="F60">
            <v>9</v>
          </cell>
          <cell r="H60">
            <v>3</v>
          </cell>
          <cell r="J60">
            <v>0</v>
          </cell>
          <cell r="L60">
            <v>11</v>
          </cell>
          <cell r="N60">
            <v>23</v>
          </cell>
          <cell r="P60">
            <v>71</v>
          </cell>
        </row>
        <row r="61">
          <cell r="A61" t="str">
            <v>41-60</v>
          </cell>
          <cell r="C61" t="str">
            <v>스파이럴슬리브 설치</v>
          </cell>
          <cell r="D61" t="str">
            <v>케이블보호용</v>
          </cell>
          <cell r="E61" t="str">
            <v>m</v>
          </cell>
          <cell r="F61">
            <v>289</v>
          </cell>
          <cell r="H61">
            <v>161</v>
          </cell>
          <cell r="J61">
            <v>126</v>
          </cell>
          <cell r="L61">
            <v>218</v>
          </cell>
          <cell r="N61">
            <v>794</v>
          </cell>
          <cell r="P61">
            <v>72</v>
          </cell>
        </row>
        <row r="62">
          <cell r="A62" t="str">
            <v>41-61</v>
          </cell>
          <cell r="C62" t="str">
            <v>이도함 신설</v>
          </cell>
          <cell r="D62" t="str">
            <v>광관로용(교량용)</v>
          </cell>
          <cell r="E62" t="str">
            <v>개</v>
          </cell>
          <cell r="F62">
            <v>0</v>
          </cell>
          <cell r="H62">
            <v>0</v>
          </cell>
          <cell r="J62">
            <v>0</v>
          </cell>
          <cell r="L62">
            <v>8</v>
          </cell>
          <cell r="N62">
            <v>8</v>
          </cell>
          <cell r="P62">
            <v>105</v>
          </cell>
        </row>
        <row r="63">
          <cell r="A63" t="str">
            <v>41-62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H63">
            <v>0</v>
          </cell>
          <cell r="J63">
            <v>0</v>
          </cell>
          <cell r="L63">
            <v>0</v>
          </cell>
          <cell r="N63">
            <v>0</v>
          </cell>
          <cell r="P63">
            <v>0</v>
          </cell>
        </row>
        <row r="64">
          <cell r="A64" t="str">
            <v>41-63</v>
          </cell>
          <cell r="C64" t="str">
            <v>4) 연선전화설비</v>
          </cell>
          <cell r="D64">
            <v>0</v>
          </cell>
          <cell r="E64">
            <v>0</v>
          </cell>
          <cell r="F64">
            <v>0</v>
          </cell>
          <cell r="H64">
            <v>0</v>
          </cell>
          <cell r="J64">
            <v>0</v>
          </cell>
          <cell r="L64">
            <v>0</v>
          </cell>
          <cell r="N64">
            <v>0</v>
          </cell>
          <cell r="P64">
            <v>0</v>
          </cell>
        </row>
        <row r="65">
          <cell r="A65" t="str">
            <v>41-64</v>
          </cell>
          <cell r="C65" t="str">
            <v>케이블 포설(직매)</v>
          </cell>
          <cell r="D65" t="str">
            <v>FS J/F 0.65x15P(15%차폐,3m이내)</v>
          </cell>
          <cell r="E65" t="str">
            <v>m</v>
          </cell>
          <cell r="F65">
            <v>210</v>
          </cell>
          <cell r="H65">
            <v>90</v>
          </cell>
          <cell r="J65">
            <v>110</v>
          </cell>
          <cell r="L65">
            <v>105</v>
          </cell>
          <cell r="N65">
            <v>515</v>
          </cell>
          <cell r="P65">
            <v>56</v>
          </cell>
        </row>
        <row r="66">
          <cell r="A66" t="str">
            <v>41-65</v>
          </cell>
          <cell r="C66" t="str">
            <v>케이블 포설(관로)</v>
          </cell>
          <cell r="D66" t="str">
            <v>FS J/F 0.65x15P(15%차폐,3m이내,교량)</v>
          </cell>
          <cell r="E66" t="str">
            <v>m</v>
          </cell>
          <cell r="F66">
            <v>0</v>
          </cell>
          <cell r="H66">
            <v>0</v>
          </cell>
          <cell r="J66">
            <v>0</v>
          </cell>
          <cell r="L66">
            <v>30</v>
          </cell>
          <cell r="N66">
            <v>30</v>
          </cell>
          <cell r="P66">
            <v>59</v>
          </cell>
        </row>
        <row r="67">
          <cell r="A67" t="str">
            <v>41-66</v>
          </cell>
          <cell r="C67" t="str">
            <v>케이블 국내성단</v>
          </cell>
          <cell r="D67" t="str">
            <v>FS J/F 0.65x15P(15% 차폐)</v>
          </cell>
          <cell r="E67" t="str">
            <v>개소</v>
          </cell>
          <cell r="F67">
            <v>21</v>
          </cell>
          <cell r="H67">
            <v>9</v>
          </cell>
          <cell r="J67">
            <v>12</v>
          </cell>
          <cell r="L67">
            <v>16</v>
          </cell>
          <cell r="N67">
            <v>58</v>
          </cell>
          <cell r="P67">
            <v>70</v>
          </cell>
        </row>
        <row r="68">
          <cell r="A68" t="str">
            <v>41-67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H68">
            <v>0</v>
          </cell>
          <cell r="J68">
            <v>0</v>
          </cell>
          <cell r="L68">
            <v>0</v>
          </cell>
          <cell r="N68">
            <v>0</v>
          </cell>
          <cell r="P68">
            <v>0</v>
          </cell>
        </row>
        <row r="69">
          <cell r="A69" t="str">
            <v>41-68</v>
          </cell>
          <cell r="C69" t="str">
            <v>5) 접지설비</v>
          </cell>
          <cell r="D69">
            <v>0</v>
          </cell>
          <cell r="E69">
            <v>0</v>
          </cell>
          <cell r="F69">
            <v>0</v>
          </cell>
          <cell r="H69">
            <v>0</v>
          </cell>
          <cell r="J69">
            <v>0</v>
          </cell>
          <cell r="L69">
            <v>0</v>
          </cell>
          <cell r="N69">
            <v>0</v>
          </cell>
          <cell r="P69">
            <v>0</v>
          </cell>
        </row>
        <row r="70">
          <cell r="A70" t="str">
            <v>41-69</v>
          </cell>
          <cell r="C70" t="str">
            <v>접지선 신설</v>
          </cell>
          <cell r="D70" t="str">
            <v>GV 80㎟</v>
          </cell>
          <cell r="E70" t="str">
            <v>m</v>
          </cell>
          <cell r="F70">
            <v>450</v>
          </cell>
          <cell r="H70">
            <v>400</v>
          </cell>
          <cell r="J70">
            <v>400</v>
          </cell>
          <cell r="L70">
            <v>350</v>
          </cell>
          <cell r="N70">
            <v>1600</v>
          </cell>
          <cell r="P70">
            <v>79</v>
          </cell>
        </row>
        <row r="71">
          <cell r="A71" t="str">
            <v>41-70</v>
          </cell>
          <cell r="C71" t="str">
            <v>접지선 신설</v>
          </cell>
          <cell r="D71" t="str">
            <v>GV 38㎟</v>
          </cell>
          <cell r="E71" t="str">
            <v>m</v>
          </cell>
          <cell r="F71">
            <v>1133</v>
          </cell>
          <cell r="H71">
            <v>580</v>
          </cell>
          <cell r="J71">
            <v>1114</v>
          </cell>
          <cell r="L71">
            <v>1538</v>
          </cell>
          <cell r="N71">
            <v>4365</v>
          </cell>
          <cell r="P71">
            <v>80</v>
          </cell>
        </row>
        <row r="72">
          <cell r="A72" t="str">
            <v>41-71</v>
          </cell>
          <cell r="C72" t="str">
            <v>접지선 신설</v>
          </cell>
          <cell r="D72" t="str">
            <v>GV 22㎟</v>
          </cell>
          <cell r="E72" t="str">
            <v>m</v>
          </cell>
          <cell r="F72">
            <v>180</v>
          </cell>
          <cell r="H72">
            <v>400</v>
          </cell>
          <cell r="J72">
            <v>60</v>
          </cell>
          <cell r="L72">
            <v>180</v>
          </cell>
          <cell r="N72">
            <v>820</v>
          </cell>
          <cell r="P72">
            <v>81</v>
          </cell>
        </row>
        <row r="87">
          <cell r="N87">
            <v>240246.24</v>
          </cell>
        </row>
        <row r="88">
          <cell r="N88">
            <v>240246.2399999999</v>
          </cell>
        </row>
        <row r="89">
          <cell r="N89">
            <v>0</v>
          </cell>
        </row>
      </sheetData>
      <sheetData sheetId="3">
        <row r="1">
          <cell r="C1" t="str">
            <v>공사종류</v>
          </cell>
          <cell r="D1" t="str">
            <v>규     격</v>
          </cell>
          <cell r="E1" t="str">
            <v>단위</v>
          </cell>
          <cell r="F1" t="str">
            <v>가좌</v>
          </cell>
          <cell r="G1" t="str">
            <v>성산</v>
          </cell>
          <cell r="I1" t="str">
            <v>수색</v>
          </cell>
          <cell r="K1" t="str">
            <v>화전</v>
          </cell>
          <cell r="M1" t="str">
            <v>행신</v>
          </cell>
          <cell r="O1" t="str">
            <v>능곡</v>
          </cell>
          <cell r="Q1" t="str">
            <v>대곡</v>
          </cell>
          <cell r="S1" t="str">
            <v>곡산</v>
          </cell>
          <cell r="U1" t="str">
            <v>백마</v>
          </cell>
          <cell r="W1" t="str">
            <v>풍산</v>
          </cell>
          <cell r="Y1" t="str">
            <v>일산</v>
          </cell>
          <cell r="AA1" t="str">
            <v>탄현</v>
          </cell>
          <cell r="AC1" t="str">
            <v>운정</v>
          </cell>
          <cell r="AE1" t="str">
            <v>금촌</v>
          </cell>
          <cell r="AG1" t="str">
            <v>월롱</v>
          </cell>
          <cell r="AI1" t="str">
            <v>봉암</v>
          </cell>
          <cell r="AK1" t="str">
            <v>합 계</v>
          </cell>
          <cell r="AL1" t="str">
            <v>기사</v>
          </cell>
        </row>
        <row r="2">
          <cell r="A2" t="str">
            <v>지장</v>
          </cell>
          <cell r="C2" t="str">
            <v>6) 지장이설</v>
          </cell>
        </row>
        <row r="3">
          <cell r="A3" t="str">
            <v>지장이설1</v>
          </cell>
          <cell r="C3" t="str">
            <v>터파기,되메우기,다지기(지장이설)</v>
          </cell>
          <cell r="D3" t="str">
            <v>고사점토(1m)</v>
          </cell>
          <cell r="E3" t="str">
            <v>㎥</v>
          </cell>
          <cell r="H3">
            <v>2</v>
          </cell>
          <cell r="J3">
            <v>2</v>
          </cell>
          <cell r="L3">
            <v>4</v>
          </cell>
          <cell r="N3">
            <v>2</v>
          </cell>
          <cell r="R3">
            <v>5</v>
          </cell>
          <cell r="T3">
            <v>5</v>
          </cell>
          <cell r="V3">
            <v>2</v>
          </cell>
          <cell r="X3">
            <v>4</v>
          </cell>
          <cell r="Z3">
            <v>4</v>
          </cell>
          <cell r="AB3">
            <v>20</v>
          </cell>
          <cell r="AD3">
            <v>40</v>
          </cell>
          <cell r="AF3">
            <v>40</v>
          </cell>
          <cell r="AH3">
            <v>10</v>
          </cell>
          <cell r="AK3">
            <v>140</v>
          </cell>
          <cell r="AM3">
            <v>128</v>
          </cell>
        </row>
        <row r="4">
          <cell r="A4" t="str">
            <v>지장이설2</v>
          </cell>
          <cell r="C4" t="str">
            <v>도관전선관 신설</v>
          </cell>
          <cell r="D4" t="str">
            <v>HP 115mm(3m이상)</v>
          </cell>
          <cell r="E4" t="str">
            <v>m</v>
          </cell>
          <cell r="H4">
            <v>1700</v>
          </cell>
          <cell r="J4">
            <v>2200</v>
          </cell>
          <cell r="L4">
            <v>4900</v>
          </cell>
          <cell r="N4">
            <v>1600</v>
          </cell>
          <cell r="P4">
            <v>1900</v>
          </cell>
          <cell r="AK4">
            <v>12300</v>
          </cell>
          <cell r="AM4">
            <v>17</v>
          </cell>
        </row>
        <row r="5">
          <cell r="A5" t="str">
            <v>지장이설3</v>
          </cell>
          <cell r="C5" t="str">
            <v>도관전선관 신설</v>
          </cell>
          <cell r="D5" t="str">
            <v>HP 76mm(3m이상)</v>
          </cell>
          <cell r="E5" t="str">
            <v>m</v>
          </cell>
          <cell r="R5">
            <v>1800</v>
          </cell>
          <cell r="T5">
            <v>1700</v>
          </cell>
          <cell r="V5">
            <v>1800</v>
          </cell>
          <cell r="X5">
            <v>2000</v>
          </cell>
          <cell r="Z5">
            <v>1900</v>
          </cell>
          <cell r="AB5">
            <v>4000</v>
          </cell>
          <cell r="AD5">
            <v>6000</v>
          </cell>
          <cell r="AF5">
            <v>4500</v>
          </cell>
          <cell r="AH5">
            <v>2500</v>
          </cell>
          <cell r="AK5">
            <v>26200</v>
          </cell>
          <cell r="AM5">
            <v>19</v>
          </cell>
        </row>
        <row r="6">
          <cell r="A6" t="str">
            <v>지장이설4</v>
          </cell>
          <cell r="C6" t="str">
            <v>케이블 포설(관로)</v>
          </cell>
          <cell r="D6" t="str">
            <v>PEF 0.9x74P(15%차폐,3m이상)</v>
          </cell>
          <cell r="E6" t="str">
            <v>m</v>
          </cell>
          <cell r="H6">
            <v>1700</v>
          </cell>
          <cell r="J6">
            <v>2200</v>
          </cell>
          <cell r="L6">
            <v>4900</v>
          </cell>
          <cell r="N6">
            <v>1600</v>
          </cell>
          <cell r="P6">
            <v>1900</v>
          </cell>
          <cell r="AK6">
            <v>12300</v>
          </cell>
          <cell r="AM6">
            <v>132</v>
          </cell>
        </row>
        <row r="7">
          <cell r="A7" t="str">
            <v>지장이설5</v>
          </cell>
          <cell r="C7" t="str">
            <v>케이블 포설(관로)</v>
          </cell>
          <cell r="D7" t="str">
            <v>PEF 0.9x14P(15%차폐,3m이상)</v>
          </cell>
          <cell r="E7" t="str">
            <v>m</v>
          </cell>
          <cell r="H7">
            <v>1700</v>
          </cell>
          <cell r="J7">
            <v>2200</v>
          </cell>
          <cell r="L7">
            <v>4900</v>
          </cell>
          <cell r="N7">
            <v>1600</v>
          </cell>
          <cell r="P7">
            <v>1900</v>
          </cell>
          <cell r="AK7">
            <v>12300</v>
          </cell>
          <cell r="AM7">
            <v>131</v>
          </cell>
        </row>
        <row r="8">
          <cell r="A8" t="str">
            <v>지장이설6</v>
          </cell>
          <cell r="C8" t="str">
            <v>케이블 포설(관로)</v>
          </cell>
          <cell r="D8" t="str">
            <v>PEF 0.9x38P(15%차폐,3m이상)</v>
          </cell>
          <cell r="E8" t="str">
            <v>m</v>
          </cell>
          <cell r="R8">
            <v>1850</v>
          </cell>
          <cell r="T8">
            <v>1760</v>
          </cell>
          <cell r="V8">
            <v>1850</v>
          </cell>
          <cell r="X8">
            <v>2010</v>
          </cell>
          <cell r="Z8">
            <v>1950</v>
          </cell>
          <cell r="AB8">
            <v>4050</v>
          </cell>
          <cell r="AD8">
            <v>6060</v>
          </cell>
          <cell r="AF8">
            <v>4510</v>
          </cell>
          <cell r="AH8">
            <v>2520</v>
          </cell>
          <cell r="AK8">
            <v>26560</v>
          </cell>
          <cell r="AM8">
            <v>50</v>
          </cell>
        </row>
        <row r="9">
          <cell r="A9" t="str">
            <v>지장이설7</v>
          </cell>
          <cell r="C9" t="str">
            <v>케이블 접속(보통,직선)</v>
          </cell>
          <cell r="D9" t="str">
            <v>PEF 0.9x74P(15%차폐, 3m이상)</v>
          </cell>
          <cell r="E9" t="str">
            <v>개소</v>
          </cell>
          <cell r="H9">
            <v>1</v>
          </cell>
          <cell r="J9">
            <v>1</v>
          </cell>
          <cell r="L9">
            <v>2</v>
          </cell>
          <cell r="N9">
            <v>1</v>
          </cell>
          <cell r="P9">
            <v>1</v>
          </cell>
          <cell r="AK9">
            <v>6</v>
          </cell>
          <cell r="AM9">
            <v>133</v>
          </cell>
        </row>
        <row r="10">
          <cell r="A10" t="str">
            <v>지장이설8</v>
          </cell>
          <cell r="C10" t="str">
            <v>케이블 접속(보통,2분기)</v>
          </cell>
          <cell r="D10" t="str">
            <v>PEF 0.9x74P(15%차폐, 3m이상)</v>
          </cell>
          <cell r="E10" t="str">
            <v>개소</v>
          </cell>
          <cell r="H10">
            <v>2</v>
          </cell>
          <cell r="J10">
            <v>3</v>
          </cell>
          <cell r="L10">
            <v>4</v>
          </cell>
          <cell r="N10">
            <v>2</v>
          </cell>
          <cell r="P10">
            <v>2</v>
          </cell>
          <cell r="AK10">
            <v>13</v>
          </cell>
          <cell r="AM10">
            <v>134</v>
          </cell>
        </row>
        <row r="11">
          <cell r="A11" t="str">
            <v>지장이설9</v>
          </cell>
          <cell r="C11" t="str">
            <v>케이블 접속(시험,직선)</v>
          </cell>
          <cell r="D11" t="str">
            <v>PEF 0.9x74P(15%차폐, 3m이상)</v>
          </cell>
          <cell r="E11" t="str">
            <v>개소</v>
          </cell>
          <cell r="H11">
            <v>1</v>
          </cell>
          <cell r="J11">
            <v>2</v>
          </cell>
          <cell r="L11">
            <v>4</v>
          </cell>
          <cell r="N11">
            <v>1</v>
          </cell>
          <cell r="P11">
            <v>2</v>
          </cell>
          <cell r="AK11">
            <v>10</v>
          </cell>
          <cell r="AM11">
            <v>135</v>
          </cell>
        </row>
        <row r="12">
          <cell r="A12" t="str">
            <v>지장이설10</v>
          </cell>
          <cell r="C12" t="str">
            <v>케이블 접속(보통,직선)</v>
          </cell>
          <cell r="D12" t="str">
            <v>PEF 0.9x14P(15%차폐, 3m이상)</v>
          </cell>
          <cell r="E12" t="str">
            <v>개소</v>
          </cell>
          <cell r="H12">
            <v>3</v>
          </cell>
          <cell r="J12">
            <v>4</v>
          </cell>
          <cell r="L12">
            <v>8</v>
          </cell>
          <cell r="N12">
            <v>2</v>
          </cell>
          <cell r="P12">
            <v>2</v>
          </cell>
          <cell r="AK12">
            <v>19</v>
          </cell>
          <cell r="AM12">
            <v>137</v>
          </cell>
        </row>
        <row r="13">
          <cell r="A13" t="str">
            <v>지장이설11</v>
          </cell>
          <cell r="C13" t="str">
            <v>케이블 접속(시험,직선)</v>
          </cell>
          <cell r="D13" t="str">
            <v>PEF 0.9x14P(15%차폐) (3m이상)</v>
          </cell>
          <cell r="E13" t="str">
            <v>개소</v>
          </cell>
          <cell r="H13">
            <v>1</v>
          </cell>
          <cell r="J13">
            <v>2</v>
          </cell>
          <cell r="L13">
            <v>4</v>
          </cell>
          <cell r="N13">
            <v>1</v>
          </cell>
          <cell r="P13">
            <v>1</v>
          </cell>
          <cell r="AK13">
            <v>9</v>
          </cell>
          <cell r="AM13">
            <v>138</v>
          </cell>
        </row>
        <row r="14">
          <cell r="A14" t="str">
            <v>지장이설12</v>
          </cell>
          <cell r="C14" t="str">
            <v>케이블 접속(보통,직선)</v>
          </cell>
          <cell r="D14" t="str">
            <v>PEF 0.9x38P(15%차폐, 3m이상)</v>
          </cell>
          <cell r="E14" t="str">
            <v>개소</v>
          </cell>
          <cell r="R14">
            <v>1</v>
          </cell>
          <cell r="T14">
            <v>1</v>
          </cell>
          <cell r="V14">
            <v>1</v>
          </cell>
          <cell r="X14">
            <v>1</v>
          </cell>
          <cell r="Z14">
            <v>1</v>
          </cell>
          <cell r="AB14">
            <v>1</v>
          </cell>
          <cell r="AD14">
            <v>1</v>
          </cell>
          <cell r="AF14">
            <v>1</v>
          </cell>
          <cell r="AH14">
            <v>1</v>
          </cell>
          <cell r="AK14">
            <v>9</v>
          </cell>
          <cell r="AM14">
            <v>60</v>
          </cell>
        </row>
        <row r="15">
          <cell r="A15" t="str">
            <v>지장이설13</v>
          </cell>
          <cell r="C15" t="str">
            <v>케이블 접속(보통,2분기)</v>
          </cell>
          <cell r="D15" t="str">
            <v>PEF 0.9x38P(15%차폐, 3m이상)</v>
          </cell>
          <cell r="E15" t="str">
            <v>개소</v>
          </cell>
          <cell r="R15">
            <v>1</v>
          </cell>
          <cell r="T15">
            <v>1</v>
          </cell>
          <cell r="V15">
            <v>1</v>
          </cell>
          <cell r="X15">
            <v>1</v>
          </cell>
          <cell r="Z15">
            <v>1</v>
          </cell>
          <cell r="AB15">
            <v>2</v>
          </cell>
          <cell r="AD15">
            <v>3</v>
          </cell>
          <cell r="AF15">
            <v>2</v>
          </cell>
          <cell r="AH15">
            <v>1</v>
          </cell>
          <cell r="AK15">
            <v>13</v>
          </cell>
          <cell r="AM15">
            <v>61</v>
          </cell>
        </row>
        <row r="16">
          <cell r="A16" t="str">
            <v>지장이설14</v>
          </cell>
          <cell r="C16" t="str">
            <v>케이블 접속(시험,직선)</v>
          </cell>
          <cell r="D16" t="str">
            <v>PEF 0.9x38P(15%차폐, 3m이상)</v>
          </cell>
          <cell r="E16" t="str">
            <v>개소</v>
          </cell>
          <cell r="R16">
            <v>1</v>
          </cell>
          <cell r="T16">
            <v>1</v>
          </cell>
          <cell r="V16">
            <v>1</v>
          </cell>
          <cell r="X16">
            <v>1</v>
          </cell>
          <cell r="Z16">
            <v>1</v>
          </cell>
          <cell r="AB16">
            <v>1</v>
          </cell>
          <cell r="AD16">
            <v>1</v>
          </cell>
          <cell r="AF16">
            <v>1</v>
          </cell>
          <cell r="AH16">
            <v>1</v>
          </cell>
          <cell r="AK16">
            <v>9</v>
          </cell>
          <cell r="AM16">
            <v>62</v>
          </cell>
        </row>
        <row r="17">
          <cell r="A17" t="str">
            <v>지장이설15</v>
          </cell>
          <cell r="C17" t="str">
            <v>케이블 접속(시험,2분기)</v>
          </cell>
          <cell r="D17" t="str">
            <v>PEF 0.9x38P(15%차폐, 3m이상)</v>
          </cell>
          <cell r="E17" t="str">
            <v>개소</v>
          </cell>
          <cell r="R17">
            <v>2</v>
          </cell>
          <cell r="T17">
            <v>2</v>
          </cell>
          <cell r="V17">
            <v>2</v>
          </cell>
          <cell r="X17">
            <v>2</v>
          </cell>
          <cell r="Z17">
            <v>2</v>
          </cell>
          <cell r="AB17">
            <v>3</v>
          </cell>
          <cell r="AD17">
            <v>4</v>
          </cell>
          <cell r="AF17">
            <v>4</v>
          </cell>
          <cell r="AH17">
            <v>2</v>
          </cell>
          <cell r="AK17">
            <v>23</v>
          </cell>
          <cell r="AM17">
            <v>63</v>
          </cell>
        </row>
        <row r="18">
          <cell r="A18" t="str">
            <v>지장이설16</v>
          </cell>
          <cell r="C18" t="str">
            <v>케이블 국내성단</v>
          </cell>
          <cell r="D18" t="str">
            <v>PEF 0.9x38P(15%차폐)</v>
          </cell>
          <cell r="E18" t="str">
            <v>개소</v>
          </cell>
          <cell r="R18">
            <v>2</v>
          </cell>
          <cell r="T18">
            <v>2</v>
          </cell>
          <cell r="V18">
            <v>2</v>
          </cell>
          <cell r="X18">
            <v>2</v>
          </cell>
          <cell r="Z18">
            <v>2</v>
          </cell>
          <cell r="AB18">
            <v>2</v>
          </cell>
          <cell r="AD18">
            <v>2</v>
          </cell>
          <cell r="AF18">
            <v>2</v>
          </cell>
          <cell r="AH18">
            <v>2</v>
          </cell>
          <cell r="AK18">
            <v>18</v>
          </cell>
          <cell r="AM18">
            <v>64</v>
          </cell>
        </row>
        <row r="19">
          <cell r="A19" t="str">
            <v>지장이설17</v>
          </cell>
          <cell r="C19" t="str">
            <v>케이블 국내성단</v>
          </cell>
          <cell r="D19" t="str">
            <v>PEF 0.9x74P(15%차폐)</v>
          </cell>
          <cell r="E19" t="str">
            <v>개소</v>
          </cell>
          <cell r="H19">
            <v>2</v>
          </cell>
          <cell r="J19">
            <v>2</v>
          </cell>
          <cell r="L19">
            <v>2</v>
          </cell>
          <cell r="N19">
            <v>2</v>
          </cell>
          <cell r="P19">
            <v>2</v>
          </cell>
          <cell r="AK19">
            <v>10</v>
          </cell>
          <cell r="AM19">
            <v>139</v>
          </cell>
        </row>
        <row r="20">
          <cell r="A20" t="str">
            <v>지장이설18</v>
          </cell>
          <cell r="C20" t="str">
            <v>케이블 국내성단</v>
          </cell>
          <cell r="D20" t="str">
            <v>PEF 0.9x14P(15%차폐)</v>
          </cell>
          <cell r="E20" t="str">
            <v>개소</v>
          </cell>
          <cell r="H20">
            <v>2</v>
          </cell>
          <cell r="J20">
            <v>2</v>
          </cell>
          <cell r="L20">
            <v>2</v>
          </cell>
          <cell r="N20">
            <v>2</v>
          </cell>
          <cell r="P20">
            <v>2</v>
          </cell>
          <cell r="AK20">
            <v>10</v>
          </cell>
          <cell r="AM20">
            <v>140</v>
          </cell>
        </row>
        <row r="21">
          <cell r="A21" t="str">
            <v>지장이설19</v>
          </cell>
          <cell r="C21" t="str">
            <v>케이블 최종시험</v>
          </cell>
          <cell r="D21" t="str">
            <v>PEF 0.9x74P(15% 차폐)</v>
          </cell>
          <cell r="E21" t="str">
            <v>회</v>
          </cell>
          <cell r="H21">
            <v>1</v>
          </cell>
          <cell r="J21">
            <v>1</v>
          </cell>
          <cell r="L21">
            <v>1</v>
          </cell>
          <cell r="N21">
            <v>1</v>
          </cell>
          <cell r="P21">
            <v>1</v>
          </cell>
          <cell r="AK21">
            <v>5</v>
          </cell>
          <cell r="AM21">
            <v>141</v>
          </cell>
        </row>
        <row r="22">
          <cell r="A22" t="str">
            <v>지장이설20</v>
          </cell>
          <cell r="C22" t="str">
            <v>케이블 최종시험</v>
          </cell>
          <cell r="D22" t="str">
            <v>PEF 0.9x38P(15% 차폐)</v>
          </cell>
          <cell r="E22" t="str">
            <v>회</v>
          </cell>
          <cell r="R22">
            <v>1</v>
          </cell>
          <cell r="T22">
            <v>1</v>
          </cell>
          <cell r="V22">
            <v>1</v>
          </cell>
          <cell r="X22">
            <v>1</v>
          </cell>
          <cell r="Z22">
            <v>1</v>
          </cell>
          <cell r="AB22">
            <v>1</v>
          </cell>
          <cell r="AD22">
            <v>1</v>
          </cell>
          <cell r="AF22">
            <v>1</v>
          </cell>
          <cell r="AH22">
            <v>1</v>
          </cell>
          <cell r="AK22">
            <v>9</v>
          </cell>
          <cell r="AM22">
            <v>153</v>
          </cell>
        </row>
        <row r="23">
          <cell r="A23" t="str">
            <v>지장이설21</v>
          </cell>
          <cell r="C23" t="str">
            <v>접속방호함 설치</v>
          </cell>
          <cell r="D23" t="str">
            <v>보통형</v>
          </cell>
          <cell r="E23" t="str">
            <v>대</v>
          </cell>
          <cell r="H23">
            <v>6</v>
          </cell>
          <cell r="J23">
            <v>8</v>
          </cell>
          <cell r="L23">
            <v>4</v>
          </cell>
          <cell r="N23">
            <v>6</v>
          </cell>
          <cell r="P23">
            <v>4</v>
          </cell>
          <cell r="R23">
            <v>5</v>
          </cell>
          <cell r="T23">
            <v>5</v>
          </cell>
          <cell r="V23">
            <v>5</v>
          </cell>
          <cell r="X23">
            <v>7</v>
          </cell>
          <cell r="Z23">
            <v>7</v>
          </cell>
          <cell r="AB23">
            <v>9</v>
          </cell>
          <cell r="AD23">
            <v>9</v>
          </cell>
          <cell r="AF23">
            <v>8</v>
          </cell>
          <cell r="AH23">
            <v>5</v>
          </cell>
          <cell r="AK23">
            <v>88</v>
          </cell>
          <cell r="AM23">
            <v>151</v>
          </cell>
        </row>
        <row r="24">
          <cell r="A24" t="str">
            <v>지장이설22</v>
          </cell>
          <cell r="C24" t="str">
            <v>연선전화기 이설</v>
          </cell>
          <cell r="D24" t="str">
            <v>3회로(기초대형)</v>
          </cell>
          <cell r="E24" t="str">
            <v>대</v>
          </cell>
          <cell r="H24">
            <v>4</v>
          </cell>
          <cell r="J24">
            <v>6</v>
          </cell>
          <cell r="L24">
            <v>10</v>
          </cell>
          <cell r="N24">
            <v>3</v>
          </cell>
          <cell r="P24">
            <v>4</v>
          </cell>
          <cell r="R24">
            <v>2</v>
          </cell>
          <cell r="T24">
            <v>3</v>
          </cell>
          <cell r="V24">
            <v>3</v>
          </cell>
          <cell r="X24">
            <v>3</v>
          </cell>
          <cell r="Z24">
            <v>3</v>
          </cell>
          <cell r="AB24">
            <v>6</v>
          </cell>
          <cell r="AD24">
            <v>9</v>
          </cell>
          <cell r="AF24">
            <v>7</v>
          </cell>
          <cell r="AH24">
            <v>3</v>
          </cell>
          <cell r="AK24">
            <v>66</v>
          </cell>
          <cell r="AM24">
            <v>152</v>
          </cell>
        </row>
        <row r="25">
          <cell r="A25" t="str">
            <v>지장이설23</v>
          </cell>
          <cell r="C25" t="str">
            <v>PCM 선로중계기 이설</v>
          </cell>
          <cell r="D25" t="str">
            <v>PCM중계용</v>
          </cell>
          <cell r="E25" t="str">
            <v>대</v>
          </cell>
          <cell r="H25">
            <v>2</v>
          </cell>
          <cell r="J25">
            <v>2</v>
          </cell>
          <cell r="L25">
            <v>2</v>
          </cell>
          <cell r="N25">
            <v>3</v>
          </cell>
          <cell r="P25">
            <v>3</v>
          </cell>
          <cell r="R25">
            <v>2</v>
          </cell>
          <cell r="T25">
            <v>3</v>
          </cell>
          <cell r="V25">
            <v>2</v>
          </cell>
          <cell r="X25">
            <v>2</v>
          </cell>
          <cell r="Z25">
            <v>2</v>
          </cell>
          <cell r="AB25">
            <v>3</v>
          </cell>
          <cell r="AD25">
            <v>4</v>
          </cell>
          <cell r="AF25">
            <v>3</v>
          </cell>
          <cell r="AH25">
            <v>2</v>
          </cell>
          <cell r="AK25">
            <v>35</v>
          </cell>
          <cell r="AM25">
            <v>143</v>
          </cell>
        </row>
        <row r="26">
          <cell r="A26" t="str">
            <v>지장이설24</v>
          </cell>
          <cell r="C26" t="str">
            <v>도관전선관 철거</v>
          </cell>
          <cell r="D26" t="str">
            <v>HP 115mm(3m이상)</v>
          </cell>
          <cell r="E26" t="str">
            <v>m</v>
          </cell>
          <cell r="H26">
            <v>1700</v>
          </cell>
          <cell r="J26">
            <v>2200</v>
          </cell>
          <cell r="L26">
            <v>4900</v>
          </cell>
          <cell r="N26">
            <v>1600</v>
          </cell>
          <cell r="P26">
            <v>1900</v>
          </cell>
          <cell r="AK26">
            <v>12300</v>
          </cell>
          <cell r="AM26">
            <v>144</v>
          </cell>
        </row>
        <row r="27">
          <cell r="A27" t="str">
            <v>지장이설25</v>
          </cell>
          <cell r="C27" t="str">
            <v>도관전선관 철거</v>
          </cell>
          <cell r="D27" t="str">
            <v>HP 76mm(3m이상)</v>
          </cell>
          <cell r="E27" t="str">
            <v>m</v>
          </cell>
          <cell r="R27">
            <v>1800</v>
          </cell>
          <cell r="T27">
            <v>1700</v>
          </cell>
          <cell r="V27">
            <v>1800</v>
          </cell>
          <cell r="X27">
            <v>2000</v>
          </cell>
          <cell r="Z27">
            <v>1900</v>
          </cell>
          <cell r="AB27">
            <v>4000</v>
          </cell>
          <cell r="AD27">
            <v>6000</v>
          </cell>
          <cell r="AF27">
            <v>4500</v>
          </cell>
          <cell r="AH27">
            <v>2500</v>
          </cell>
          <cell r="AK27">
            <v>26200</v>
          </cell>
          <cell r="AM27">
            <v>145</v>
          </cell>
        </row>
        <row r="28">
          <cell r="A28" t="str">
            <v>지장이설26</v>
          </cell>
          <cell r="C28" t="str">
            <v>케이블 철거</v>
          </cell>
          <cell r="D28" t="str">
            <v>PEF 0.9×74P(15%차폐, 관로)</v>
          </cell>
          <cell r="E28" t="str">
            <v>m</v>
          </cell>
          <cell r="H28">
            <v>1700</v>
          </cell>
          <cell r="J28">
            <v>2200</v>
          </cell>
          <cell r="L28">
            <v>4900</v>
          </cell>
          <cell r="N28">
            <v>1600</v>
          </cell>
          <cell r="P28">
            <v>1900</v>
          </cell>
          <cell r="AK28">
            <v>12300</v>
          </cell>
          <cell r="AM28">
            <v>146</v>
          </cell>
        </row>
        <row r="29">
          <cell r="A29" t="str">
            <v>지장이설27</v>
          </cell>
          <cell r="C29" t="str">
            <v>케이블 철거</v>
          </cell>
          <cell r="D29" t="str">
            <v>PEF 0.9×14P(15%차폐, 관로)</v>
          </cell>
          <cell r="E29" t="str">
            <v>m</v>
          </cell>
          <cell r="H29">
            <v>1700</v>
          </cell>
          <cell r="J29">
            <v>2200</v>
          </cell>
          <cell r="L29">
            <v>4900</v>
          </cell>
          <cell r="N29">
            <v>1600</v>
          </cell>
          <cell r="P29">
            <v>1900</v>
          </cell>
          <cell r="AK29">
            <v>12300</v>
          </cell>
          <cell r="AM29">
            <v>148</v>
          </cell>
        </row>
        <row r="30">
          <cell r="A30" t="str">
            <v>지장이설28</v>
          </cell>
          <cell r="C30" t="str">
            <v>케이블 철거</v>
          </cell>
          <cell r="D30" t="str">
            <v>PEF 0.9×38P(15%차폐, 관로)</v>
          </cell>
          <cell r="E30" t="str">
            <v>m</v>
          </cell>
          <cell r="R30">
            <v>1850</v>
          </cell>
          <cell r="T30">
            <v>1760</v>
          </cell>
          <cell r="V30">
            <v>1850</v>
          </cell>
          <cell r="X30">
            <v>2010</v>
          </cell>
          <cell r="Z30">
            <v>1950</v>
          </cell>
          <cell r="AB30">
            <v>4050</v>
          </cell>
          <cell r="AD30">
            <v>6060</v>
          </cell>
          <cell r="AF30">
            <v>4510</v>
          </cell>
          <cell r="AH30">
            <v>2520</v>
          </cell>
          <cell r="AK30">
            <v>26560</v>
          </cell>
          <cell r="AM30">
            <v>147</v>
          </cell>
        </row>
        <row r="31">
          <cell r="A31" t="str">
            <v>지장이설29</v>
          </cell>
          <cell r="C31" t="str">
            <v>접속방호함 철거</v>
          </cell>
          <cell r="D31" t="str">
            <v>보통형</v>
          </cell>
          <cell r="E31" t="str">
            <v>대</v>
          </cell>
          <cell r="H31">
            <v>6</v>
          </cell>
          <cell r="J31">
            <v>8</v>
          </cell>
          <cell r="L31">
            <v>4</v>
          </cell>
          <cell r="N31">
            <v>6</v>
          </cell>
          <cell r="P31">
            <v>4</v>
          </cell>
          <cell r="R31">
            <v>5</v>
          </cell>
          <cell r="T31">
            <v>5</v>
          </cell>
          <cell r="V31">
            <v>5</v>
          </cell>
          <cell r="X31">
            <v>7</v>
          </cell>
          <cell r="Z31">
            <v>7</v>
          </cell>
          <cell r="AB31">
            <v>9</v>
          </cell>
          <cell r="AD31">
            <v>9</v>
          </cell>
          <cell r="AF31">
            <v>8</v>
          </cell>
          <cell r="AH31">
            <v>5</v>
          </cell>
          <cell r="AK31">
            <v>88</v>
          </cell>
          <cell r="AM31">
            <v>130</v>
          </cell>
        </row>
        <row r="33">
          <cell r="AK33">
            <v>179900</v>
          </cell>
        </row>
      </sheetData>
      <sheetData sheetId="4">
        <row r="1">
          <cell r="F1" t="str">
            <v>1-</v>
          </cell>
          <cell r="G1" t="str">
            <v>2-</v>
          </cell>
          <cell r="H1" t="str">
            <v>3-</v>
          </cell>
          <cell r="I1" t="str">
            <v>4-</v>
          </cell>
          <cell r="J1" t="str">
            <v>5-</v>
          </cell>
          <cell r="K1" t="str">
            <v>6-</v>
          </cell>
          <cell r="L1" t="str">
            <v>7-</v>
          </cell>
          <cell r="M1" t="str">
            <v>8-</v>
          </cell>
          <cell r="N1" t="str">
            <v>9-</v>
          </cell>
          <cell r="O1" t="str">
            <v>10-</v>
          </cell>
          <cell r="P1" t="str">
            <v>11-</v>
          </cell>
          <cell r="Q1" t="str">
            <v>12-</v>
          </cell>
          <cell r="R1" t="str">
            <v>13-</v>
          </cell>
          <cell r="S1" t="str">
            <v>14-</v>
          </cell>
          <cell r="T1" t="str">
            <v>15-</v>
          </cell>
          <cell r="U1" t="str">
            <v>16-</v>
          </cell>
          <cell r="V1" t="str">
            <v>17-</v>
          </cell>
          <cell r="W1" t="str">
            <v>18-</v>
          </cell>
          <cell r="X1" t="str">
            <v>19-</v>
          </cell>
        </row>
        <row r="2">
          <cell r="C2" t="str">
            <v>공사종류</v>
          </cell>
          <cell r="D2" t="str">
            <v>규     격</v>
          </cell>
          <cell r="E2" t="str">
            <v>단위</v>
          </cell>
          <cell r="F2" t="str">
            <v>성산</v>
          </cell>
          <cell r="G2" t="str">
            <v>수색</v>
          </cell>
          <cell r="H2" t="str">
            <v>화전</v>
          </cell>
          <cell r="I2" t="str">
            <v>행신</v>
          </cell>
          <cell r="J2" t="str">
            <v>능곡</v>
          </cell>
          <cell r="K2" t="str">
            <v>대곡</v>
          </cell>
          <cell r="L2" t="str">
            <v>곡산</v>
          </cell>
          <cell r="M2" t="str">
            <v>백마</v>
          </cell>
          <cell r="N2" t="str">
            <v>풍산SSP</v>
          </cell>
          <cell r="O2" t="str">
            <v>풍산</v>
          </cell>
          <cell r="P2" t="str">
            <v>일산</v>
          </cell>
          <cell r="Q2" t="str">
            <v>탄현</v>
          </cell>
          <cell r="R2" t="str">
            <v>운정</v>
          </cell>
          <cell r="S2" t="str">
            <v>금촌SSP</v>
          </cell>
          <cell r="T2" t="str">
            <v>금촌</v>
          </cell>
          <cell r="U2" t="str">
            <v>월롱</v>
          </cell>
          <cell r="V2" t="str">
            <v>봉암</v>
          </cell>
          <cell r="W2" t="str">
            <v>문산SSP</v>
          </cell>
          <cell r="X2" t="str">
            <v>문산</v>
          </cell>
          <cell r="Y2" t="str">
            <v>합계</v>
          </cell>
          <cell r="Z2" t="str">
            <v>기사</v>
          </cell>
        </row>
        <row r="3">
          <cell r="A3">
            <v>42</v>
          </cell>
          <cell r="C3" t="str">
            <v>42. 전신 및 전화장치</v>
          </cell>
        </row>
        <row r="4">
          <cell r="A4" t="str">
            <v>42-1</v>
          </cell>
          <cell r="C4" t="str">
            <v>1) 연선전화장치</v>
          </cell>
          <cell r="D4">
            <v>0</v>
          </cell>
          <cell r="AA4">
            <v>0</v>
          </cell>
        </row>
        <row r="5">
          <cell r="A5" t="str">
            <v>42-2</v>
          </cell>
          <cell r="C5" t="str">
            <v>연선전화기 신설</v>
          </cell>
          <cell r="D5" t="str">
            <v>3회로(기초대형)</v>
          </cell>
          <cell r="E5" t="str">
            <v>대</v>
          </cell>
          <cell r="F5">
            <v>1</v>
          </cell>
          <cell r="G5">
            <v>2</v>
          </cell>
          <cell r="H5">
            <v>0</v>
          </cell>
          <cell r="I5">
            <v>7</v>
          </cell>
          <cell r="J5">
            <v>6</v>
          </cell>
          <cell r="K5">
            <v>4</v>
          </cell>
          <cell r="L5">
            <v>2</v>
          </cell>
          <cell r="M5">
            <v>2</v>
          </cell>
          <cell r="N5">
            <v>0</v>
          </cell>
          <cell r="O5">
            <v>1</v>
          </cell>
          <cell r="P5">
            <v>4</v>
          </cell>
          <cell r="Q5">
            <v>5</v>
          </cell>
          <cell r="R5">
            <v>6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40</v>
          </cell>
          <cell r="AA5">
            <v>73</v>
          </cell>
        </row>
        <row r="6">
          <cell r="A6" t="str">
            <v>42-3</v>
          </cell>
          <cell r="C6" t="str">
            <v>연선전화기 신설</v>
          </cell>
          <cell r="D6" t="str">
            <v>3회로(벽부형)</v>
          </cell>
          <cell r="E6" t="str">
            <v>대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7</v>
          </cell>
          <cell r="U6">
            <v>6</v>
          </cell>
          <cell r="V6">
            <v>2</v>
          </cell>
          <cell r="W6">
            <v>0</v>
          </cell>
          <cell r="X6">
            <v>0</v>
          </cell>
          <cell r="Y6">
            <v>15</v>
          </cell>
          <cell r="AA6">
            <v>74</v>
          </cell>
        </row>
        <row r="7">
          <cell r="A7" t="str">
            <v>42-4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AA7">
            <v>0</v>
          </cell>
        </row>
        <row r="8">
          <cell r="A8" t="str">
            <v>42-5</v>
          </cell>
          <cell r="C8" t="str">
            <v>2) 구내통신설비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AA8">
            <v>0</v>
          </cell>
        </row>
        <row r="9">
          <cell r="A9" t="str">
            <v>42-6</v>
          </cell>
          <cell r="C9" t="str">
            <v>광가입자장치 신설</v>
          </cell>
          <cell r="D9" t="str">
            <v>STM-1</v>
          </cell>
          <cell r="E9" t="str">
            <v>대</v>
          </cell>
          <cell r="F9">
            <v>1</v>
          </cell>
          <cell r="G9">
            <v>2</v>
          </cell>
          <cell r="H9">
            <v>1</v>
          </cell>
          <cell r="I9">
            <v>1</v>
          </cell>
          <cell r="J9">
            <v>1</v>
          </cell>
          <cell r="K9">
            <v>2</v>
          </cell>
          <cell r="L9">
            <v>1</v>
          </cell>
          <cell r="M9">
            <v>1</v>
          </cell>
          <cell r="N9">
            <v>1</v>
          </cell>
          <cell r="O9">
            <v>1</v>
          </cell>
          <cell r="P9">
            <v>1</v>
          </cell>
          <cell r="Q9">
            <v>1</v>
          </cell>
          <cell r="R9">
            <v>1</v>
          </cell>
          <cell r="S9">
            <v>1</v>
          </cell>
          <cell r="T9">
            <v>1</v>
          </cell>
          <cell r="U9">
            <v>1</v>
          </cell>
          <cell r="V9">
            <v>1</v>
          </cell>
          <cell r="W9">
            <v>1</v>
          </cell>
          <cell r="X9">
            <v>1</v>
          </cell>
          <cell r="Y9">
            <v>21</v>
          </cell>
          <cell r="AA9" t="str">
            <v>관급설치도</v>
          </cell>
        </row>
        <row r="10">
          <cell r="A10" t="str">
            <v>42-7</v>
          </cell>
          <cell r="C10" t="str">
            <v>써지보호기</v>
          </cell>
          <cell r="D10" t="str">
            <v>통신회선용</v>
          </cell>
          <cell r="E10" t="str">
            <v>개</v>
          </cell>
          <cell r="F10">
            <v>0</v>
          </cell>
          <cell r="G10">
            <v>15</v>
          </cell>
          <cell r="H10">
            <v>0</v>
          </cell>
          <cell r="I10">
            <v>0</v>
          </cell>
          <cell r="J10">
            <v>0</v>
          </cell>
          <cell r="K10">
            <v>15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15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45</v>
          </cell>
          <cell r="AA10" t="str">
            <v>자재</v>
          </cell>
        </row>
        <row r="11">
          <cell r="A11" t="str">
            <v>42-8</v>
          </cell>
          <cell r="C11" t="str">
            <v>접지단자함 신설</v>
          </cell>
          <cell r="D11" t="str">
            <v>3CCT</v>
          </cell>
          <cell r="E11" t="str">
            <v>개</v>
          </cell>
          <cell r="F11">
            <v>1</v>
          </cell>
          <cell r="G11">
            <v>0</v>
          </cell>
          <cell r="H11">
            <v>1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>
            <v>1</v>
          </cell>
          <cell r="N11">
            <v>1</v>
          </cell>
          <cell r="O11">
            <v>1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0</v>
          </cell>
          <cell r="U11">
            <v>1</v>
          </cell>
          <cell r="V11">
            <v>1</v>
          </cell>
          <cell r="W11">
            <v>1</v>
          </cell>
          <cell r="X11">
            <v>1</v>
          </cell>
          <cell r="Y11">
            <v>17</v>
          </cell>
          <cell r="AA11">
            <v>82</v>
          </cell>
        </row>
        <row r="12">
          <cell r="A12" t="str">
            <v>42-9</v>
          </cell>
          <cell r="C12" t="str">
            <v>접지단자함 신설</v>
          </cell>
          <cell r="D12" t="str">
            <v>5CCT</v>
          </cell>
          <cell r="E12" t="str">
            <v>개</v>
          </cell>
          <cell r="F12">
            <v>0</v>
          </cell>
          <cell r="G12">
            <v>1</v>
          </cell>
          <cell r="H12">
            <v>0</v>
          </cell>
          <cell r="I12">
            <v>0</v>
          </cell>
          <cell r="J12">
            <v>0</v>
          </cell>
          <cell r="K12">
            <v>1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1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3</v>
          </cell>
          <cell r="AA12">
            <v>83</v>
          </cell>
        </row>
        <row r="13">
          <cell r="A13" t="str">
            <v>42-10</v>
          </cell>
          <cell r="C13" t="str">
            <v>냉난방기</v>
          </cell>
          <cell r="D13" t="str">
            <v>소형</v>
          </cell>
          <cell r="E13" t="str">
            <v>대</v>
          </cell>
          <cell r="F13">
            <v>1</v>
          </cell>
          <cell r="G13">
            <v>1</v>
          </cell>
          <cell r="H13">
            <v>1</v>
          </cell>
          <cell r="I13">
            <v>1</v>
          </cell>
          <cell r="J13">
            <v>1</v>
          </cell>
          <cell r="K13">
            <v>1</v>
          </cell>
          <cell r="L13">
            <v>1</v>
          </cell>
          <cell r="M13">
            <v>1</v>
          </cell>
          <cell r="N13">
            <v>1</v>
          </cell>
          <cell r="O13">
            <v>1</v>
          </cell>
          <cell r="P13">
            <v>1</v>
          </cell>
          <cell r="Q13">
            <v>1</v>
          </cell>
          <cell r="R13">
            <v>1</v>
          </cell>
          <cell r="S13">
            <v>1</v>
          </cell>
          <cell r="T13">
            <v>1</v>
          </cell>
          <cell r="U13">
            <v>1</v>
          </cell>
          <cell r="V13">
            <v>1</v>
          </cell>
          <cell r="W13">
            <v>1</v>
          </cell>
          <cell r="X13">
            <v>1</v>
          </cell>
          <cell r="Y13">
            <v>19</v>
          </cell>
          <cell r="AA13" t="str">
            <v>자재</v>
          </cell>
        </row>
        <row r="14">
          <cell r="A14" t="str">
            <v>42-11</v>
          </cell>
          <cell r="C14" t="str">
            <v>배선반 신설</v>
          </cell>
          <cell r="D14" t="str">
            <v>25P/300P</v>
          </cell>
          <cell r="E14" t="str">
            <v>대</v>
          </cell>
          <cell r="F14">
            <v>1</v>
          </cell>
          <cell r="G14">
            <v>0</v>
          </cell>
          <cell r="H14">
            <v>1</v>
          </cell>
          <cell r="I14">
            <v>1</v>
          </cell>
          <cell r="J14">
            <v>1</v>
          </cell>
          <cell r="K14">
            <v>0</v>
          </cell>
          <cell r="L14">
            <v>1</v>
          </cell>
          <cell r="M14">
            <v>1</v>
          </cell>
          <cell r="N14">
            <v>1</v>
          </cell>
          <cell r="O14">
            <v>1</v>
          </cell>
          <cell r="P14">
            <v>1</v>
          </cell>
          <cell r="Q14">
            <v>1</v>
          </cell>
          <cell r="R14">
            <v>1</v>
          </cell>
          <cell r="S14">
            <v>1</v>
          </cell>
          <cell r="T14">
            <v>0</v>
          </cell>
          <cell r="U14">
            <v>1</v>
          </cell>
          <cell r="V14">
            <v>1</v>
          </cell>
          <cell r="W14">
            <v>1</v>
          </cell>
          <cell r="X14">
            <v>1</v>
          </cell>
          <cell r="Y14">
            <v>16</v>
          </cell>
          <cell r="AA14">
            <v>75</v>
          </cell>
        </row>
        <row r="15">
          <cell r="A15" t="str">
            <v>42-12</v>
          </cell>
          <cell r="C15" t="str">
            <v>MDF 신설</v>
          </cell>
          <cell r="D15" t="str">
            <v>7열</v>
          </cell>
          <cell r="E15" t="str">
            <v>대</v>
          </cell>
          <cell r="F15">
            <v>0</v>
          </cell>
          <cell r="G15">
            <v>1</v>
          </cell>
          <cell r="H15">
            <v>0</v>
          </cell>
          <cell r="I15">
            <v>0</v>
          </cell>
          <cell r="J15">
            <v>0</v>
          </cell>
          <cell r="K15">
            <v>1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1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3</v>
          </cell>
          <cell r="AA15">
            <v>78</v>
          </cell>
        </row>
        <row r="16">
          <cell r="A16" t="str">
            <v>42-13</v>
          </cell>
          <cell r="C16" t="str">
            <v>편단코드</v>
          </cell>
          <cell r="D16">
            <v>0</v>
          </cell>
          <cell r="E16" t="str">
            <v>개</v>
          </cell>
          <cell r="F16">
            <v>48</v>
          </cell>
          <cell r="G16">
            <v>72</v>
          </cell>
          <cell r="H16">
            <v>48</v>
          </cell>
          <cell r="I16">
            <v>48</v>
          </cell>
          <cell r="J16">
            <v>48</v>
          </cell>
          <cell r="K16">
            <v>72</v>
          </cell>
          <cell r="L16">
            <v>48</v>
          </cell>
          <cell r="M16">
            <v>48</v>
          </cell>
          <cell r="N16">
            <v>48</v>
          </cell>
          <cell r="O16">
            <v>48</v>
          </cell>
          <cell r="P16">
            <v>48</v>
          </cell>
          <cell r="Q16">
            <v>48</v>
          </cell>
          <cell r="R16">
            <v>48</v>
          </cell>
          <cell r="S16">
            <v>48</v>
          </cell>
          <cell r="T16">
            <v>72</v>
          </cell>
          <cell r="U16">
            <v>48</v>
          </cell>
          <cell r="V16">
            <v>48</v>
          </cell>
          <cell r="W16">
            <v>48</v>
          </cell>
          <cell r="X16">
            <v>48</v>
          </cell>
          <cell r="Y16">
            <v>984</v>
          </cell>
          <cell r="AA16" t="str">
            <v>자재</v>
          </cell>
        </row>
        <row r="17">
          <cell r="A17" t="str">
            <v>42-14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AA17">
            <v>0</v>
          </cell>
        </row>
        <row r="18">
          <cell r="A18" t="str">
            <v>42-15</v>
          </cell>
          <cell r="C18" t="str">
            <v>3) 전화교환설비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AA18">
            <v>0</v>
          </cell>
        </row>
        <row r="19">
          <cell r="A19" t="str">
            <v>42-16</v>
          </cell>
          <cell r="C19" t="str">
            <v>교환기 카드 신설</v>
          </cell>
          <cell r="D19" t="str">
            <v>가입자 카드(16회선용)</v>
          </cell>
          <cell r="E19" t="str">
            <v>매</v>
          </cell>
          <cell r="F19">
            <v>0</v>
          </cell>
          <cell r="G19">
            <v>4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4</v>
          </cell>
          <cell r="AA19">
            <v>86</v>
          </cell>
        </row>
        <row r="20">
          <cell r="A20" t="str">
            <v>42-17</v>
          </cell>
          <cell r="C20" t="str">
            <v>교환기 신설</v>
          </cell>
          <cell r="D20" t="str">
            <v>300회선용</v>
          </cell>
          <cell r="E20" t="str">
            <v>대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1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1</v>
          </cell>
          <cell r="AA20" t="str">
            <v>관급설치도</v>
          </cell>
        </row>
        <row r="21">
          <cell r="A21" t="str">
            <v>42-18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AA21">
            <v>0</v>
          </cell>
        </row>
        <row r="22">
          <cell r="A22" t="str">
            <v>42-19</v>
          </cell>
          <cell r="C22" t="str">
            <v>4) 사령전화설비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AA22">
            <v>0</v>
          </cell>
        </row>
        <row r="23">
          <cell r="A23" t="str">
            <v>42-20</v>
          </cell>
          <cell r="C23" t="str">
            <v>사령전화자장치 신설</v>
          </cell>
          <cell r="D23" t="str">
            <v>DTMF식</v>
          </cell>
          <cell r="E23" t="str">
            <v>대</v>
          </cell>
          <cell r="F23">
            <v>2</v>
          </cell>
          <cell r="G23">
            <v>5</v>
          </cell>
          <cell r="H23">
            <v>3</v>
          </cell>
          <cell r="I23">
            <v>3</v>
          </cell>
          <cell r="J23">
            <v>3</v>
          </cell>
          <cell r="K23">
            <v>3</v>
          </cell>
          <cell r="L23">
            <v>3</v>
          </cell>
          <cell r="M23">
            <v>3</v>
          </cell>
          <cell r="N23">
            <v>1</v>
          </cell>
          <cell r="O23">
            <v>3</v>
          </cell>
          <cell r="P23">
            <v>4</v>
          </cell>
          <cell r="Q23">
            <v>3</v>
          </cell>
          <cell r="R23">
            <v>4</v>
          </cell>
          <cell r="S23">
            <v>1</v>
          </cell>
          <cell r="T23">
            <v>3</v>
          </cell>
          <cell r="U23">
            <v>3</v>
          </cell>
          <cell r="V23">
            <v>3</v>
          </cell>
          <cell r="W23">
            <v>1</v>
          </cell>
          <cell r="X23">
            <v>3</v>
          </cell>
          <cell r="Y23">
            <v>54</v>
          </cell>
          <cell r="AA23">
            <v>96</v>
          </cell>
        </row>
        <row r="24">
          <cell r="A24" t="str">
            <v>42-21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AA24">
            <v>0</v>
          </cell>
        </row>
        <row r="25">
          <cell r="A25" t="str">
            <v>42-22</v>
          </cell>
          <cell r="C25" t="str">
            <v>5) 모사전송설비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AA25">
            <v>0</v>
          </cell>
        </row>
        <row r="26">
          <cell r="A26" t="str">
            <v>42-23</v>
          </cell>
          <cell r="C26" t="str">
            <v>모사전송장치 신설</v>
          </cell>
          <cell r="D26" t="str">
            <v>GⅢ 급</v>
          </cell>
          <cell r="E26" t="str">
            <v>대</v>
          </cell>
          <cell r="F26">
            <v>1</v>
          </cell>
          <cell r="G26">
            <v>3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>
            <v>1</v>
          </cell>
          <cell r="N26">
            <v>0</v>
          </cell>
          <cell r="O26">
            <v>1</v>
          </cell>
          <cell r="P26">
            <v>3</v>
          </cell>
          <cell r="Q26">
            <v>1</v>
          </cell>
          <cell r="R26">
            <v>2</v>
          </cell>
          <cell r="S26">
            <v>0</v>
          </cell>
          <cell r="T26">
            <v>1</v>
          </cell>
          <cell r="U26">
            <v>1</v>
          </cell>
          <cell r="V26">
            <v>1</v>
          </cell>
          <cell r="W26">
            <v>0</v>
          </cell>
          <cell r="X26">
            <v>1</v>
          </cell>
          <cell r="Y26">
            <v>21</v>
          </cell>
          <cell r="AA26">
            <v>97</v>
          </cell>
        </row>
        <row r="27">
          <cell r="A27" t="str">
            <v>42-24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AA27">
            <v>0</v>
          </cell>
        </row>
        <row r="28">
          <cell r="A28" t="str">
            <v>42-25</v>
          </cell>
          <cell r="C28" t="str">
            <v>6) 직통전화기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AA28">
            <v>0</v>
          </cell>
        </row>
        <row r="29">
          <cell r="A29" t="str">
            <v>42-26</v>
          </cell>
          <cell r="C29" t="str">
            <v>직통전화기 신설</v>
          </cell>
          <cell r="D29" t="str">
            <v>주파수식</v>
          </cell>
          <cell r="E29" t="str">
            <v>대</v>
          </cell>
          <cell r="F29">
            <v>2</v>
          </cell>
          <cell r="G29">
            <v>2</v>
          </cell>
          <cell r="H29">
            <v>2</v>
          </cell>
          <cell r="I29">
            <v>2</v>
          </cell>
          <cell r="J29">
            <v>2</v>
          </cell>
          <cell r="K29">
            <v>2</v>
          </cell>
          <cell r="L29">
            <v>2</v>
          </cell>
          <cell r="M29">
            <v>2</v>
          </cell>
          <cell r="N29">
            <v>2</v>
          </cell>
          <cell r="O29">
            <v>2</v>
          </cell>
          <cell r="P29">
            <v>2</v>
          </cell>
          <cell r="Q29">
            <v>2</v>
          </cell>
          <cell r="R29">
            <v>2</v>
          </cell>
          <cell r="S29">
            <v>2</v>
          </cell>
          <cell r="T29">
            <v>2</v>
          </cell>
          <cell r="U29">
            <v>2</v>
          </cell>
          <cell r="V29">
            <v>2</v>
          </cell>
          <cell r="W29">
            <v>2</v>
          </cell>
          <cell r="X29">
            <v>2</v>
          </cell>
          <cell r="Y29">
            <v>38</v>
          </cell>
          <cell r="AA29">
            <v>98</v>
          </cell>
        </row>
        <row r="30">
          <cell r="A30" t="str">
            <v>42-27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AA30">
            <v>0</v>
          </cell>
        </row>
        <row r="31">
          <cell r="A31" t="str">
            <v>42-28</v>
          </cell>
          <cell r="C31" t="str">
            <v>7) 이동화상설비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AA31">
            <v>0</v>
          </cell>
        </row>
        <row r="32">
          <cell r="A32" t="str">
            <v>42-29</v>
          </cell>
          <cell r="C32" t="str">
            <v>광 송신기</v>
          </cell>
          <cell r="D32" t="str">
            <v>1CH, VIDEO</v>
          </cell>
          <cell r="E32" t="str">
            <v>대</v>
          </cell>
          <cell r="F32">
            <v>0</v>
          </cell>
          <cell r="G32">
            <v>1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1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2</v>
          </cell>
          <cell r="AA32" t="str">
            <v>자재</v>
          </cell>
        </row>
        <row r="33">
          <cell r="A33" t="str">
            <v>42-30</v>
          </cell>
          <cell r="C33" t="str">
            <v>광 수신기</v>
          </cell>
          <cell r="D33" t="str">
            <v>1CH, VIDEO</v>
          </cell>
          <cell r="E33" t="str">
            <v>대</v>
          </cell>
          <cell r="F33">
            <v>0</v>
          </cell>
          <cell r="G33">
            <v>1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1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2</v>
          </cell>
          <cell r="AA33" t="str">
            <v>자재</v>
          </cell>
        </row>
        <row r="34">
          <cell r="A34" t="str">
            <v>42-31</v>
          </cell>
          <cell r="C34" t="str">
            <v>Video Encoder(부속자재 포함)</v>
          </cell>
          <cell r="D34" t="str">
            <v>V.35/T1, E1</v>
          </cell>
          <cell r="E34" t="str">
            <v>대</v>
          </cell>
          <cell r="F34">
            <v>0</v>
          </cell>
          <cell r="G34">
            <v>1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1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2</v>
          </cell>
          <cell r="AA34" t="str">
            <v>자재</v>
          </cell>
        </row>
        <row r="35">
          <cell r="A35" t="str">
            <v>42-32</v>
          </cell>
          <cell r="C35" t="str">
            <v>광케이블 릴</v>
          </cell>
          <cell r="D35" t="str">
            <v>500m이상</v>
          </cell>
          <cell r="E35" t="str">
            <v>식</v>
          </cell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1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2</v>
          </cell>
          <cell r="AA35" t="str">
            <v>자재</v>
          </cell>
        </row>
        <row r="36">
          <cell r="A36" t="str">
            <v>42-33</v>
          </cell>
          <cell r="C36" t="str">
            <v>비디오 카메라(발전기,랙,기타포함)</v>
          </cell>
          <cell r="D36" t="str">
            <v>디지탈형</v>
          </cell>
          <cell r="E36" t="str">
            <v>식</v>
          </cell>
          <cell r="F36">
            <v>0</v>
          </cell>
          <cell r="G36">
            <v>1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1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2</v>
          </cell>
          <cell r="AA36" t="str">
            <v>자재</v>
          </cell>
        </row>
        <row r="37">
          <cell r="A37" t="str">
            <v>42-34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AA37">
            <v>0</v>
          </cell>
        </row>
        <row r="38">
          <cell r="A38" t="str">
            <v>42-35</v>
          </cell>
          <cell r="C38" t="str">
            <v>8) 사령원격방송설비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AA38">
            <v>0</v>
          </cell>
        </row>
        <row r="39">
          <cell r="A39" t="str">
            <v>42-36</v>
          </cell>
          <cell r="C39" t="str">
            <v>사령원격방송장치 신설</v>
          </cell>
          <cell r="D39" t="str">
            <v>자장치</v>
          </cell>
          <cell r="E39" t="str">
            <v>대</v>
          </cell>
          <cell r="F39">
            <v>1</v>
          </cell>
          <cell r="G39">
            <v>1</v>
          </cell>
          <cell r="H39">
            <v>1</v>
          </cell>
          <cell r="I39">
            <v>1</v>
          </cell>
          <cell r="J39">
            <v>1</v>
          </cell>
          <cell r="K39">
            <v>1</v>
          </cell>
          <cell r="L39">
            <v>1</v>
          </cell>
          <cell r="M39">
            <v>1</v>
          </cell>
          <cell r="N39">
            <v>0</v>
          </cell>
          <cell r="O39">
            <v>1</v>
          </cell>
          <cell r="P39">
            <v>1</v>
          </cell>
          <cell r="Q39">
            <v>1</v>
          </cell>
          <cell r="R39">
            <v>1</v>
          </cell>
          <cell r="S39">
            <v>0</v>
          </cell>
          <cell r="T39">
            <v>1</v>
          </cell>
          <cell r="U39">
            <v>1</v>
          </cell>
          <cell r="V39">
            <v>1</v>
          </cell>
          <cell r="W39">
            <v>0</v>
          </cell>
          <cell r="X39">
            <v>1</v>
          </cell>
          <cell r="Y39">
            <v>16</v>
          </cell>
          <cell r="AA39">
            <v>99</v>
          </cell>
        </row>
        <row r="40">
          <cell r="A40" t="str">
            <v>42-37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AA40">
            <v>0</v>
          </cell>
        </row>
        <row r="41">
          <cell r="A41" t="str">
            <v>42-38</v>
          </cell>
          <cell r="C41" t="str">
            <v>9) 토크백 설비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AA41">
            <v>0</v>
          </cell>
        </row>
        <row r="42">
          <cell r="A42" t="str">
            <v>42-39</v>
          </cell>
          <cell r="C42" t="str">
            <v>토크백모장치 신설</v>
          </cell>
          <cell r="D42" t="str">
            <v>6회로(120W)</v>
          </cell>
          <cell r="E42" t="str">
            <v>대</v>
          </cell>
          <cell r="F42">
            <v>1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1</v>
          </cell>
          <cell r="AA42">
            <v>87</v>
          </cell>
        </row>
        <row r="43">
          <cell r="A43" t="str">
            <v>42-40</v>
          </cell>
          <cell r="C43" t="str">
            <v>토크백모장치 신설</v>
          </cell>
          <cell r="D43" t="str">
            <v>12회로(120W)</v>
          </cell>
          <cell r="E43" t="str">
            <v>대</v>
          </cell>
          <cell r="F43">
            <v>0</v>
          </cell>
          <cell r="G43">
            <v>1</v>
          </cell>
          <cell r="H43">
            <v>1</v>
          </cell>
          <cell r="I43">
            <v>1</v>
          </cell>
          <cell r="J43">
            <v>0</v>
          </cell>
          <cell r="K43">
            <v>1</v>
          </cell>
          <cell r="L43">
            <v>1</v>
          </cell>
          <cell r="M43">
            <v>1</v>
          </cell>
          <cell r="N43">
            <v>0</v>
          </cell>
          <cell r="O43">
            <v>1</v>
          </cell>
          <cell r="P43">
            <v>1</v>
          </cell>
          <cell r="Q43">
            <v>1</v>
          </cell>
          <cell r="R43">
            <v>1</v>
          </cell>
          <cell r="S43">
            <v>0</v>
          </cell>
          <cell r="T43">
            <v>1</v>
          </cell>
          <cell r="U43">
            <v>1</v>
          </cell>
          <cell r="V43">
            <v>1</v>
          </cell>
          <cell r="W43">
            <v>0</v>
          </cell>
          <cell r="X43">
            <v>0</v>
          </cell>
          <cell r="Y43">
            <v>13</v>
          </cell>
          <cell r="AA43">
            <v>88</v>
          </cell>
        </row>
        <row r="44">
          <cell r="A44" t="str">
            <v>42-41</v>
          </cell>
          <cell r="C44" t="str">
            <v>토크백모장치 신설</v>
          </cell>
          <cell r="D44" t="str">
            <v>18회로(240W)</v>
          </cell>
          <cell r="E44" t="str">
            <v>대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1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1</v>
          </cell>
          <cell r="AA44">
            <v>89</v>
          </cell>
        </row>
        <row r="45">
          <cell r="A45" t="str">
            <v>42-42</v>
          </cell>
          <cell r="C45" t="str">
            <v>토크백모장치 신설</v>
          </cell>
          <cell r="D45" t="str">
            <v>24회로(240W)</v>
          </cell>
          <cell r="E45" t="str">
            <v>대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1</v>
          </cell>
          <cell r="Y45">
            <v>1</v>
          </cell>
          <cell r="AA45">
            <v>90</v>
          </cell>
        </row>
        <row r="46">
          <cell r="A46" t="str">
            <v>42-43</v>
          </cell>
          <cell r="C46" t="str">
            <v>TALK-BACK 자장치 신설</v>
          </cell>
          <cell r="D46" t="str">
            <v>5W,기초대형</v>
          </cell>
          <cell r="E46" t="str">
            <v>대</v>
          </cell>
          <cell r="F46">
            <v>3</v>
          </cell>
          <cell r="G46">
            <v>10</v>
          </cell>
          <cell r="H46">
            <v>6</v>
          </cell>
          <cell r="I46">
            <v>7</v>
          </cell>
          <cell r="J46">
            <v>13</v>
          </cell>
          <cell r="K46">
            <v>7</v>
          </cell>
          <cell r="L46">
            <v>6</v>
          </cell>
          <cell r="M46">
            <v>5</v>
          </cell>
          <cell r="N46">
            <v>0</v>
          </cell>
          <cell r="O46">
            <v>8</v>
          </cell>
          <cell r="P46">
            <v>8</v>
          </cell>
          <cell r="Q46">
            <v>7</v>
          </cell>
          <cell r="R46">
            <v>6</v>
          </cell>
          <cell r="S46">
            <v>0</v>
          </cell>
          <cell r="T46">
            <v>10</v>
          </cell>
          <cell r="U46">
            <v>8</v>
          </cell>
          <cell r="V46">
            <v>4</v>
          </cell>
          <cell r="W46">
            <v>0</v>
          </cell>
          <cell r="X46">
            <v>15</v>
          </cell>
          <cell r="Y46">
            <v>123</v>
          </cell>
          <cell r="AA46">
            <v>91</v>
          </cell>
        </row>
        <row r="47">
          <cell r="A47" t="str">
            <v>42-44</v>
          </cell>
          <cell r="C47" t="str">
            <v>TALK-BACK 자장치 신설</v>
          </cell>
          <cell r="D47" t="str">
            <v>옥내용(3W)</v>
          </cell>
          <cell r="E47" t="str">
            <v>대</v>
          </cell>
          <cell r="F47">
            <v>2</v>
          </cell>
          <cell r="G47">
            <v>2</v>
          </cell>
          <cell r="H47">
            <v>2</v>
          </cell>
          <cell r="I47">
            <v>2</v>
          </cell>
          <cell r="J47">
            <v>2</v>
          </cell>
          <cell r="K47">
            <v>2</v>
          </cell>
          <cell r="L47">
            <v>2</v>
          </cell>
          <cell r="M47">
            <v>2</v>
          </cell>
          <cell r="N47">
            <v>0</v>
          </cell>
          <cell r="O47">
            <v>2</v>
          </cell>
          <cell r="P47">
            <v>2</v>
          </cell>
          <cell r="Q47">
            <v>2</v>
          </cell>
          <cell r="R47">
            <v>2</v>
          </cell>
          <cell r="S47">
            <v>0</v>
          </cell>
          <cell r="T47">
            <v>2</v>
          </cell>
          <cell r="U47">
            <v>2</v>
          </cell>
          <cell r="V47">
            <v>2</v>
          </cell>
          <cell r="W47">
            <v>0</v>
          </cell>
          <cell r="X47">
            <v>2</v>
          </cell>
          <cell r="Y47">
            <v>32</v>
          </cell>
          <cell r="AA47">
            <v>93</v>
          </cell>
        </row>
        <row r="48">
          <cell r="A48" t="str">
            <v>42-45</v>
          </cell>
          <cell r="C48" t="str">
            <v>방송용 고성기 신설</v>
          </cell>
          <cell r="D48" t="str">
            <v>25Wx2대(기초대형)</v>
          </cell>
          <cell r="E48" t="str">
            <v>대</v>
          </cell>
          <cell r="F48">
            <v>2</v>
          </cell>
          <cell r="G48">
            <v>2</v>
          </cell>
          <cell r="H48">
            <v>2</v>
          </cell>
          <cell r="I48">
            <v>2</v>
          </cell>
          <cell r="J48">
            <v>4</v>
          </cell>
          <cell r="K48">
            <v>4</v>
          </cell>
          <cell r="L48">
            <v>4</v>
          </cell>
          <cell r="M48">
            <v>4</v>
          </cell>
          <cell r="N48">
            <v>0</v>
          </cell>
          <cell r="O48">
            <v>4</v>
          </cell>
          <cell r="P48">
            <v>4</v>
          </cell>
          <cell r="Q48">
            <v>4</v>
          </cell>
          <cell r="R48">
            <v>4</v>
          </cell>
          <cell r="S48">
            <v>0</v>
          </cell>
          <cell r="T48">
            <v>4</v>
          </cell>
          <cell r="U48">
            <v>4</v>
          </cell>
          <cell r="V48">
            <v>4</v>
          </cell>
          <cell r="W48">
            <v>0</v>
          </cell>
          <cell r="X48">
            <v>4</v>
          </cell>
          <cell r="Y48">
            <v>56</v>
          </cell>
          <cell r="AA48">
            <v>92</v>
          </cell>
        </row>
        <row r="49">
          <cell r="A49" t="str">
            <v>42-46</v>
          </cell>
          <cell r="C49" t="str">
            <v>제어케이블 신설</v>
          </cell>
          <cell r="D49" t="str">
            <v>CTC 2P</v>
          </cell>
          <cell r="E49" t="str">
            <v>m</v>
          </cell>
          <cell r="F49">
            <v>1326</v>
          </cell>
          <cell r="G49">
            <v>4727</v>
          </cell>
          <cell r="H49">
            <v>2502</v>
          </cell>
          <cell r="I49">
            <v>3868</v>
          </cell>
          <cell r="J49">
            <v>6289</v>
          </cell>
          <cell r="K49">
            <v>3376</v>
          </cell>
          <cell r="L49">
            <v>2851</v>
          </cell>
          <cell r="M49">
            <v>2540</v>
          </cell>
          <cell r="N49">
            <v>0</v>
          </cell>
          <cell r="O49">
            <v>5512</v>
          </cell>
          <cell r="P49">
            <v>4196</v>
          </cell>
          <cell r="Q49">
            <v>3252</v>
          </cell>
          <cell r="R49">
            <v>2798</v>
          </cell>
          <cell r="S49">
            <v>0</v>
          </cell>
          <cell r="T49">
            <v>4727</v>
          </cell>
          <cell r="U49">
            <v>4197</v>
          </cell>
          <cell r="V49">
            <v>2390</v>
          </cell>
          <cell r="W49">
            <v>0</v>
          </cell>
          <cell r="X49">
            <v>7551</v>
          </cell>
          <cell r="Y49">
            <v>62102</v>
          </cell>
          <cell r="AA49">
            <v>94</v>
          </cell>
        </row>
        <row r="50">
          <cell r="A50" t="str">
            <v>42-47</v>
          </cell>
          <cell r="C50" t="str">
            <v>트라후뚜껑열고닫기</v>
          </cell>
          <cell r="D50" t="str">
            <v>T=250</v>
          </cell>
          <cell r="E50" t="str">
            <v>m</v>
          </cell>
          <cell r="F50">
            <v>436</v>
          </cell>
          <cell r="G50">
            <v>1048</v>
          </cell>
          <cell r="H50">
            <v>696</v>
          </cell>
          <cell r="I50">
            <v>1164</v>
          </cell>
          <cell r="J50">
            <v>1035</v>
          </cell>
          <cell r="K50">
            <v>979</v>
          </cell>
          <cell r="L50">
            <v>852</v>
          </cell>
          <cell r="M50">
            <v>900</v>
          </cell>
          <cell r="N50">
            <v>0</v>
          </cell>
          <cell r="O50">
            <v>1390</v>
          </cell>
          <cell r="P50">
            <v>1037</v>
          </cell>
          <cell r="Q50">
            <v>851</v>
          </cell>
          <cell r="R50">
            <v>939</v>
          </cell>
          <cell r="S50">
            <v>0</v>
          </cell>
          <cell r="T50">
            <v>1048</v>
          </cell>
          <cell r="U50">
            <v>1153</v>
          </cell>
          <cell r="V50">
            <v>905</v>
          </cell>
          <cell r="W50">
            <v>0</v>
          </cell>
          <cell r="X50">
            <v>1241</v>
          </cell>
          <cell r="Y50">
            <v>15674</v>
          </cell>
          <cell r="AA50">
            <v>95</v>
          </cell>
        </row>
        <row r="51">
          <cell r="A51" t="str">
            <v>42-48</v>
          </cell>
          <cell r="C51" t="str">
            <v>백관 신설</v>
          </cell>
          <cell r="D51" t="str">
            <v>100mm(3m이내)</v>
          </cell>
          <cell r="E51" t="str">
            <v>m</v>
          </cell>
          <cell r="F51">
            <v>28</v>
          </cell>
          <cell r="G51">
            <v>210</v>
          </cell>
          <cell r="H51">
            <v>60</v>
          </cell>
          <cell r="I51">
            <v>48</v>
          </cell>
          <cell r="J51">
            <v>28</v>
          </cell>
          <cell r="K51">
            <v>20</v>
          </cell>
          <cell r="L51">
            <v>32</v>
          </cell>
          <cell r="M51">
            <v>12</v>
          </cell>
          <cell r="N51">
            <v>0</v>
          </cell>
          <cell r="O51">
            <v>144</v>
          </cell>
          <cell r="P51">
            <v>24</v>
          </cell>
          <cell r="Q51">
            <v>102</v>
          </cell>
          <cell r="R51">
            <v>16</v>
          </cell>
          <cell r="S51">
            <v>0</v>
          </cell>
          <cell r="T51">
            <v>210</v>
          </cell>
          <cell r="U51">
            <v>30</v>
          </cell>
          <cell r="V51">
            <v>30</v>
          </cell>
          <cell r="W51">
            <v>0</v>
          </cell>
          <cell r="X51">
            <v>180</v>
          </cell>
          <cell r="Y51">
            <v>1174</v>
          </cell>
          <cell r="AA51">
            <v>23</v>
          </cell>
        </row>
        <row r="52">
          <cell r="A52" t="str">
            <v>42-49</v>
          </cell>
          <cell r="C52" t="str">
            <v>백관 신설</v>
          </cell>
          <cell r="D52" t="str">
            <v>40mm(3m이상)</v>
          </cell>
          <cell r="E52" t="str">
            <v>m</v>
          </cell>
          <cell r="F52">
            <v>122</v>
          </cell>
          <cell r="G52">
            <v>188</v>
          </cell>
          <cell r="H52">
            <v>148</v>
          </cell>
          <cell r="I52">
            <v>117</v>
          </cell>
          <cell r="J52">
            <v>256</v>
          </cell>
          <cell r="K52">
            <v>102</v>
          </cell>
          <cell r="L52">
            <v>98</v>
          </cell>
          <cell r="M52">
            <v>78</v>
          </cell>
          <cell r="N52">
            <v>0</v>
          </cell>
          <cell r="O52">
            <v>128</v>
          </cell>
          <cell r="P52">
            <v>107</v>
          </cell>
          <cell r="Q52">
            <v>116</v>
          </cell>
          <cell r="R52">
            <v>142</v>
          </cell>
          <cell r="S52">
            <v>0</v>
          </cell>
          <cell r="T52">
            <v>188</v>
          </cell>
          <cell r="U52">
            <v>79</v>
          </cell>
          <cell r="V52">
            <v>80</v>
          </cell>
          <cell r="W52">
            <v>0</v>
          </cell>
          <cell r="X52">
            <v>188</v>
          </cell>
          <cell r="Y52">
            <v>2137</v>
          </cell>
          <cell r="AA52">
            <v>21</v>
          </cell>
        </row>
        <row r="53">
          <cell r="A53" t="str">
            <v>42-50</v>
          </cell>
          <cell r="C53" t="str">
            <v>터파기</v>
          </cell>
          <cell r="D53" t="str">
            <v>0.7m</v>
          </cell>
          <cell r="E53" t="str">
            <v>㎥</v>
          </cell>
          <cell r="F53">
            <v>29.68</v>
          </cell>
          <cell r="G53">
            <v>40.04</v>
          </cell>
          <cell r="H53">
            <v>41.44</v>
          </cell>
          <cell r="I53">
            <v>32.76</v>
          </cell>
          <cell r="J53">
            <v>74.48</v>
          </cell>
          <cell r="K53">
            <v>28.56</v>
          </cell>
          <cell r="L53">
            <v>27.44</v>
          </cell>
          <cell r="M53">
            <v>21.84</v>
          </cell>
          <cell r="N53">
            <v>0</v>
          </cell>
          <cell r="O53">
            <v>42</v>
          </cell>
          <cell r="P53">
            <v>34.44</v>
          </cell>
          <cell r="Q53">
            <v>37.520000000000003</v>
          </cell>
          <cell r="R53">
            <v>39.76</v>
          </cell>
          <cell r="S53">
            <v>0</v>
          </cell>
          <cell r="T53">
            <v>0</v>
          </cell>
          <cell r="U53">
            <v>28.56</v>
          </cell>
          <cell r="V53">
            <v>22.4</v>
          </cell>
          <cell r="W53">
            <v>0</v>
          </cell>
          <cell r="X53">
            <v>45.64</v>
          </cell>
          <cell r="Y53">
            <v>546.55999999999995</v>
          </cell>
          <cell r="AA53" t="str">
            <v>예산제외</v>
          </cell>
        </row>
        <row r="54">
          <cell r="A54" t="str">
            <v>42-51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AA54">
            <v>0</v>
          </cell>
        </row>
        <row r="55">
          <cell r="A55" t="str">
            <v>42-52</v>
          </cell>
          <cell r="C55" t="str">
            <v>10) 유지보수용 계측기 장비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AA55">
            <v>0</v>
          </cell>
        </row>
        <row r="56">
          <cell r="A56" t="str">
            <v>42-53</v>
          </cell>
          <cell r="C56" t="str">
            <v>Optical Fiber Fusion Splicer</v>
          </cell>
          <cell r="D56">
            <v>0</v>
          </cell>
          <cell r="E56" t="str">
            <v>대</v>
          </cell>
          <cell r="F56">
            <v>0</v>
          </cell>
          <cell r="G56">
            <v>1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1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2</v>
          </cell>
          <cell r="AA56" t="str">
            <v>자재</v>
          </cell>
        </row>
        <row r="57">
          <cell r="A57" t="str">
            <v>42-54</v>
          </cell>
          <cell r="C57" t="str">
            <v>Optical Power Meter</v>
          </cell>
          <cell r="D57">
            <v>0</v>
          </cell>
          <cell r="E57" t="str">
            <v>대</v>
          </cell>
          <cell r="F57">
            <v>0</v>
          </cell>
          <cell r="G57">
            <v>1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1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2</v>
          </cell>
          <cell r="AA57" t="str">
            <v>자재</v>
          </cell>
        </row>
        <row r="58">
          <cell r="A58" t="str">
            <v>42-55</v>
          </cell>
          <cell r="C58" t="str">
            <v>Stabilized Light Source</v>
          </cell>
          <cell r="D58">
            <v>0</v>
          </cell>
          <cell r="E58" t="str">
            <v>대</v>
          </cell>
          <cell r="F58">
            <v>0</v>
          </cell>
          <cell r="G58">
            <v>1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1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2</v>
          </cell>
          <cell r="AA58" t="str">
            <v>자재</v>
          </cell>
        </row>
        <row r="59">
          <cell r="A59" t="str">
            <v>42-56</v>
          </cell>
          <cell r="C59" t="str">
            <v>Optical Attenuator</v>
          </cell>
          <cell r="D59">
            <v>0</v>
          </cell>
          <cell r="E59" t="str">
            <v>대</v>
          </cell>
          <cell r="F59">
            <v>0</v>
          </cell>
          <cell r="G59">
            <v>1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1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2</v>
          </cell>
          <cell r="AA59" t="str">
            <v>자재</v>
          </cell>
        </row>
        <row r="60">
          <cell r="A60" t="str">
            <v>42-57</v>
          </cell>
          <cell r="C60" t="str">
            <v>OTDR</v>
          </cell>
          <cell r="D60">
            <v>0</v>
          </cell>
          <cell r="E60" t="str">
            <v>대</v>
          </cell>
          <cell r="F60">
            <v>0</v>
          </cell>
          <cell r="G60">
            <v>1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1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2</v>
          </cell>
          <cell r="AA60" t="str">
            <v>자재</v>
          </cell>
        </row>
        <row r="61">
          <cell r="A61" t="str">
            <v>42-58</v>
          </cell>
          <cell r="C61" t="str">
            <v>Data Communication Analyzer</v>
          </cell>
          <cell r="D61">
            <v>0</v>
          </cell>
          <cell r="E61" t="str">
            <v>대</v>
          </cell>
          <cell r="F61">
            <v>0</v>
          </cell>
          <cell r="G61">
            <v>1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1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2</v>
          </cell>
          <cell r="AA61" t="str">
            <v>자재</v>
          </cell>
        </row>
        <row r="62">
          <cell r="A62" t="str">
            <v>42-59</v>
          </cell>
          <cell r="C62" t="str">
            <v>SDH/SONET Analyzer</v>
          </cell>
          <cell r="D62">
            <v>0</v>
          </cell>
          <cell r="E62" t="str">
            <v>대</v>
          </cell>
          <cell r="F62">
            <v>0</v>
          </cell>
          <cell r="G62">
            <v>1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1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2</v>
          </cell>
          <cell r="AA62" t="str">
            <v>자재</v>
          </cell>
        </row>
        <row r="64">
          <cell r="A64">
            <v>45</v>
          </cell>
          <cell r="C64" t="str">
            <v>45.무선장치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AA64">
            <v>0</v>
          </cell>
        </row>
        <row r="65">
          <cell r="A65" t="str">
            <v>45-1</v>
          </cell>
          <cell r="C65" t="str">
            <v>열차무선송수신기 이설</v>
          </cell>
          <cell r="D65" t="str">
            <v>15W역용</v>
          </cell>
          <cell r="E65" t="str">
            <v>식</v>
          </cell>
          <cell r="F65">
            <v>1</v>
          </cell>
          <cell r="G65">
            <v>1</v>
          </cell>
          <cell r="H65">
            <v>1</v>
          </cell>
          <cell r="I65">
            <v>0</v>
          </cell>
          <cell r="J65">
            <v>1</v>
          </cell>
          <cell r="K65">
            <v>0</v>
          </cell>
          <cell r="L65">
            <v>0</v>
          </cell>
          <cell r="M65">
            <v>1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1</v>
          </cell>
          <cell r="U65">
            <v>0</v>
          </cell>
          <cell r="V65">
            <v>0</v>
          </cell>
          <cell r="W65">
            <v>0</v>
          </cell>
          <cell r="X65">
            <v>1</v>
          </cell>
          <cell r="Y65">
            <v>7</v>
          </cell>
          <cell r="AA65">
            <v>106</v>
          </cell>
        </row>
        <row r="66">
          <cell r="A66" t="str">
            <v>45-2</v>
          </cell>
          <cell r="C66" t="str">
            <v>열차무선수신기 이설</v>
          </cell>
          <cell r="D66" t="str">
            <v>역용</v>
          </cell>
          <cell r="E66" t="str">
            <v>식</v>
          </cell>
          <cell r="F66">
            <v>1</v>
          </cell>
          <cell r="G66">
            <v>1</v>
          </cell>
          <cell r="H66">
            <v>1</v>
          </cell>
          <cell r="I66">
            <v>0</v>
          </cell>
          <cell r="J66">
            <v>1</v>
          </cell>
          <cell r="K66">
            <v>0</v>
          </cell>
          <cell r="L66">
            <v>0</v>
          </cell>
          <cell r="M66">
            <v>1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1</v>
          </cell>
          <cell r="U66">
            <v>0</v>
          </cell>
          <cell r="V66">
            <v>0</v>
          </cell>
          <cell r="W66">
            <v>0</v>
          </cell>
          <cell r="X66">
            <v>1</v>
          </cell>
          <cell r="Y66">
            <v>7</v>
          </cell>
          <cell r="AA66">
            <v>107</v>
          </cell>
        </row>
        <row r="67">
          <cell r="A67" t="str">
            <v>45-3</v>
          </cell>
          <cell r="C67" t="str">
            <v>열차무선안테나 신설</v>
          </cell>
          <cell r="D67" t="str">
            <v>다이폴1호</v>
          </cell>
          <cell r="E67" t="str">
            <v>기</v>
          </cell>
          <cell r="F67">
            <v>1</v>
          </cell>
          <cell r="G67">
            <v>1</v>
          </cell>
          <cell r="H67">
            <v>1</v>
          </cell>
          <cell r="I67">
            <v>0</v>
          </cell>
          <cell r="J67">
            <v>1</v>
          </cell>
          <cell r="K67">
            <v>0</v>
          </cell>
          <cell r="L67">
            <v>0</v>
          </cell>
          <cell r="M67">
            <v>1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1</v>
          </cell>
          <cell r="U67">
            <v>0</v>
          </cell>
          <cell r="V67">
            <v>0</v>
          </cell>
          <cell r="W67">
            <v>0</v>
          </cell>
          <cell r="X67">
            <v>1</v>
          </cell>
          <cell r="Y67">
            <v>7</v>
          </cell>
          <cell r="AA67">
            <v>103</v>
          </cell>
        </row>
        <row r="68">
          <cell r="A68" t="str">
            <v>45-4</v>
          </cell>
          <cell r="C68" t="str">
            <v>열차무선안테나 신설</v>
          </cell>
          <cell r="D68" t="str">
            <v>GP형</v>
          </cell>
          <cell r="E68" t="str">
            <v>기</v>
          </cell>
          <cell r="F68">
            <v>1</v>
          </cell>
          <cell r="G68">
            <v>1</v>
          </cell>
          <cell r="H68">
            <v>1</v>
          </cell>
          <cell r="I68">
            <v>0</v>
          </cell>
          <cell r="J68">
            <v>1</v>
          </cell>
          <cell r="K68">
            <v>0</v>
          </cell>
          <cell r="L68">
            <v>0</v>
          </cell>
          <cell r="M68">
            <v>1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1</v>
          </cell>
          <cell r="U68">
            <v>0</v>
          </cell>
          <cell r="V68">
            <v>0</v>
          </cell>
          <cell r="W68">
            <v>0</v>
          </cell>
          <cell r="X68">
            <v>1</v>
          </cell>
          <cell r="Y68">
            <v>7</v>
          </cell>
          <cell r="AA68">
            <v>102</v>
          </cell>
        </row>
        <row r="69">
          <cell r="A69" t="str">
            <v>45-5</v>
          </cell>
          <cell r="C69" t="str">
            <v>열차무선전원장치함 이설</v>
          </cell>
          <cell r="D69" t="str">
            <v>12V 10A(RACK TYPE,BATT포함)</v>
          </cell>
          <cell r="E69" t="str">
            <v>개</v>
          </cell>
          <cell r="F69">
            <v>1</v>
          </cell>
          <cell r="G69">
            <v>1</v>
          </cell>
          <cell r="H69">
            <v>1</v>
          </cell>
          <cell r="I69">
            <v>0</v>
          </cell>
          <cell r="J69">
            <v>1</v>
          </cell>
          <cell r="K69">
            <v>0</v>
          </cell>
          <cell r="L69">
            <v>0</v>
          </cell>
          <cell r="M69">
            <v>1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1</v>
          </cell>
          <cell r="U69">
            <v>0</v>
          </cell>
          <cell r="V69">
            <v>0</v>
          </cell>
          <cell r="W69">
            <v>0</v>
          </cell>
          <cell r="X69">
            <v>1</v>
          </cell>
          <cell r="Y69">
            <v>7</v>
          </cell>
          <cell r="AA69">
            <v>108</v>
          </cell>
        </row>
        <row r="70">
          <cell r="A70" t="str">
            <v>45-6</v>
          </cell>
          <cell r="C70" t="str">
            <v>열차무선송수신기 신설</v>
          </cell>
          <cell r="D70" t="str">
            <v>15W역용</v>
          </cell>
          <cell r="E70" t="str">
            <v>대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1</v>
          </cell>
          <cell r="L70">
            <v>1</v>
          </cell>
          <cell r="M70">
            <v>0</v>
          </cell>
          <cell r="N70">
            <v>0</v>
          </cell>
          <cell r="O70">
            <v>1</v>
          </cell>
          <cell r="P70">
            <v>1</v>
          </cell>
          <cell r="Q70">
            <v>1</v>
          </cell>
          <cell r="R70">
            <v>1</v>
          </cell>
          <cell r="S70">
            <v>0</v>
          </cell>
          <cell r="T70">
            <v>0</v>
          </cell>
          <cell r="U70">
            <v>1</v>
          </cell>
          <cell r="V70">
            <v>1</v>
          </cell>
          <cell r="W70">
            <v>0</v>
          </cell>
          <cell r="X70">
            <v>0</v>
          </cell>
          <cell r="Y70">
            <v>8</v>
          </cell>
          <cell r="AA70">
            <v>100</v>
          </cell>
        </row>
        <row r="71">
          <cell r="A71" t="str">
            <v>45-7</v>
          </cell>
          <cell r="C71" t="str">
            <v>열차무선수신기 신설</v>
          </cell>
          <cell r="D71" t="str">
            <v>역용</v>
          </cell>
          <cell r="E71" t="str">
            <v>대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1</v>
          </cell>
          <cell r="L71">
            <v>1</v>
          </cell>
          <cell r="M71">
            <v>0</v>
          </cell>
          <cell r="N71">
            <v>0</v>
          </cell>
          <cell r="O71">
            <v>1</v>
          </cell>
          <cell r="P71">
            <v>1</v>
          </cell>
          <cell r="Q71">
            <v>1</v>
          </cell>
          <cell r="R71">
            <v>1</v>
          </cell>
          <cell r="S71">
            <v>0</v>
          </cell>
          <cell r="T71">
            <v>0</v>
          </cell>
          <cell r="U71">
            <v>1</v>
          </cell>
          <cell r="V71">
            <v>1</v>
          </cell>
          <cell r="W71">
            <v>0</v>
          </cell>
          <cell r="X71">
            <v>0</v>
          </cell>
          <cell r="Y71">
            <v>8</v>
          </cell>
          <cell r="AA71">
            <v>101</v>
          </cell>
        </row>
        <row r="72">
          <cell r="A72" t="str">
            <v>45-8</v>
          </cell>
          <cell r="C72" t="str">
            <v>열차무선안테나 신설</v>
          </cell>
          <cell r="D72" t="str">
            <v>GP형</v>
          </cell>
          <cell r="E72" t="str">
            <v>기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1</v>
          </cell>
          <cell r="L72">
            <v>1</v>
          </cell>
          <cell r="M72">
            <v>0</v>
          </cell>
          <cell r="N72">
            <v>0</v>
          </cell>
          <cell r="O72">
            <v>1</v>
          </cell>
          <cell r="P72">
            <v>1</v>
          </cell>
          <cell r="Q72">
            <v>1</v>
          </cell>
          <cell r="R72">
            <v>1</v>
          </cell>
          <cell r="S72">
            <v>0</v>
          </cell>
          <cell r="T72">
            <v>0</v>
          </cell>
          <cell r="U72">
            <v>1</v>
          </cell>
          <cell r="V72">
            <v>1</v>
          </cell>
          <cell r="W72">
            <v>0</v>
          </cell>
          <cell r="X72">
            <v>0</v>
          </cell>
          <cell r="Y72">
            <v>8</v>
          </cell>
          <cell r="AA72">
            <v>102</v>
          </cell>
        </row>
        <row r="73">
          <cell r="A73" t="str">
            <v>45-9</v>
          </cell>
          <cell r="C73" t="str">
            <v>열차무선안테나 신설</v>
          </cell>
          <cell r="D73" t="str">
            <v>다이폴1호</v>
          </cell>
          <cell r="E73" t="str">
            <v>기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1</v>
          </cell>
          <cell r="L73">
            <v>1</v>
          </cell>
          <cell r="M73">
            <v>0</v>
          </cell>
          <cell r="N73">
            <v>0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0</v>
          </cell>
          <cell r="T73">
            <v>0</v>
          </cell>
          <cell r="U73">
            <v>1</v>
          </cell>
          <cell r="V73">
            <v>1</v>
          </cell>
          <cell r="W73">
            <v>0</v>
          </cell>
          <cell r="X73">
            <v>0</v>
          </cell>
          <cell r="Y73">
            <v>8</v>
          </cell>
          <cell r="AA73">
            <v>103</v>
          </cell>
        </row>
        <row r="74">
          <cell r="A74" t="str">
            <v>45-10</v>
          </cell>
          <cell r="C74" t="str">
            <v>열차무선전원장치함 신설</v>
          </cell>
          <cell r="D74" t="str">
            <v>12V 10A(RACK TYPE,BATT포함)</v>
          </cell>
          <cell r="E74" t="str">
            <v>개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1</v>
          </cell>
          <cell r="L74">
            <v>1</v>
          </cell>
          <cell r="M74">
            <v>0</v>
          </cell>
          <cell r="N74">
            <v>0</v>
          </cell>
          <cell r="O74">
            <v>1</v>
          </cell>
          <cell r="P74">
            <v>1</v>
          </cell>
          <cell r="Q74">
            <v>1</v>
          </cell>
          <cell r="R74">
            <v>1</v>
          </cell>
          <cell r="S74">
            <v>0</v>
          </cell>
          <cell r="T74">
            <v>0</v>
          </cell>
          <cell r="U74">
            <v>1</v>
          </cell>
          <cell r="V74">
            <v>1</v>
          </cell>
          <cell r="W74">
            <v>0</v>
          </cell>
          <cell r="X74">
            <v>0</v>
          </cell>
          <cell r="Y74">
            <v>8</v>
          </cell>
          <cell r="AA74">
            <v>104</v>
          </cell>
        </row>
        <row r="90">
          <cell r="Y90">
            <v>83256.56</v>
          </cell>
        </row>
        <row r="91">
          <cell r="Y91">
            <v>83256.56</v>
          </cell>
          <cell r="Z91" t="str">
            <v>(산출계)</v>
          </cell>
        </row>
        <row r="92">
          <cell r="Y92">
            <v>0</v>
          </cell>
        </row>
      </sheetData>
      <sheetData sheetId="5">
        <row r="1">
          <cell r="C1" t="str">
            <v>공사종류</v>
          </cell>
          <cell r="D1" t="str">
            <v>규     격</v>
          </cell>
          <cell r="E1" t="str">
            <v>단위</v>
          </cell>
          <cell r="F1" t="str">
            <v>신촌</v>
          </cell>
          <cell r="G1" t="str">
            <v>가좌</v>
          </cell>
          <cell r="H1" t="str">
            <v>수색</v>
          </cell>
          <cell r="I1" t="str">
            <v>화전</v>
          </cell>
          <cell r="J1" t="str">
            <v>강매</v>
          </cell>
          <cell r="K1" t="str">
            <v>행신</v>
          </cell>
          <cell r="L1" t="str">
            <v>능곡</v>
          </cell>
          <cell r="M1" t="str">
            <v>대곡</v>
          </cell>
          <cell r="N1" t="str">
            <v>곡산</v>
          </cell>
          <cell r="O1" t="str">
            <v>백마</v>
          </cell>
          <cell r="P1" t="str">
            <v>일산</v>
          </cell>
          <cell r="Q1" t="str">
            <v>운정</v>
          </cell>
          <cell r="R1" t="str">
            <v>금촌</v>
          </cell>
          <cell r="S1" t="str">
            <v>월롱</v>
          </cell>
          <cell r="T1" t="str">
            <v>봉암</v>
          </cell>
          <cell r="U1" t="str">
            <v>문산</v>
          </cell>
          <cell r="V1" t="str">
            <v>합 계</v>
          </cell>
          <cell r="W1" t="str">
            <v>기 사</v>
          </cell>
          <cell r="X1" t="str">
            <v>호표</v>
          </cell>
        </row>
        <row r="2">
          <cell r="C2" t="str">
            <v>[철 거]</v>
          </cell>
        </row>
        <row r="3">
          <cell r="A3" t="str">
            <v>철거1</v>
          </cell>
          <cell r="C3" t="str">
            <v>배선반 철거</v>
          </cell>
          <cell r="D3" t="str">
            <v>38P</v>
          </cell>
          <cell r="E3" t="str">
            <v>대</v>
          </cell>
          <cell r="F3">
            <v>1</v>
          </cell>
          <cell r="H3">
            <v>1</v>
          </cell>
          <cell r="P3">
            <v>1</v>
          </cell>
          <cell r="Q3">
            <v>1</v>
          </cell>
          <cell r="R3">
            <v>1</v>
          </cell>
          <cell r="U3">
            <v>1</v>
          </cell>
          <cell r="V3">
            <v>6</v>
          </cell>
          <cell r="X3">
            <v>110</v>
          </cell>
        </row>
        <row r="4">
          <cell r="A4" t="str">
            <v>철거2</v>
          </cell>
          <cell r="C4" t="str">
            <v>정류기 철거</v>
          </cell>
          <cell r="D4" t="str">
            <v>48V 10A</v>
          </cell>
          <cell r="E4" t="str">
            <v>대</v>
          </cell>
          <cell r="H4">
            <v>1</v>
          </cell>
          <cell r="M4">
            <v>1</v>
          </cell>
          <cell r="V4">
            <v>2</v>
          </cell>
          <cell r="X4">
            <v>111</v>
          </cell>
        </row>
        <row r="5">
          <cell r="A5" t="str">
            <v>철거3</v>
          </cell>
          <cell r="C5" t="str">
            <v>정류기 철거</v>
          </cell>
          <cell r="D5" t="str">
            <v>48V 30A</v>
          </cell>
          <cell r="E5" t="str">
            <v>대</v>
          </cell>
          <cell r="U5">
            <v>1</v>
          </cell>
          <cell r="V5">
            <v>1</v>
          </cell>
          <cell r="X5">
            <v>112</v>
          </cell>
        </row>
        <row r="6">
          <cell r="A6" t="str">
            <v>철거4</v>
          </cell>
          <cell r="C6" t="str">
            <v>축전지 철거</v>
          </cell>
          <cell r="D6" t="str">
            <v>12V, 40AH</v>
          </cell>
          <cell r="E6" t="str">
            <v>대</v>
          </cell>
          <cell r="H6">
            <v>1</v>
          </cell>
          <cell r="V6">
            <v>1</v>
          </cell>
          <cell r="X6">
            <v>113</v>
          </cell>
        </row>
        <row r="7">
          <cell r="A7" t="str">
            <v>철거5</v>
          </cell>
          <cell r="C7" t="str">
            <v>축전지 철거</v>
          </cell>
          <cell r="D7" t="str">
            <v>12V, 150AH</v>
          </cell>
          <cell r="E7" t="str">
            <v>대</v>
          </cell>
          <cell r="H7">
            <v>1</v>
          </cell>
          <cell r="V7">
            <v>1</v>
          </cell>
          <cell r="X7">
            <v>114</v>
          </cell>
        </row>
        <row r="8">
          <cell r="A8" t="str">
            <v>철거6</v>
          </cell>
          <cell r="C8" t="str">
            <v>TALK-BACK 모장치 철거</v>
          </cell>
          <cell r="D8" t="str">
            <v>10회로</v>
          </cell>
          <cell r="E8" t="str">
            <v>대</v>
          </cell>
          <cell r="L8">
            <v>1</v>
          </cell>
          <cell r="R8">
            <v>1</v>
          </cell>
          <cell r="U8">
            <v>1</v>
          </cell>
          <cell r="V8">
            <v>3</v>
          </cell>
          <cell r="X8">
            <v>115</v>
          </cell>
        </row>
        <row r="9">
          <cell r="A9" t="str">
            <v>철거7</v>
          </cell>
          <cell r="C9" t="str">
            <v>TALK-BACK 모장치 철거</v>
          </cell>
          <cell r="D9" t="str">
            <v>20회로</v>
          </cell>
          <cell r="E9" t="str">
            <v>대</v>
          </cell>
          <cell r="H9">
            <v>1</v>
          </cell>
          <cell r="V9">
            <v>1</v>
          </cell>
          <cell r="X9">
            <v>116</v>
          </cell>
        </row>
        <row r="10">
          <cell r="A10" t="str">
            <v>철거8</v>
          </cell>
          <cell r="C10" t="str">
            <v>TALK-BACK 자장치 철거</v>
          </cell>
          <cell r="D10" t="str">
            <v>5W 장주형</v>
          </cell>
          <cell r="E10" t="str">
            <v>대</v>
          </cell>
          <cell r="H10">
            <v>14</v>
          </cell>
          <cell r="L10">
            <v>6</v>
          </cell>
          <cell r="R10">
            <v>5</v>
          </cell>
          <cell r="U10">
            <v>3</v>
          </cell>
          <cell r="V10">
            <v>28</v>
          </cell>
          <cell r="X10">
            <v>117</v>
          </cell>
        </row>
        <row r="11">
          <cell r="A11" t="str">
            <v>철거9</v>
          </cell>
          <cell r="C11" t="str">
            <v>연선전화기 철거</v>
          </cell>
          <cell r="D11" t="str">
            <v>자동3회로</v>
          </cell>
          <cell r="E11" t="str">
            <v>대</v>
          </cell>
          <cell r="F11">
            <v>5</v>
          </cell>
          <cell r="G11">
            <v>4</v>
          </cell>
          <cell r="H11">
            <v>5</v>
          </cell>
          <cell r="I11">
            <v>9</v>
          </cell>
          <cell r="L11">
            <v>2</v>
          </cell>
          <cell r="M11">
            <v>3</v>
          </cell>
          <cell r="N11">
            <v>4</v>
          </cell>
          <cell r="O11">
            <v>5</v>
          </cell>
          <cell r="P11">
            <v>10</v>
          </cell>
          <cell r="Q11">
            <v>6</v>
          </cell>
          <cell r="R11">
            <v>11</v>
          </cell>
          <cell r="S11">
            <v>9</v>
          </cell>
          <cell r="T11">
            <v>4</v>
          </cell>
          <cell r="U11">
            <v>9</v>
          </cell>
          <cell r="V11">
            <v>86</v>
          </cell>
          <cell r="X11">
            <v>118</v>
          </cell>
        </row>
        <row r="12">
          <cell r="A12" t="str">
            <v>철거10</v>
          </cell>
          <cell r="C12" t="str">
            <v>열차무선안테나 철거</v>
          </cell>
          <cell r="D12" t="str">
            <v>다이폴1호</v>
          </cell>
          <cell r="E12" t="str">
            <v>기</v>
          </cell>
          <cell r="F12">
            <v>1</v>
          </cell>
          <cell r="G12">
            <v>1</v>
          </cell>
          <cell r="H12">
            <v>1</v>
          </cell>
          <cell r="I12">
            <v>1</v>
          </cell>
          <cell r="L12">
            <v>1</v>
          </cell>
          <cell r="O12">
            <v>1</v>
          </cell>
          <cell r="P12">
            <v>1</v>
          </cell>
          <cell r="V12">
            <v>7</v>
          </cell>
          <cell r="X12">
            <v>119</v>
          </cell>
        </row>
        <row r="13">
          <cell r="A13" t="str">
            <v>철거11</v>
          </cell>
          <cell r="C13" t="str">
            <v>열차무선안테나 철거</v>
          </cell>
          <cell r="D13" t="str">
            <v>GP형</v>
          </cell>
          <cell r="E13" t="str">
            <v>기</v>
          </cell>
          <cell r="R13">
            <v>1</v>
          </cell>
          <cell r="U13">
            <v>1</v>
          </cell>
          <cell r="V13">
            <v>2</v>
          </cell>
          <cell r="X13">
            <v>120</v>
          </cell>
        </row>
        <row r="14">
          <cell r="A14" t="str">
            <v>철거12</v>
          </cell>
          <cell r="C14" t="str">
            <v>PCM 단국장치 철거</v>
          </cell>
          <cell r="D14" t="str">
            <v>P32-T</v>
          </cell>
          <cell r="E14" t="str">
            <v>대</v>
          </cell>
          <cell r="H14">
            <v>3</v>
          </cell>
          <cell r="M14">
            <v>4</v>
          </cell>
          <cell r="R14">
            <v>1</v>
          </cell>
          <cell r="U14">
            <v>1</v>
          </cell>
          <cell r="V14">
            <v>9</v>
          </cell>
          <cell r="X14">
            <v>121</v>
          </cell>
        </row>
        <row r="15">
          <cell r="A15" t="str">
            <v>철거13</v>
          </cell>
          <cell r="C15" t="str">
            <v>PCM 단국장치 철거</v>
          </cell>
          <cell r="D15" t="str">
            <v>SDNS</v>
          </cell>
          <cell r="E15" t="str">
            <v>대</v>
          </cell>
          <cell r="H15">
            <v>1</v>
          </cell>
          <cell r="M15">
            <v>1</v>
          </cell>
          <cell r="V15">
            <v>2</v>
          </cell>
          <cell r="X15">
            <v>122</v>
          </cell>
        </row>
        <row r="16">
          <cell r="A16" t="str">
            <v>철거14</v>
          </cell>
          <cell r="C16" t="str">
            <v>국중계기 철거</v>
          </cell>
          <cell r="D16" t="str">
            <v>PCM중계용</v>
          </cell>
          <cell r="E16" t="str">
            <v>대</v>
          </cell>
          <cell r="H16">
            <v>4</v>
          </cell>
          <cell r="M16">
            <v>1</v>
          </cell>
          <cell r="U16">
            <v>1</v>
          </cell>
          <cell r="V16">
            <v>6</v>
          </cell>
          <cell r="X16">
            <v>123</v>
          </cell>
        </row>
        <row r="17">
          <cell r="A17" t="str">
            <v>철거15</v>
          </cell>
          <cell r="C17" t="str">
            <v>PCM 선로중계기 철거</v>
          </cell>
          <cell r="D17" t="str">
            <v>PCM중계용</v>
          </cell>
          <cell r="E17" t="str">
            <v>대</v>
          </cell>
          <cell r="H17">
            <v>2</v>
          </cell>
          <cell r="I17">
            <v>2</v>
          </cell>
          <cell r="J17">
            <v>2</v>
          </cell>
          <cell r="K17">
            <v>3</v>
          </cell>
          <cell r="L17">
            <v>3</v>
          </cell>
          <cell r="M17">
            <v>2</v>
          </cell>
          <cell r="N17">
            <v>3</v>
          </cell>
          <cell r="O17">
            <v>2</v>
          </cell>
          <cell r="P17">
            <v>2</v>
          </cell>
          <cell r="Q17">
            <v>2</v>
          </cell>
          <cell r="R17">
            <v>3</v>
          </cell>
          <cell r="S17">
            <v>4</v>
          </cell>
          <cell r="T17">
            <v>3</v>
          </cell>
          <cell r="U17">
            <v>2</v>
          </cell>
          <cell r="V17">
            <v>35</v>
          </cell>
          <cell r="X17">
            <v>142</v>
          </cell>
        </row>
        <row r="18">
          <cell r="A18" t="str">
            <v>철거16</v>
          </cell>
          <cell r="C18" t="str">
            <v>사령전화기 철거</v>
          </cell>
          <cell r="D18" t="str">
            <v>자장치</v>
          </cell>
          <cell r="E18" t="str">
            <v>대</v>
          </cell>
          <cell r="F18">
            <v>1</v>
          </cell>
          <cell r="G18">
            <v>1</v>
          </cell>
          <cell r="H18">
            <v>1</v>
          </cell>
          <cell r="I18">
            <v>1</v>
          </cell>
          <cell r="L18">
            <v>1</v>
          </cell>
          <cell r="O18">
            <v>1</v>
          </cell>
          <cell r="P18">
            <v>1</v>
          </cell>
          <cell r="R18">
            <v>1</v>
          </cell>
          <cell r="U18">
            <v>1</v>
          </cell>
          <cell r="V18">
            <v>9</v>
          </cell>
          <cell r="X18">
            <v>124</v>
          </cell>
        </row>
        <row r="19">
          <cell r="A19" t="str">
            <v>철거17</v>
          </cell>
          <cell r="C19" t="str">
            <v>직통전화기 철거</v>
          </cell>
          <cell r="D19" t="str">
            <v>주파수식</v>
          </cell>
          <cell r="E19" t="str">
            <v>대</v>
          </cell>
          <cell r="F19">
            <v>1</v>
          </cell>
          <cell r="G19">
            <v>1</v>
          </cell>
          <cell r="H19">
            <v>1</v>
          </cell>
          <cell r="L19">
            <v>1</v>
          </cell>
          <cell r="M19">
            <v>1</v>
          </cell>
          <cell r="O19">
            <v>1</v>
          </cell>
          <cell r="P19">
            <v>1</v>
          </cell>
          <cell r="Q19">
            <v>1</v>
          </cell>
          <cell r="R19">
            <v>1</v>
          </cell>
          <cell r="U19">
            <v>1</v>
          </cell>
          <cell r="V19">
            <v>10</v>
          </cell>
          <cell r="X19">
            <v>125</v>
          </cell>
        </row>
        <row r="20">
          <cell r="A20" t="str">
            <v>철거18</v>
          </cell>
          <cell r="C20" t="str">
            <v>AMP 철거</v>
          </cell>
          <cell r="D20" t="str">
            <v>120W</v>
          </cell>
          <cell r="E20" t="str">
            <v>대</v>
          </cell>
          <cell r="G20">
            <v>1</v>
          </cell>
          <cell r="H20">
            <v>1</v>
          </cell>
          <cell r="I20">
            <v>1</v>
          </cell>
          <cell r="J20">
            <v>1</v>
          </cell>
          <cell r="L20">
            <v>1</v>
          </cell>
          <cell r="N20">
            <v>1</v>
          </cell>
          <cell r="O20">
            <v>1</v>
          </cell>
          <cell r="Q20">
            <v>1</v>
          </cell>
          <cell r="S20">
            <v>1</v>
          </cell>
          <cell r="T20">
            <v>1</v>
          </cell>
          <cell r="U20">
            <v>1</v>
          </cell>
          <cell r="V20">
            <v>11</v>
          </cell>
          <cell r="X20">
            <v>126</v>
          </cell>
        </row>
        <row r="21">
          <cell r="A21" t="str">
            <v>철거19</v>
          </cell>
          <cell r="C21" t="str">
            <v>AMP 철거</v>
          </cell>
          <cell r="D21" t="str">
            <v>240W</v>
          </cell>
          <cell r="E21" t="str">
            <v>대</v>
          </cell>
          <cell r="F21">
            <v>1</v>
          </cell>
          <cell r="K21">
            <v>1</v>
          </cell>
          <cell r="P21">
            <v>1</v>
          </cell>
          <cell r="R21">
            <v>1</v>
          </cell>
          <cell r="V21">
            <v>4</v>
          </cell>
          <cell r="X21">
            <v>127</v>
          </cell>
        </row>
        <row r="22">
          <cell r="A22" t="str">
            <v>철거20</v>
          </cell>
          <cell r="C22" t="str">
            <v>연선전화기 기초대 철거</v>
          </cell>
          <cell r="D22" t="str">
            <v>300x300x800</v>
          </cell>
          <cell r="E22" t="str">
            <v>개소</v>
          </cell>
          <cell r="F22">
            <v>5</v>
          </cell>
          <cell r="G22">
            <v>4</v>
          </cell>
          <cell r="H22">
            <v>5</v>
          </cell>
          <cell r="I22">
            <v>9</v>
          </cell>
          <cell r="L22">
            <v>2</v>
          </cell>
          <cell r="M22">
            <v>3</v>
          </cell>
          <cell r="N22">
            <v>4</v>
          </cell>
          <cell r="O22">
            <v>5</v>
          </cell>
          <cell r="P22">
            <v>10</v>
          </cell>
          <cell r="Q22">
            <v>6</v>
          </cell>
          <cell r="R22">
            <v>11</v>
          </cell>
          <cell r="S22">
            <v>9</v>
          </cell>
          <cell r="T22">
            <v>4</v>
          </cell>
          <cell r="U22">
            <v>9</v>
          </cell>
          <cell r="V22">
            <v>86</v>
          </cell>
          <cell r="X22">
            <v>149</v>
          </cell>
        </row>
        <row r="23">
          <cell r="A23" t="str">
            <v>철거21</v>
          </cell>
          <cell r="C23" t="str">
            <v>토크백자장치 기초대 철거</v>
          </cell>
          <cell r="D23" t="str">
            <v>300x300x700</v>
          </cell>
          <cell r="E23" t="str">
            <v>개소</v>
          </cell>
          <cell r="H23">
            <v>14</v>
          </cell>
          <cell r="L23">
            <v>6</v>
          </cell>
          <cell r="R23">
            <v>5</v>
          </cell>
          <cell r="U23">
            <v>3</v>
          </cell>
          <cell r="V23">
            <v>28</v>
          </cell>
          <cell r="X23">
            <v>150</v>
          </cell>
        </row>
      </sheetData>
      <sheetData sheetId="6"/>
      <sheetData sheetId="7"/>
      <sheetData sheetId="8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설회사연동('99년)"/>
      <sheetName val="건설회사연동('97년)-임시"/>
      <sheetName val="수원남부연동"/>
      <sheetName val="자료정리"/>
      <sheetName val="ON-LINE"/>
      <sheetName val="9901노임"/>
      <sheetName val="토지공사연동일위"/>
      <sheetName val="토지공사연동일위 (2)"/>
      <sheetName val="연동화"/>
      <sheetName val="9801ENG노임"/>
      <sheetName val="건설회사연동('98년)"/>
      <sheetName val="선로수량집계"/>
      <sheetName val="장비수량집계"/>
      <sheetName val="지장수량집계"/>
      <sheetName val="철거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  <sheetName val="선로수량집계"/>
      <sheetName val="장비수량집계"/>
      <sheetName val="지장수량집계"/>
      <sheetName val="철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재료(2)"/>
      <sheetName val="재료(1)"/>
      <sheetName val="양식_동원인원"/>
      <sheetName val="#REF"/>
      <sheetName val="9GNG운반"/>
    </sheetNames>
    <sheetDataSet>
      <sheetData sheetId="0" refreshError="1"/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I一般比"/>
      <sheetName val="N賃率-職"/>
      <sheetName val="국내조달(통합-1)"/>
      <sheetName val="단1"/>
      <sheetName val="경산"/>
      <sheetName val="공사설계서"/>
      <sheetName val="Sheet6"/>
      <sheetName val="49단가"/>
      <sheetName val="공량산출서"/>
      <sheetName val="센터"/>
      <sheetName val="수량산출"/>
      <sheetName val="기계경비(시간당)"/>
      <sheetName val="257A1"/>
      <sheetName val="내역"/>
      <sheetName val="9GNG운반"/>
      <sheetName val="J直材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설명서"/>
      <sheetName val="본내역서"/>
      <sheetName val="설계예산서"/>
      <sheetName val="공사내역서(총괄)"/>
      <sheetName val="공사내역서"/>
      <sheetName val="수량산출서-1"/>
      <sheetName val="수량산출서-2"/>
      <sheetName val="예정공정표"/>
      <sheetName val="착공계"/>
      <sheetName val="현장대리인계"/>
      <sheetName val="공정표"/>
      <sheetName val="사용인감계"/>
      <sheetName val="계약보증금면제"/>
      <sheetName val="각서"/>
      <sheetName val="준공계 "/>
      <sheetName val="준공검사원,준공검사조서"/>
      <sheetName val="하자보증금면제"/>
      <sheetName val="계약자수금계좌"/>
      <sheetName val="Sheet2"/>
      <sheetName val="Sheet3 (2)"/>
      <sheetName val="Sheet4 (3)"/>
      <sheetName val="Sheet5 (3)"/>
      <sheetName val="Sheet6 (3)"/>
      <sheetName val="Sheet7 (3)"/>
      <sheetName val="Sheet8 (3)"/>
      <sheetName val="Sheet9 (3)"/>
      <sheetName val="Sheet10 (3)"/>
      <sheetName val="Sheet11 (3)"/>
      <sheetName val="Sheet12 (3)"/>
      <sheetName val="Sheet13 (3)"/>
      <sheetName val="Sheet14 (3)"/>
      <sheetName val="Sheet15 (3)"/>
      <sheetName val="Sheet16 (3)"/>
      <sheetName val="Sheet3"/>
      <sheetName val="Sheet4 (4)"/>
      <sheetName val="Sheet5 (4)"/>
      <sheetName val="Sheet6 (4)"/>
      <sheetName val="Sheet7 (4)"/>
      <sheetName val="Sheet8 (4)"/>
      <sheetName val="Sheet9 (4)"/>
      <sheetName val="Sheet10 (4)"/>
      <sheetName val="Sheet11 (4)"/>
      <sheetName val="Sheet12 (4)"/>
      <sheetName val="Sheet13 (4)"/>
      <sheetName val="Sheet14 (4)"/>
      <sheetName val="Sheet15 (4)"/>
      <sheetName val="Sheet16 (4)"/>
      <sheetName val="Sheet4 (2)"/>
      <sheetName val="Sheet5 (2)"/>
      <sheetName val="Sheet6 (2)"/>
      <sheetName val="Sheet7 (2)"/>
      <sheetName val="Sheet8 (2)"/>
      <sheetName val="Sheet9 (2)"/>
      <sheetName val="Sheet10 (2)"/>
      <sheetName val="Sheet11 (2)"/>
      <sheetName val="Sheet12 (2)"/>
      <sheetName val="Sheet13 (2)"/>
      <sheetName val="Sheet14 (2)"/>
      <sheetName val="Sheet15 (2)"/>
      <sheetName val="Sheet16 (2)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  <sheetName val="BID"/>
      <sheetName val="기초코드"/>
      <sheetName val="단가산출"/>
      <sheetName val="코드표"/>
      <sheetName val="집계표"/>
      <sheetName val="45,46"/>
      <sheetName val="광양전기"/>
      <sheetName val="적용건축"/>
      <sheetName val="P.M 별"/>
      <sheetName val="일반공사"/>
      <sheetName val="Sheet1"/>
      <sheetName val="시운전연료"/>
      <sheetName val="입력"/>
      <sheetName val="일위대가표"/>
      <sheetName val="DATE"/>
      <sheetName val="교통대책내역"/>
      <sheetName val="터파기및재료"/>
      <sheetName val="Y-WORK"/>
      <sheetName val="밸브설치"/>
      <sheetName val="표지"/>
      <sheetName val="인건비"/>
      <sheetName val="인건비 "/>
      <sheetName val="노임"/>
      <sheetName val="내역서"/>
      <sheetName val="99 조정금액"/>
      <sheetName val="기계단가"/>
      <sheetName val="을지"/>
      <sheetName val="FAB별"/>
      <sheetName val="일반수량총괄집계"/>
      <sheetName val="일위대가(계측기설치)"/>
      <sheetName val="관급자재"/>
      <sheetName val="C-노임단가"/>
      <sheetName val="인상효1"/>
      <sheetName val="9GNG운반"/>
      <sheetName val="2공종별예산조서"/>
      <sheetName val="Baby일위대가"/>
      <sheetName val="Total"/>
      <sheetName val="#REF"/>
      <sheetName val="6PILE  (돌출)"/>
      <sheetName val="자재"/>
      <sheetName val="식재인부"/>
      <sheetName val="Sheet1 (2)"/>
      <sheetName val="노무비"/>
      <sheetName val="산출내역서집계표"/>
      <sheetName val="총괄"/>
      <sheetName val="빗물받이(910-510-410)"/>
      <sheetName val="중기일위대가"/>
      <sheetName val="DATA"/>
      <sheetName val="개인별조서"/>
      <sheetName val="마산방향"/>
      <sheetName val="진주방향"/>
      <sheetName val="제품표준규격"/>
      <sheetName val="사용자정의"/>
      <sheetName val="Sheet2"/>
      <sheetName val="예비비계산표"/>
      <sheetName val="확약서"/>
      <sheetName val="변수값"/>
      <sheetName val="중기상차"/>
      <sheetName val="AS복구"/>
      <sheetName val="중기터파기"/>
      <sheetName val="48평단가"/>
      <sheetName val="57단가"/>
      <sheetName val="54평단가"/>
      <sheetName val="66평단가"/>
      <sheetName val="61단가"/>
      <sheetName val="89평단가"/>
      <sheetName val="84평단가"/>
      <sheetName val="내역"/>
      <sheetName val="총집계표"/>
      <sheetName val="부대내역"/>
      <sheetName val="데리네이타현황"/>
      <sheetName val="단위수량"/>
      <sheetName val="내역서 (2)"/>
      <sheetName val="관거공사비"/>
      <sheetName val="기초단가"/>
      <sheetName val="5.정산서"/>
      <sheetName val="Macro1"/>
      <sheetName val="Macro3"/>
      <sheetName val="Macro2"/>
      <sheetName val="맨홀수량"/>
      <sheetName val="수자재단위당"/>
      <sheetName val="8.식재일위"/>
      <sheetName val="B시설가격"/>
      <sheetName val="사  업  비  수  지  예  산  서"/>
      <sheetName val="타공종이기"/>
      <sheetName val="자재단가"/>
      <sheetName val="기초자료"/>
      <sheetName val="플랜트 설치"/>
      <sheetName val="단가 및 재료비"/>
      <sheetName val="시중노임"/>
      <sheetName val="7도장"/>
      <sheetName val="기시공토적"/>
      <sheetName val="철거산출근거"/>
      <sheetName val="설계예산"/>
      <sheetName val="본서하반기"/>
      <sheetName val="E총15"/>
      <sheetName val="하반기(지구대)"/>
      <sheetName val="건축"/>
      <sheetName val="사원등록"/>
      <sheetName val="호봉 (2)"/>
      <sheetName val="수토공단위당"/>
      <sheetName val="공통자료"/>
      <sheetName val="할증"/>
      <sheetName val="간지"/>
      <sheetName val="설계서"/>
      <sheetName val="대창(장성)"/>
      <sheetName val="총괄내역서"/>
      <sheetName val="갑지"/>
      <sheetName val="소방"/>
      <sheetName val="집계"/>
      <sheetName val="표지 (2)"/>
      <sheetName val="수량산출서-2"/>
      <sheetName val="단가"/>
      <sheetName val="단가표"/>
      <sheetName val="新철폐복2"/>
      <sheetName val="新철폐복3"/>
      <sheetName val="개소별수량산출"/>
      <sheetName val="청 구"/>
      <sheetName val="시설일위"/>
      <sheetName val="조명일위"/>
      <sheetName val="건공요율"/>
      <sheetName val="2. 종합시운전비"/>
      <sheetName val="8.수량산출 (2)"/>
      <sheetName val="자료(통합)"/>
      <sheetName val="대상공사(조달청)"/>
      <sheetName val="2공구자재집"/>
      <sheetName val="덕전리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  <sheetName val="일위대가(가설)"/>
    </sheetNames>
    <sheetDataSet>
      <sheetData sheetId="0" refreshError="1"/>
      <sheetData sheetId="1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⑴공사설명서"/>
      <sheetName val="⑶예정공정표,동원인원계획표"/>
      <sheetName val="⑻동원인원산출서⑧"/>
      <sheetName val="⑷예산내역서①"/>
      <sheetName val="⑷사석처리비"/>
      <sheetName val="⑹가설호표①"/>
      <sheetName val="⑹토공호표②"/>
      <sheetName val="⑹구조물호표③"/>
      <sheetName val="⑹포설호표④"/>
      <sheetName val="⑹부대호표⑤"/>
      <sheetName val="⑹부대호표⑥"/>
      <sheetName val="⑹기타호표⑦"/>
      <sheetName val="⑸사급자재내역서"/>
      <sheetName val="⑷간접노무비②"/>
      <sheetName val="(현장설명서)"/>
      <sheetName val="(6)토적집계표"/>
      <sheetName val="(7)관로재료집계표"/>
      <sheetName val="(7)작업부산물"/>
      <sheetName val="소운반 (2)"/>
      <sheetName val="(7)인수공재료집계표"/>
    </sheetNames>
    <sheetDataSet>
      <sheetData sheetId="0" refreshError="1"/>
      <sheetData sheetId="1"/>
      <sheetData sheetId="2"/>
      <sheetData sheetId="3">
        <row r="206">
          <cell r="L206" t="str">
            <v>28  일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⑻동원인원산출서⑧"/>
    </sheetNames>
    <sheetDataSet>
      <sheetData sheetId="0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  <sheetName val="N賃率-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le_공정입력"/>
      <sheetName val="공정집계_롯드별"/>
      <sheetName val="공정집계_국별"/>
      <sheetName val="자재집계_국별"/>
      <sheetName val="자재집계"/>
      <sheetName val="사급자재"/>
      <sheetName val="집중자재"/>
      <sheetName val="피스표"/>
      <sheetName val="내역서"/>
      <sheetName val="소요노력"/>
      <sheetName val="지입자재"/>
      <sheetName val="일위대가"/>
      <sheetName val="피스표총괄"/>
      <sheetName val="공구손료"/>
      <sheetName val="품_산출근거"/>
      <sheetName val="피스표_File"/>
      <sheetName val="중량산출서"/>
      <sheetName val="회수물자"/>
      <sheetName val="지하포설"/>
      <sheetName val="가공가설"/>
      <sheetName val="전주건식"/>
      <sheetName val="강연선가설"/>
      <sheetName val="지선설치"/>
      <sheetName val="지하철거"/>
      <sheetName val="가공철거"/>
      <sheetName val="전주철거"/>
      <sheetName val="지선철거"/>
      <sheetName val="단자철거"/>
      <sheetName val="Sheet2"/>
      <sheetName val="감가상각"/>
      <sheetName val="자재단가"/>
      <sheetName val="9GNG운반"/>
    </sheetNames>
    <sheetDataSet>
      <sheetData sheetId="0"/>
      <sheetData sheetId="1"/>
      <sheetData sheetId="2" refreshError="1">
        <row r="3">
          <cell r="G3" t="str">
            <v>호  표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直材4"/>
      <sheetName val="경산"/>
      <sheetName val="N賃率-職"/>
      <sheetName val="단가산출"/>
      <sheetName val="설직재-1"/>
      <sheetName val="직재"/>
      <sheetName val="입찰안"/>
      <sheetName val="1.수인터널"/>
      <sheetName val="I一般比"/>
      <sheetName val="참조자료"/>
      <sheetName val="내역서"/>
      <sheetName val="철거산출근거"/>
      <sheetName val="인건비"/>
      <sheetName val="원본(갑지)"/>
      <sheetName val="사당"/>
      <sheetName val="전체"/>
      <sheetName val="일위"/>
      <sheetName val="노무비 근거"/>
      <sheetName val="명세서"/>
      <sheetName val="단"/>
      <sheetName val="연부97-1"/>
      <sheetName val="전신환매도율"/>
      <sheetName val="현지검측내역"/>
      <sheetName val="배수설비"/>
      <sheetName val="공정집계_국별"/>
      <sheetName val="물가"/>
      <sheetName val="⑻동원인원산출서⑧"/>
      <sheetName val="원가 (2)"/>
      <sheetName val="신호등일위대가"/>
      <sheetName val="1,2공구원가계산서"/>
      <sheetName val="2공구산출내역"/>
      <sheetName val="1공구산출내역서"/>
      <sheetName val="토적표"/>
      <sheetName val="3.1내역서(VDS)"/>
      <sheetName val="노임"/>
      <sheetName val="ABUT수량-A1"/>
      <sheetName val="20관리비율"/>
      <sheetName val="제직재"/>
      <sheetName val="수량집계"/>
      <sheetName val="총괄집계표"/>
      <sheetName val="일위대가목록"/>
      <sheetName val="G.R300경비"/>
      <sheetName val="관급_File"/>
      <sheetName val="Sheet14"/>
      <sheetName val="Sheet13"/>
      <sheetName val="#REF"/>
      <sheetName val="자재단가비교표"/>
      <sheetName val="9GNG운반"/>
      <sheetName val="소요자재"/>
      <sheetName val="설계명세서"/>
      <sheetName val="일위대가"/>
      <sheetName val="이월가격"/>
      <sheetName val="일위대가(가설)"/>
      <sheetName val="C-직노1"/>
      <sheetName val="원가계산서"/>
      <sheetName val="노임조서"/>
      <sheetName val="세부내역서"/>
      <sheetName val="일위단가"/>
      <sheetName val="선급금신청서"/>
      <sheetName val="인트라넷시스템근거"/>
      <sheetName val="금호"/>
      <sheetName val="단가조사"/>
      <sheetName val="일위대가목차"/>
      <sheetName val="96갑지"/>
      <sheetName val="건축내역"/>
      <sheetName val="입력"/>
      <sheetName val="C-노임단가"/>
      <sheetName val="노임단가"/>
      <sheetName val="직노"/>
      <sheetName val="DATE"/>
      <sheetName val="Sheet5"/>
      <sheetName val="날개벽"/>
      <sheetName val="수량산출"/>
      <sheetName val="danga"/>
      <sheetName val="ilch"/>
      <sheetName val="정부노임단가"/>
      <sheetName val="내역서2안"/>
      <sheetName val="COPING"/>
      <sheetName val="DATA"/>
      <sheetName val="한강운반비"/>
      <sheetName val="낙찰표"/>
      <sheetName val="집계표"/>
      <sheetName val="RFP견적물량(60%)"/>
      <sheetName val="구의33고"/>
      <sheetName val="2"/>
      <sheetName val="기본일위"/>
      <sheetName val="인구"/>
      <sheetName val="환경평가"/>
      <sheetName val="단가"/>
      <sheetName val="공종코드"/>
      <sheetName val="전기공사일위대가"/>
      <sheetName val="환율change"/>
      <sheetName val="내역"/>
      <sheetName val="설계서"/>
      <sheetName val="기타 정보통신공사"/>
      <sheetName val="저"/>
      <sheetName val="연결관암거"/>
    </sheetNames>
    <sheetDataSet>
      <sheetData sheetId="0" refreshError="1">
        <row r="5">
          <cell r="G5" t="str">
            <v xml:space="preserve">  수      입      재      료      단      가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정집계"/>
      <sheetName val="피스표_File"/>
      <sheetName val="피스표"/>
      <sheetName val="내역서"/>
      <sheetName val="소요노력"/>
      <sheetName val="지입자재"/>
      <sheetName val="일위대가"/>
      <sheetName val="피스표총괄"/>
      <sheetName val="공구손료"/>
      <sheetName val="품_산출근거"/>
      <sheetName val="Sheet1"/>
      <sheetName val="관급_File"/>
      <sheetName val="1,2공구원가계산서"/>
      <sheetName val="2공구산출내역"/>
      <sheetName val="1공구산출내역서"/>
      <sheetName val="J直材4"/>
      <sheetName val="일위목록"/>
      <sheetName val="토사(PE)"/>
      <sheetName val="기본일위"/>
      <sheetName val="일위"/>
      <sheetName val="공정집계_국별"/>
      <sheetName val="건설실행"/>
      <sheetName val="간접비계산"/>
      <sheetName val="이월가격"/>
      <sheetName val="참조"/>
      <sheetName val="관로공정"/>
      <sheetName val="케이블-양식"/>
      <sheetName val="전체"/>
      <sheetName val="일위산출근거"/>
      <sheetName val="3.1내역서(VDS)"/>
      <sheetName val="산출기초(기계터파기)3열"/>
      <sheetName val="전송망집계"/>
      <sheetName val="철거수량(전송)"/>
      <sheetName val="원가계산서"/>
      <sheetName val="산출내역서"/>
      <sheetName val="자재단가비교표"/>
      <sheetName val="1"/>
      <sheetName val="노임조서"/>
      <sheetName val="N賃率-職"/>
      <sheetName val="감가상각"/>
      <sheetName val="단위일위"/>
      <sheetName val="⑻동원인원산출서⑧"/>
      <sheetName val="현지검측내역"/>
      <sheetName val="데이타"/>
      <sheetName val="원형1호맨홀토공수량"/>
      <sheetName val="소요자재"/>
      <sheetName val="코스모공장 (어음)"/>
      <sheetName val="일대"/>
      <sheetName val="1유리"/>
      <sheetName val="투자효율분석"/>
      <sheetName val="2003 일위대가"/>
      <sheetName val="노임단가표"/>
      <sheetName val="자재단가표"/>
      <sheetName val="6.수량산출서(설치공사)"/>
      <sheetName val="갑(전기)"/>
      <sheetName val="갑(계장)"/>
      <sheetName val="FACTOR"/>
      <sheetName val="실행철강하도"/>
      <sheetName val="노무비 근거"/>
      <sheetName val="단가산출1"/>
      <sheetName val="단가산출2"/>
      <sheetName val="9GNG운반"/>
      <sheetName val="401"/>
      <sheetName val="첨부1"/>
      <sheetName val="여과지동"/>
      <sheetName val="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">
          <cell r="J5" t="str">
            <v>금  액</v>
          </cell>
          <cell r="L5" t="str">
            <v>금  액</v>
          </cell>
        </row>
        <row r="6">
          <cell r="J6">
            <v>0</v>
          </cell>
          <cell r="L6">
            <v>0</v>
          </cell>
        </row>
        <row r="7">
          <cell r="J7">
            <v>0</v>
          </cell>
          <cell r="L7">
            <v>0</v>
          </cell>
        </row>
        <row r="8">
          <cell r="J8">
            <v>0</v>
          </cell>
          <cell r="L8">
            <v>0</v>
          </cell>
        </row>
        <row r="9">
          <cell r="J9">
            <v>0</v>
          </cell>
          <cell r="L9">
            <v>0</v>
          </cell>
        </row>
        <row r="10">
          <cell r="J10">
            <v>0</v>
          </cell>
          <cell r="L10">
            <v>0</v>
          </cell>
        </row>
        <row r="11">
          <cell r="J11">
            <v>0</v>
          </cell>
          <cell r="L11">
            <v>0</v>
          </cell>
        </row>
        <row r="12">
          <cell r="J12">
            <v>0</v>
          </cell>
          <cell r="L12">
            <v>0</v>
          </cell>
        </row>
        <row r="13">
          <cell r="J13">
            <v>0</v>
          </cell>
          <cell r="L13">
            <v>0</v>
          </cell>
        </row>
        <row r="14">
          <cell r="J14">
            <v>0</v>
          </cell>
          <cell r="L14">
            <v>0</v>
          </cell>
        </row>
        <row r="15">
          <cell r="J15">
            <v>0</v>
          </cell>
          <cell r="L15">
            <v>0</v>
          </cell>
        </row>
        <row r="16">
          <cell r="J16">
            <v>0</v>
          </cell>
          <cell r="L16">
            <v>0</v>
          </cell>
        </row>
        <row r="17">
          <cell r="J17">
            <v>0</v>
          </cell>
          <cell r="L17">
            <v>0</v>
          </cell>
        </row>
        <row r="18">
          <cell r="J18">
            <v>0</v>
          </cell>
          <cell r="L18">
            <v>0</v>
          </cell>
        </row>
        <row r="19">
          <cell r="J19">
            <v>0</v>
          </cell>
          <cell r="L19">
            <v>0</v>
          </cell>
        </row>
        <row r="20">
          <cell r="J20">
            <v>0</v>
          </cell>
          <cell r="L20">
            <v>0</v>
          </cell>
        </row>
        <row r="21">
          <cell r="J21">
            <v>0</v>
          </cell>
          <cell r="L21">
            <v>0</v>
          </cell>
        </row>
        <row r="22">
          <cell r="J22">
            <v>0</v>
          </cell>
          <cell r="L22">
            <v>0</v>
          </cell>
        </row>
        <row r="27">
          <cell r="J27" t="str">
            <v>금  액</v>
          </cell>
          <cell r="L27" t="str">
            <v>금  액</v>
          </cell>
        </row>
        <row r="28">
          <cell r="J28">
            <v>0</v>
          </cell>
          <cell r="L28">
            <v>0</v>
          </cell>
        </row>
        <row r="29">
          <cell r="J29">
            <v>0</v>
          </cell>
          <cell r="L29">
            <v>0</v>
          </cell>
        </row>
        <row r="30">
          <cell r="J30">
            <v>0</v>
          </cell>
          <cell r="L30">
            <v>0</v>
          </cell>
        </row>
        <row r="31">
          <cell r="J31">
            <v>0</v>
          </cell>
          <cell r="L31">
            <v>0</v>
          </cell>
        </row>
        <row r="32">
          <cell r="J32">
            <v>0</v>
          </cell>
          <cell r="L32">
            <v>0</v>
          </cell>
        </row>
        <row r="33">
          <cell r="J33">
            <v>0</v>
          </cell>
          <cell r="L33">
            <v>0</v>
          </cell>
        </row>
        <row r="34">
          <cell r="J34">
            <v>0</v>
          </cell>
          <cell r="L34">
            <v>0</v>
          </cell>
        </row>
        <row r="35">
          <cell r="J35">
            <v>0</v>
          </cell>
          <cell r="L35">
            <v>0</v>
          </cell>
        </row>
        <row r="36">
          <cell r="J36">
            <v>0</v>
          </cell>
          <cell r="L36">
            <v>0</v>
          </cell>
        </row>
        <row r="37">
          <cell r="J37">
            <v>0</v>
          </cell>
          <cell r="L37">
            <v>0</v>
          </cell>
        </row>
        <row r="38">
          <cell r="J38">
            <v>0</v>
          </cell>
          <cell r="L38">
            <v>0</v>
          </cell>
        </row>
        <row r="39">
          <cell r="J39">
            <v>0</v>
          </cell>
          <cell r="L39">
            <v>0</v>
          </cell>
        </row>
        <row r="40">
          <cell r="J40">
            <v>0</v>
          </cell>
          <cell r="L40">
            <v>0</v>
          </cell>
        </row>
        <row r="41">
          <cell r="J41">
            <v>0</v>
          </cell>
          <cell r="L41">
            <v>0</v>
          </cell>
        </row>
        <row r="42">
          <cell r="J42">
            <v>0</v>
          </cell>
          <cell r="L42">
            <v>0</v>
          </cell>
        </row>
        <row r="43">
          <cell r="J43">
            <v>0</v>
          </cell>
          <cell r="L43">
            <v>0</v>
          </cell>
        </row>
        <row r="44">
          <cell r="J44">
            <v>0</v>
          </cell>
          <cell r="L44">
            <v>0</v>
          </cell>
        </row>
        <row r="49">
          <cell r="J49" t="str">
            <v>금  액</v>
          </cell>
          <cell r="L49" t="str">
            <v>금  액</v>
          </cell>
        </row>
        <row r="50">
          <cell r="J50">
            <v>0</v>
          </cell>
          <cell r="L50">
            <v>0</v>
          </cell>
        </row>
        <row r="51">
          <cell r="J51">
            <v>0</v>
          </cell>
          <cell r="L51">
            <v>0</v>
          </cell>
        </row>
        <row r="52">
          <cell r="J52">
            <v>0</v>
          </cell>
          <cell r="L52">
            <v>0</v>
          </cell>
        </row>
        <row r="53">
          <cell r="J53">
            <v>0</v>
          </cell>
          <cell r="L53">
            <v>0</v>
          </cell>
        </row>
        <row r="54">
          <cell r="J54">
            <v>0</v>
          </cell>
          <cell r="L54">
            <v>0</v>
          </cell>
        </row>
        <row r="55">
          <cell r="J55">
            <v>0</v>
          </cell>
          <cell r="L55">
            <v>0</v>
          </cell>
        </row>
        <row r="56">
          <cell r="J56">
            <v>0</v>
          </cell>
          <cell r="L56">
            <v>0</v>
          </cell>
        </row>
        <row r="57">
          <cell r="J57">
            <v>0</v>
          </cell>
          <cell r="L57">
            <v>0</v>
          </cell>
        </row>
        <row r="58">
          <cell r="J58">
            <v>0</v>
          </cell>
          <cell r="L58">
            <v>0</v>
          </cell>
        </row>
        <row r="59">
          <cell r="J59">
            <v>0</v>
          </cell>
          <cell r="L59">
            <v>0</v>
          </cell>
        </row>
        <row r="60">
          <cell r="J60">
            <v>0</v>
          </cell>
          <cell r="L60">
            <v>0</v>
          </cell>
        </row>
        <row r="61">
          <cell r="J61">
            <v>0</v>
          </cell>
          <cell r="L61">
            <v>0</v>
          </cell>
        </row>
        <row r="62">
          <cell r="J62">
            <v>0</v>
          </cell>
          <cell r="L62">
            <v>0</v>
          </cell>
        </row>
        <row r="63">
          <cell r="J63">
            <v>0</v>
          </cell>
          <cell r="L63">
            <v>0</v>
          </cell>
        </row>
        <row r="64">
          <cell r="J64">
            <v>0</v>
          </cell>
          <cell r="L64">
            <v>0</v>
          </cell>
        </row>
        <row r="65">
          <cell r="J65">
            <v>0</v>
          </cell>
          <cell r="L65">
            <v>0</v>
          </cell>
        </row>
        <row r="66">
          <cell r="J66">
            <v>0</v>
          </cell>
          <cell r="L66">
            <v>0</v>
          </cell>
        </row>
        <row r="71">
          <cell r="J71" t="str">
            <v>금  액</v>
          </cell>
          <cell r="L71" t="str">
            <v>금  액</v>
          </cell>
        </row>
        <row r="72">
          <cell r="J72">
            <v>0</v>
          </cell>
          <cell r="L72">
            <v>0</v>
          </cell>
        </row>
        <row r="73">
          <cell r="J73">
            <v>0</v>
          </cell>
          <cell r="L73">
            <v>0</v>
          </cell>
        </row>
        <row r="74">
          <cell r="J74">
            <v>0</v>
          </cell>
          <cell r="L74">
            <v>0</v>
          </cell>
        </row>
        <row r="75">
          <cell r="J75">
            <v>0</v>
          </cell>
          <cell r="L75">
            <v>0</v>
          </cell>
        </row>
        <row r="76">
          <cell r="J76">
            <v>0</v>
          </cell>
          <cell r="L76">
            <v>0</v>
          </cell>
        </row>
        <row r="77">
          <cell r="J77">
            <v>0</v>
          </cell>
          <cell r="L77">
            <v>0</v>
          </cell>
        </row>
        <row r="78">
          <cell r="J78">
            <v>0</v>
          </cell>
          <cell r="L78">
            <v>0</v>
          </cell>
        </row>
        <row r="79">
          <cell r="J79">
            <v>0</v>
          </cell>
          <cell r="L79">
            <v>0</v>
          </cell>
        </row>
        <row r="80">
          <cell r="J80">
            <v>0</v>
          </cell>
          <cell r="L80">
            <v>0</v>
          </cell>
        </row>
        <row r="81">
          <cell r="J81">
            <v>0</v>
          </cell>
          <cell r="L81">
            <v>0</v>
          </cell>
        </row>
        <row r="82">
          <cell r="J82">
            <v>0</v>
          </cell>
          <cell r="L82">
            <v>0</v>
          </cell>
        </row>
        <row r="83">
          <cell r="J83">
            <v>0</v>
          </cell>
          <cell r="L83">
            <v>0</v>
          </cell>
        </row>
        <row r="84">
          <cell r="J84">
            <v>0</v>
          </cell>
          <cell r="L84">
            <v>0</v>
          </cell>
        </row>
        <row r="85">
          <cell r="J85">
            <v>0</v>
          </cell>
          <cell r="L85">
            <v>0</v>
          </cell>
        </row>
        <row r="86">
          <cell r="J86">
            <v>0</v>
          </cell>
          <cell r="L86">
            <v>0</v>
          </cell>
        </row>
        <row r="87">
          <cell r="J87">
            <v>0</v>
          </cell>
          <cell r="L87">
            <v>0</v>
          </cell>
        </row>
        <row r="88">
          <cell r="J88">
            <v>0</v>
          </cell>
          <cell r="L88">
            <v>0</v>
          </cell>
        </row>
        <row r="93">
          <cell r="J93" t="str">
            <v>금  액</v>
          </cell>
          <cell r="L93" t="str">
            <v>금  액</v>
          </cell>
        </row>
        <row r="94">
          <cell r="J94">
            <v>0</v>
          </cell>
          <cell r="L94">
            <v>0</v>
          </cell>
        </row>
        <row r="95">
          <cell r="J95">
            <v>0</v>
          </cell>
          <cell r="L95">
            <v>0</v>
          </cell>
        </row>
        <row r="96">
          <cell r="J96">
            <v>0</v>
          </cell>
          <cell r="L96">
            <v>0</v>
          </cell>
        </row>
        <row r="97">
          <cell r="J97">
            <v>0</v>
          </cell>
          <cell r="L97">
            <v>0</v>
          </cell>
        </row>
        <row r="98">
          <cell r="J98">
            <v>0</v>
          </cell>
          <cell r="L98">
            <v>0</v>
          </cell>
        </row>
        <row r="99">
          <cell r="J99">
            <v>0</v>
          </cell>
          <cell r="L99">
            <v>0</v>
          </cell>
        </row>
        <row r="100">
          <cell r="J100">
            <v>0</v>
          </cell>
          <cell r="L100">
            <v>0</v>
          </cell>
        </row>
        <row r="101">
          <cell r="J101">
            <v>0</v>
          </cell>
          <cell r="L101">
            <v>0</v>
          </cell>
        </row>
        <row r="102">
          <cell r="J102">
            <v>0</v>
          </cell>
          <cell r="L102">
            <v>0</v>
          </cell>
        </row>
        <row r="103">
          <cell r="J103">
            <v>0</v>
          </cell>
          <cell r="L103">
            <v>0</v>
          </cell>
        </row>
        <row r="104">
          <cell r="J104">
            <v>0</v>
          </cell>
          <cell r="L104">
            <v>0</v>
          </cell>
        </row>
        <row r="105">
          <cell r="J105">
            <v>0</v>
          </cell>
          <cell r="L105">
            <v>0</v>
          </cell>
        </row>
        <row r="106">
          <cell r="J106">
            <v>0</v>
          </cell>
          <cell r="L106">
            <v>0</v>
          </cell>
        </row>
        <row r="107">
          <cell r="J107">
            <v>0</v>
          </cell>
          <cell r="L107">
            <v>0</v>
          </cell>
        </row>
        <row r="108">
          <cell r="J108">
            <v>0</v>
          </cell>
          <cell r="L108">
            <v>0</v>
          </cell>
        </row>
        <row r="109">
          <cell r="J109">
            <v>0</v>
          </cell>
          <cell r="L109">
            <v>0</v>
          </cell>
        </row>
        <row r="110">
          <cell r="J110">
            <v>0</v>
          </cell>
          <cell r="L110">
            <v>0</v>
          </cell>
        </row>
        <row r="115">
          <cell r="J115" t="str">
            <v>금  액</v>
          </cell>
          <cell r="L115" t="str">
            <v>금  액</v>
          </cell>
        </row>
        <row r="116">
          <cell r="J116">
            <v>0</v>
          </cell>
          <cell r="L116">
            <v>0</v>
          </cell>
        </row>
        <row r="117">
          <cell r="J117">
            <v>0</v>
          </cell>
          <cell r="L117">
            <v>0</v>
          </cell>
        </row>
        <row r="118">
          <cell r="J118">
            <v>0</v>
          </cell>
          <cell r="L118">
            <v>0</v>
          </cell>
        </row>
        <row r="119">
          <cell r="J119">
            <v>0</v>
          </cell>
          <cell r="L119">
            <v>0</v>
          </cell>
        </row>
        <row r="120">
          <cell r="J120">
            <v>0</v>
          </cell>
          <cell r="L120">
            <v>0</v>
          </cell>
        </row>
        <row r="121">
          <cell r="J121">
            <v>0</v>
          </cell>
          <cell r="L121">
            <v>0</v>
          </cell>
        </row>
        <row r="122">
          <cell r="J122">
            <v>0</v>
          </cell>
          <cell r="L122">
            <v>0</v>
          </cell>
        </row>
        <row r="123">
          <cell r="J123">
            <v>0</v>
          </cell>
          <cell r="L123">
            <v>0</v>
          </cell>
        </row>
        <row r="124">
          <cell r="J124">
            <v>0</v>
          </cell>
          <cell r="L124">
            <v>0</v>
          </cell>
        </row>
        <row r="125">
          <cell r="J125">
            <v>0</v>
          </cell>
          <cell r="L125">
            <v>0</v>
          </cell>
        </row>
        <row r="126">
          <cell r="J126">
            <v>0</v>
          </cell>
          <cell r="L126">
            <v>0</v>
          </cell>
        </row>
        <row r="127">
          <cell r="J127">
            <v>0</v>
          </cell>
          <cell r="L127">
            <v>0</v>
          </cell>
        </row>
        <row r="128">
          <cell r="J128">
            <v>0</v>
          </cell>
          <cell r="L128">
            <v>0</v>
          </cell>
        </row>
        <row r="129">
          <cell r="J129">
            <v>0</v>
          </cell>
          <cell r="L129">
            <v>0</v>
          </cell>
        </row>
        <row r="130">
          <cell r="J130">
            <v>0</v>
          </cell>
          <cell r="L130">
            <v>0</v>
          </cell>
        </row>
        <row r="131">
          <cell r="J131">
            <v>0</v>
          </cell>
          <cell r="L131">
            <v>0</v>
          </cell>
        </row>
        <row r="132">
          <cell r="J132">
            <v>0</v>
          </cell>
          <cell r="L132">
            <v>0</v>
          </cell>
        </row>
        <row r="137">
          <cell r="J137" t="str">
            <v>금  액</v>
          </cell>
          <cell r="L137" t="str">
            <v>금  액</v>
          </cell>
        </row>
        <row r="138">
          <cell r="J138">
            <v>0</v>
          </cell>
          <cell r="L138">
            <v>0</v>
          </cell>
        </row>
        <row r="139">
          <cell r="J139">
            <v>0</v>
          </cell>
          <cell r="L139">
            <v>0</v>
          </cell>
        </row>
        <row r="140">
          <cell r="J140">
            <v>0</v>
          </cell>
          <cell r="L140">
            <v>0</v>
          </cell>
        </row>
        <row r="141">
          <cell r="J141">
            <v>0</v>
          </cell>
          <cell r="L141">
            <v>0</v>
          </cell>
        </row>
        <row r="142">
          <cell r="J142">
            <v>0</v>
          </cell>
          <cell r="L142">
            <v>0</v>
          </cell>
        </row>
        <row r="143">
          <cell r="J143">
            <v>0</v>
          </cell>
          <cell r="L143">
            <v>0</v>
          </cell>
        </row>
        <row r="144">
          <cell r="J144">
            <v>0</v>
          </cell>
          <cell r="L144">
            <v>0</v>
          </cell>
        </row>
        <row r="145">
          <cell r="J145">
            <v>0</v>
          </cell>
          <cell r="L145">
            <v>0</v>
          </cell>
        </row>
        <row r="146">
          <cell r="J146">
            <v>0</v>
          </cell>
          <cell r="L146">
            <v>0</v>
          </cell>
        </row>
        <row r="147">
          <cell r="J147">
            <v>0</v>
          </cell>
          <cell r="L147">
            <v>0</v>
          </cell>
        </row>
        <row r="148">
          <cell r="J148">
            <v>0</v>
          </cell>
          <cell r="L148">
            <v>0</v>
          </cell>
        </row>
        <row r="149">
          <cell r="J149">
            <v>0</v>
          </cell>
          <cell r="L149">
            <v>0</v>
          </cell>
        </row>
        <row r="150">
          <cell r="J150">
            <v>0</v>
          </cell>
          <cell r="L150">
            <v>0</v>
          </cell>
        </row>
        <row r="151">
          <cell r="J151">
            <v>0</v>
          </cell>
          <cell r="L151">
            <v>0</v>
          </cell>
        </row>
        <row r="152">
          <cell r="J152">
            <v>0</v>
          </cell>
          <cell r="L152">
            <v>0</v>
          </cell>
        </row>
        <row r="153">
          <cell r="J153">
            <v>0</v>
          </cell>
          <cell r="L153">
            <v>0</v>
          </cell>
        </row>
        <row r="154">
          <cell r="J154">
            <v>0</v>
          </cell>
          <cell r="L154">
            <v>0</v>
          </cell>
        </row>
        <row r="159">
          <cell r="J159" t="str">
            <v>금  액</v>
          </cell>
          <cell r="L159" t="str">
            <v>금  액</v>
          </cell>
        </row>
        <row r="160">
          <cell r="J160">
            <v>0</v>
          </cell>
          <cell r="L160">
            <v>0</v>
          </cell>
        </row>
        <row r="161">
          <cell r="J161">
            <v>0</v>
          </cell>
          <cell r="L161">
            <v>0</v>
          </cell>
        </row>
        <row r="162">
          <cell r="J162">
            <v>0</v>
          </cell>
          <cell r="L162">
            <v>0</v>
          </cell>
        </row>
        <row r="163">
          <cell r="J163">
            <v>0</v>
          </cell>
          <cell r="L163">
            <v>0</v>
          </cell>
        </row>
        <row r="164">
          <cell r="J164">
            <v>0</v>
          </cell>
          <cell r="L164">
            <v>0</v>
          </cell>
        </row>
        <row r="165">
          <cell r="J165">
            <v>0</v>
          </cell>
          <cell r="L165">
            <v>0</v>
          </cell>
        </row>
        <row r="166">
          <cell r="J166">
            <v>0</v>
          </cell>
          <cell r="L166">
            <v>0</v>
          </cell>
        </row>
        <row r="167">
          <cell r="J167">
            <v>0</v>
          </cell>
          <cell r="L167">
            <v>0</v>
          </cell>
        </row>
        <row r="168">
          <cell r="J168">
            <v>0</v>
          </cell>
          <cell r="L168">
            <v>0</v>
          </cell>
        </row>
        <row r="169">
          <cell r="J169">
            <v>0</v>
          </cell>
          <cell r="L169">
            <v>0</v>
          </cell>
        </row>
        <row r="170">
          <cell r="J170">
            <v>0</v>
          </cell>
          <cell r="L170">
            <v>0</v>
          </cell>
        </row>
        <row r="171">
          <cell r="J171">
            <v>0</v>
          </cell>
          <cell r="L171">
            <v>0</v>
          </cell>
        </row>
        <row r="172">
          <cell r="J172">
            <v>0</v>
          </cell>
          <cell r="L172">
            <v>0</v>
          </cell>
        </row>
        <row r="173">
          <cell r="J173">
            <v>0</v>
          </cell>
          <cell r="L173">
            <v>0</v>
          </cell>
        </row>
        <row r="174">
          <cell r="J174">
            <v>0</v>
          </cell>
          <cell r="L174">
            <v>0</v>
          </cell>
        </row>
        <row r="175">
          <cell r="J175">
            <v>0</v>
          </cell>
          <cell r="L175">
            <v>0</v>
          </cell>
        </row>
        <row r="176">
          <cell r="J176">
            <v>0</v>
          </cell>
          <cell r="L176">
            <v>0</v>
          </cell>
        </row>
        <row r="181">
          <cell r="J181" t="str">
            <v>금  액</v>
          </cell>
          <cell r="L181" t="str">
            <v>금  액</v>
          </cell>
        </row>
        <row r="182">
          <cell r="J182">
            <v>0</v>
          </cell>
          <cell r="L182">
            <v>0</v>
          </cell>
        </row>
        <row r="183">
          <cell r="J183">
            <v>0</v>
          </cell>
          <cell r="L183">
            <v>0</v>
          </cell>
        </row>
        <row r="184">
          <cell r="J184">
            <v>0</v>
          </cell>
          <cell r="L184">
            <v>0</v>
          </cell>
        </row>
        <row r="185">
          <cell r="J185">
            <v>0</v>
          </cell>
          <cell r="L185">
            <v>0</v>
          </cell>
        </row>
        <row r="186">
          <cell r="J186">
            <v>0</v>
          </cell>
          <cell r="L186">
            <v>0</v>
          </cell>
        </row>
        <row r="187">
          <cell r="J187">
            <v>0</v>
          </cell>
          <cell r="L187">
            <v>0</v>
          </cell>
        </row>
        <row r="188">
          <cell r="J188">
            <v>0</v>
          </cell>
          <cell r="L188">
            <v>0</v>
          </cell>
        </row>
        <row r="189">
          <cell r="J189">
            <v>0</v>
          </cell>
          <cell r="L189">
            <v>0</v>
          </cell>
        </row>
        <row r="190">
          <cell r="J190">
            <v>0</v>
          </cell>
          <cell r="L190">
            <v>0</v>
          </cell>
        </row>
        <row r="191">
          <cell r="J191">
            <v>0</v>
          </cell>
          <cell r="L191">
            <v>0</v>
          </cell>
        </row>
        <row r="192">
          <cell r="J192">
            <v>0</v>
          </cell>
          <cell r="L192">
            <v>0</v>
          </cell>
        </row>
        <row r="193">
          <cell r="J193">
            <v>0</v>
          </cell>
          <cell r="L193">
            <v>0</v>
          </cell>
        </row>
        <row r="194">
          <cell r="J194">
            <v>0</v>
          </cell>
          <cell r="L194">
            <v>0</v>
          </cell>
        </row>
        <row r="195">
          <cell r="J195">
            <v>0</v>
          </cell>
          <cell r="L195">
            <v>0</v>
          </cell>
        </row>
        <row r="196">
          <cell r="J196">
            <v>0</v>
          </cell>
          <cell r="L196">
            <v>0</v>
          </cell>
        </row>
        <row r="197">
          <cell r="J197">
            <v>0</v>
          </cell>
          <cell r="L197">
            <v>0</v>
          </cell>
        </row>
        <row r="198">
          <cell r="J198">
            <v>0</v>
          </cell>
          <cell r="L198">
            <v>0</v>
          </cell>
        </row>
        <row r="203">
          <cell r="J203" t="str">
            <v>금  액</v>
          </cell>
          <cell r="L203" t="str">
            <v>금  액</v>
          </cell>
        </row>
        <row r="204">
          <cell r="J204">
            <v>0</v>
          </cell>
          <cell r="L204">
            <v>0</v>
          </cell>
        </row>
        <row r="205">
          <cell r="J205">
            <v>0</v>
          </cell>
          <cell r="L205">
            <v>0</v>
          </cell>
        </row>
        <row r="206">
          <cell r="J206">
            <v>0</v>
          </cell>
          <cell r="L206">
            <v>0</v>
          </cell>
        </row>
        <row r="207">
          <cell r="J207">
            <v>0</v>
          </cell>
          <cell r="L207">
            <v>0</v>
          </cell>
        </row>
        <row r="208">
          <cell r="J208">
            <v>0</v>
          </cell>
          <cell r="L208">
            <v>0</v>
          </cell>
        </row>
        <row r="209">
          <cell r="J209">
            <v>0</v>
          </cell>
          <cell r="L209">
            <v>0</v>
          </cell>
        </row>
        <row r="210">
          <cell r="J210">
            <v>0</v>
          </cell>
          <cell r="L210">
            <v>0</v>
          </cell>
        </row>
        <row r="211">
          <cell r="J211">
            <v>0</v>
          </cell>
          <cell r="L211">
            <v>0</v>
          </cell>
        </row>
        <row r="212">
          <cell r="J212">
            <v>0</v>
          </cell>
          <cell r="L212">
            <v>0</v>
          </cell>
        </row>
        <row r="213">
          <cell r="J213">
            <v>0</v>
          </cell>
          <cell r="L213">
            <v>0</v>
          </cell>
        </row>
        <row r="214">
          <cell r="J214">
            <v>0</v>
          </cell>
          <cell r="L214">
            <v>0</v>
          </cell>
        </row>
        <row r="215">
          <cell r="J215">
            <v>0</v>
          </cell>
          <cell r="L215">
            <v>0</v>
          </cell>
        </row>
        <row r="216">
          <cell r="J216">
            <v>0</v>
          </cell>
          <cell r="L216">
            <v>0</v>
          </cell>
        </row>
        <row r="217">
          <cell r="J217">
            <v>0</v>
          </cell>
          <cell r="L217">
            <v>0</v>
          </cell>
        </row>
        <row r="218">
          <cell r="J218">
            <v>0</v>
          </cell>
          <cell r="L218">
            <v>0</v>
          </cell>
        </row>
        <row r="219">
          <cell r="J219">
            <v>0</v>
          </cell>
          <cell r="L219">
            <v>0</v>
          </cell>
        </row>
        <row r="220">
          <cell r="J220">
            <v>0</v>
          </cell>
          <cell r="L220">
            <v>0</v>
          </cell>
        </row>
        <row r="225">
          <cell r="J225" t="str">
            <v>금  액</v>
          </cell>
          <cell r="L225" t="str">
            <v>금  액</v>
          </cell>
        </row>
        <row r="226">
          <cell r="J226">
            <v>0</v>
          </cell>
          <cell r="L226">
            <v>0</v>
          </cell>
        </row>
        <row r="227">
          <cell r="J227">
            <v>0</v>
          </cell>
          <cell r="L227">
            <v>0</v>
          </cell>
        </row>
        <row r="228">
          <cell r="J228">
            <v>0</v>
          </cell>
          <cell r="L228">
            <v>0</v>
          </cell>
        </row>
        <row r="229">
          <cell r="J229">
            <v>0</v>
          </cell>
          <cell r="L229">
            <v>0</v>
          </cell>
        </row>
        <row r="230">
          <cell r="J230">
            <v>0</v>
          </cell>
          <cell r="L230">
            <v>0</v>
          </cell>
        </row>
        <row r="231">
          <cell r="J231">
            <v>0</v>
          </cell>
          <cell r="L231">
            <v>0</v>
          </cell>
        </row>
        <row r="232">
          <cell r="J232">
            <v>0</v>
          </cell>
          <cell r="L232">
            <v>0</v>
          </cell>
        </row>
        <row r="233">
          <cell r="J233">
            <v>0</v>
          </cell>
          <cell r="L233">
            <v>0</v>
          </cell>
        </row>
        <row r="234">
          <cell r="J234">
            <v>0</v>
          </cell>
          <cell r="L234">
            <v>0</v>
          </cell>
        </row>
        <row r="235">
          <cell r="J235">
            <v>0</v>
          </cell>
          <cell r="L235">
            <v>0</v>
          </cell>
        </row>
        <row r="236">
          <cell r="J236">
            <v>0</v>
          </cell>
          <cell r="L236">
            <v>0</v>
          </cell>
        </row>
        <row r="237">
          <cell r="J237">
            <v>0</v>
          </cell>
          <cell r="L237">
            <v>0</v>
          </cell>
        </row>
        <row r="238">
          <cell r="J238">
            <v>0</v>
          </cell>
          <cell r="L238">
            <v>0</v>
          </cell>
        </row>
        <row r="239">
          <cell r="J239">
            <v>0</v>
          </cell>
          <cell r="L239">
            <v>0</v>
          </cell>
        </row>
        <row r="240">
          <cell r="J240">
            <v>0</v>
          </cell>
          <cell r="L240">
            <v>0</v>
          </cell>
        </row>
        <row r="241">
          <cell r="J241">
            <v>0</v>
          </cell>
          <cell r="L241">
            <v>0</v>
          </cell>
        </row>
        <row r="242">
          <cell r="J242">
            <v>0</v>
          </cell>
          <cell r="L242">
            <v>0</v>
          </cell>
        </row>
        <row r="247">
          <cell r="J247" t="str">
            <v>금  액</v>
          </cell>
          <cell r="L247" t="str">
            <v>금  액</v>
          </cell>
        </row>
        <row r="248">
          <cell r="J248">
            <v>0</v>
          </cell>
          <cell r="L248">
            <v>0</v>
          </cell>
        </row>
        <row r="249">
          <cell r="J249">
            <v>0</v>
          </cell>
          <cell r="L249">
            <v>0</v>
          </cell>
        </row>
        <row r="250">
          <cell r="J250">
            <v>0</v>
          </cell>
          <cell r="L250">
            <v>0</v>
          </cell>
        </row>
        <row r="251">
          <cell r="J251">
            <v>0</v>
          </cell>
          <cell r="L251">
            <v>0</v>
          </cell>
        </row>
        <row r="252">
          <cell r="J252">
            <v>0</v>
          </cell>
          <cell r="L252">
            <v>0</v>
          </cell>
        </row>
        <row r="253">
          <cell r="J253">
            <v>0</v>
          </cell>
          <cell r="L253">
            <v>0</v>
          </cell>
        </row>
        <row r="254">
          <cell r="J254">
            <v>0</v>
          </cell>
          <cell r="L254">
            <v>0</v>
          </cell>
        </row>
        <row r="255">
          <cell r="J255">
            <v>0</v>
          </cell>
          <cell r="L255">
            <v>0</v>
          </cell>
        </row>
        <row r="256">
          <cell r="J256">
            <v>0</v>
          </cell>
          <cell r="L256">
            <v>0</v>
          </cell>
        </row>
        <row r="257">
          <cell r="J257">
            <v>0</v>
          </cell>
          <cell r="L257">
            <v>0</v>
          </cell>
        </row>
        <row r="258">
          <cell r="J258">
            <v>0</v>
          </cell>
          <cell r="L258">
            <v>0</v>
          </cell>
        </row>
        <row r="259">
          <cell r="J259">
            <v>0</v>
          </cell>
          <cell r="L259">
            <v>0</v>
          </cell>
        </row>
        <row r="260">
          <cell r="J260">
            <v>0</v>
          </cell>
          <cell r="L260">
            <v>0</v>
          </cell>
        </row>
        <row r="261">
          <cell r="J261">
            <v>0</v>
          </cell>
          <cell r="L261">
            <v>0</v>
          </cell>
        </row>
        <row r="262">
          <cell r="J262">
            <v>0</v>
          </cell>
          <cell r="L262">
            <v>0</v>
          </cell>
        </row>
        <row r="263">
          <cell r="J263">
            <v>0</v>
          </cell>
          <cell r="L263">
            <v>0</v>
          </cell>
        </row>
        <row r="264">
          <cell r="J264">
            <v>0</v>
          </cell>
          <cell r="L264">
            <v>0</v>
          </cell>
        </row>
        <row r="269">
          <cell r="J269" t="str">
            <v>금  액</v>
          </cell>
          <cell r="L269" t="str">
            <v>금  액</v>
          </cell>
        </row>
        <row r="270">
          <cell r="J270">
            <v>0</v>
          </cell>
          <cell r="L270">
            <v>0</v>
          </cell>
        </row>
        <row r="271">
          <cell r="J271">
            <v>0</v>
          </cell>
          <cell r="L271">
            <v>0</v>
          </cell>
        </row>
        <row r="272">
          <cell r="J272">
            <v>0</v>
          </cell>
          <cell r="L272">
            <v>0</v>
          </cell>
        </row>
        <row r="273">
          <cell r="J273">
            <v>0</v>
          </cell>
          <cell r="L273">
            <v>0</v>
          </cell>
        </row>
        <row r="274">
          <cell r="J274">
            <v>0</v>
          </cell>
          <cell r="L274">
            <v>0</v>
          </cell>
        </row>
        <row r="275">
          <cell r="J275">
            <v>0</v>
          </cell>
          <cell r="L275">
            <v>0</v>
          </cell>
        </row>
        <row r="276">
          <cell r="J276">
            <v>0</v>
          </cell>
          <cell r="L276">
            <v>0</v>
          </cell>
        </row>
        <row r="277">
          <cell r="J277">
            <v>0</v>
          </cell>
          <cell r="L277">
            <v>0</v>
          </cell>
        </row>
        <row r="278">
          <cell r="J278">
            <v>0</v>
          </cell>
          <cell r="L278">
            <v>0</v>
          </cell>
        </row>
        <row r="279">
          <cell r="J279">
            <v>0</v>
          </cell>
          <cell r="L279">
            <v>0</v>
          </cell>
        </row>
        <row r="280">
          <cell r="J280">
            <v>0</v>
          </cell>
          <cell r="L280">
            <v>0</v>
          </cell>
        </row>
        <row r="281">
          <cell r="J281">
            <v>0</v>
          </cell>
          <cell r="L281">
            <v>0</v>
          </cell>
        </row>
        <row r="282">
          <cell r="J282">
            <v>0</v>
          </cell>
          <cell r="L282">
            <v>0</v>
          </cell>
        </row>
        <row r="283">
          <cell r="J283">
            <v>0</v>
          </cell>
          <cell r="L283">
            <v>0</v>
          </cell>
        </row>
        <row r="284">
          <cell r="J284">
            <v>0</v>
          </cell>
          <cell r="L284">
            <v>0</v>
          </cell>
        </row>
        <row r="285">
          <cell r="J285">
            <v>0</v>
          </cell>
          <cell r="L285">
            <v>0</v>
          </cell>
        </row>
        <row r="286">
          <cell r="J286">
            <v>0</v>
          </cell>
          <cell r="L286">
            <v>0</v>
          </cell>
        </row>
        <row r="291">
          <cell r="J291" t="str">
            <v>금  액</v>
          </cell>
          <cell r="L291" t="str">
            <v>금  액</v>
          </cell>
        </row>
        <row r="292">
          <cell r="J292">
            <v>0</v>
          </cell>
          <cell r="L292">
            <v>0</v>
          </cell>
        </row>
        <row r="293">
          <cell r="J293">
            <v>0</v>
          </cell>
          <cell r="L293">
            <v>0</v>
          </cell>
        </row>
        <row r="294">
          <cell r="J294">
            <v>0</v>
          </cell>
          <cell r="L294">
            <v>0</v>
          </cell>
        </row>
        <row r="295">
          <cell r="J295">
            <v>0</v>
          </cell>
          <cell r="L295">
            <v>0</v>
          </cell>
        </row>
        <row r="296">
          <cell r="J296">
            <v>0</v>
          </cell>
          <cell r="L296">
            <v>0</v>
          </cell>
        </row>
        <row r="297">
          <cell r="J297">
            <v>0</v>
          </cell>
          <cell r="L297">
            <v>0</v>
          </cell>
        </row>
        <row r="298">
          <cell r="J298">
            <v>0</v>
          </cell>
          <cell r="L298">
            <v>0</v>
          </cell>
        </row>
        <row r="299">
          <cell r="J299">
            <v>0</v>
          </cell>
          <cell r="L299">
            <v>0</v>
          </cell>
        </row>
        <row r="300">
          <cell r="J300">
            <v>0</v>
          </cell>
          <cell r="L300">
            <v>0</v>
          </cell>
        </row>
        <row r="301">
          <cell r="J301">
            <v>0</v>
          </cell>
          <cell r="L301">
            <v>0</v>
          </cell>
        </row>
        <row r="302">
          <cell r="J302">
            <v>0</v>
          </cell>
          <cell r="L302">
            <v>0</v>
          </cell>
        </row>
        <row r="303">
          <cell r="J303">
            <v>0</v>
          </cell>
          <cell r="L303">
            <v>0</v>
          </cell>
        </row>
        <row r="304">
          <cell r="J304">
            <v>0</v>
          </cell>
          <cell r="L304">
            <v>0</v>
          </cell>
        </row>
        <row r="305">
          <cell r="J305">
            <v>0</v>
          </cell>
          <cell r="L305">
            <v>0</v>
          </cell>
        </row>
        <row r="306">
          <cell r="J306">
            <v>0</v>
          </cell>
          <cell r="L306">
            <v>0</v>
          </cell>
        </row>
        <row r="307">
          <cell r="J307">
            <v>0</v>
          </cell>
          <cell r="L307">
            <v>0</v>
          </cell>
        </row>
        <row r="308">
          <cell r="J308">
            <v>0</v>
          </cell>
          <cell r="L308">
            <v>0</v>
          </cell>
        </row>
        <row r="313">
          <cell r="J313" t="str">
            <v>금  액</v>
          </cell>
          <cell r="L313" t="str">
            <v>금  액</v>
          </cell>
        </row>
        <row r="314">
          <cell r="J314">
            <v>0</v>
          </cell>
          <cell r="L314">
            <v>0</v>
          </cell>
        </row>
        <row r="315">
          <cell r="J315">
            <v>0</v>
          </cell>
          <cell r="L315">
            <v>0</v>
          </cell>
        </row>
        <row r="316">
          <cell r="J316">
            <v>0</v>
          </cell>
          <cell r="L316">
            <v>0</v>
          </cell>
        </row>
        <row r="317">
          <cell r="J317">
            <v>0</v>
          </cell>
          <cell r="L317">
            <v>0</v>
          </cell>
        </row>
        <row r="318">
          <cell r="J318">
            <v>0</v>
          </cell>
          <cell r="L318">
            <v>0</v>
          </cell>
        </row>
        <row r="319">
          <cell r="J319">
            <v>0</v>
          </cell>
          <cell r="L319">
            <v>0</v>
          </cell>
        </row>
        <row r="320">
          <cell r="J320">
            <v>0</v>
          </cell>
          <cell r="L320">
            <v>0</v>
          </cell>
        </row>
        <row r="321">
          <cell r="J321">
            <v>0</v>
          </cell>
          <cell r="L321">
            <v>0</v>
          </cell>
        </row>
        <row r="322">
          <cell r="J322">
            <v>0</v>
          </cell>
          <cell r="L322">
            <v>0</v>
          </cell>
        </row>
        <row r="323">
          <cell r="J323">
            <v>0</v>
          </cell>
          <cell r="L323">
            <v>0</v>
          </cell>
        </row>
        <row r="324">
          <cell r="J324">
            <v>0</v>
          </cell>
          <cell r="L324">
            <v>0</v>
          </cell>
        </row>
        <row r="325">
          <cell r="J325">
            <v>0</v>
          </cell>
          <cell r="L325">
            <v>0</v>
          </cell>
        </row>
        <row r="326">
          <cell r="J326">
            <v>0</v>
          </cell>
          <cell r="L326">
            <v>0</v>
          </cell>
        </row>
        <row r="327">
          <cell r="J327">
            <v>0</v>
          </cell>
          <cell r="L327">
            <v>0</v>
          </cell>
        </row>
        <row r="328">
          <cell r="J328">
            <v>0</v>
          </cell>
          <cell r="L328">
            <v>0</v>
          </cell>
        </row>
        <row r="329">
          <cell r="J329">
            <v>0</v>
          </cell>
          <cell r="L329">
            <v>0</v>
          </cell>
        </row>
        <row r="330">
          <cell r="J330">
            <v>0</v>
          </cell>
          <cell r="L330">
            <v>0</v>
          </cell>
        </row>
        <row r="335">
          <cell r="J335" t="str">
            <v>금  액</v>
          </cell>
          <cell r="L335" t="str">
            <v>금  액</v>
          </cell>
        </row>
        <row r="336">
          <cell r="J336">
            <v>0</v>
          </cell>
          <cell r="L336">
            <v>0</v>
          </cell>
        </row>
        <row r="337">
          <cell r="J337">
            <v>0</v>
          </cell>
          <cell r="L337">
            <v>0</v>
          </cell>
        </row>
        <row r="338">
          <cell r="J338">
            <v>0</v>
          </cell>
          <cell r="L338">
            <v>0</v>
          </cell>
        </row>
        <row r="339">
          <cell r="J339">
            <v>0</v>
          </cell>
          <cell r="L339">
            <v>0</v>
          </cell>
        </row>
        <row r="340">
          <cell r="J340">
            <v>0</v>
          </cell>
          <cell r="L340">
            <v>0</v>
          </cell>
        </row>
        <row r="341">
          <cell r="J341">
            <v>0</v>
          </cell>
          <cell r="L341">
            <v>0</v>
          </cell>
        </row>
        <row r="342">
          <cell r="J342">
            <v>0</v>
          </cell>
          <cell r="L342">
            <v>0</v>
          </cell>
        </row>
        <row r="343">
          <cell r="J343">
            <v>0</v>
          </cell>
          <cell r="L343">
            <v>0</v>
          </cell>
        </row>
        <row r="344">
          <cell r="J344">
            <v>0</v>
          </cell>
          <cell r="L344">
            <v>0</v>
          </cell>
        </row>
        <row r="345">
          <cell r="J345">
            <v>0</v>
          </cell>
          <cell r="L345">
            <v>0</v>
          </cell>
        </row>
        <row r="346">
          <cell r="J346">
            <v>0</v>
          </cell>
          <cell r="L346">
            <v>0</v>
          </cell>
        </row>
        <row r="347">
          <cell r="J347">
            <v>0</v>
          </cell>
          <cell r="L347">
            <v>0</v>
          </cell>
        </row>
        <row r="348">
          <cell r="J348">
            <v>0</v>
          </cell>
          <cell r="L348">
            <v>0</v>
          </cell>
        </row>
        <row r="349">
          <cell r="J349">
            <v>0</v>
          </cell>
          <cell r="L349">
            <v>0</v>
          </cell>
        </row>
        <row r="350">
          <cell r="J350">
            <v>0</v>
          </cell>
          <cell r="L350">
            <v>0</v>
          </cell>
        </row>
        <row r="351">
          <cell r="J351">
            <v>0</v>
          </cell>
          <cell r="L351">
            <v>0</v>
          </cell>
        </row>
        <row r="352">
          <cell r="J352">
            <v>0</v>
          </cell>
          <cell r="L352">
            <v>0</v>
          </cell>
        </row>
        <row r="357">
          <cell r="J357" t="str">
            <v>금  액</v>
          </cell>
          <cell r="L357" t="str">
            <v>금  액</v>
          </cell>
        </row>
        <row r="358">
          <cell r="J358">
            <v>0</v>
          </cell>
          <cell r="L358">
            <v>0</v>
          </cell>
        </row>
        <row r="359">
          <cell r="J359">
            <v>0</v>
          </cell>
          <cell r="L359">
            <v>0</v>
          </cell>
        </row>
        <row r="360">
          <cell r="J360">
            <v>0</v>
          </cell>
          <cell r="L360">
            <v>0</v>
          </cell>
        </row>
        <row r="361">
          <cell r="J361">
            <v>0</v>
          </cell>
          <cell r="L361">
            <v>0</v>
          </cell>
        </row>
        <row r="362">
          <cell r="J362">
            <v>0</v>
          </cell>
          <cell r="L362">
            <v>0</v>
          </cell>
        </row>
        <row r="363">
          <cell r="J363">
            <v>0</v>
          </cell>
          <cell r="L363">
            <v>0</v>
          </cell>
        </row>
        <row r="364">
          <cell r="J364">
            <v>0</v>
          </cell>
          <cell r="L364">
            <v>0</v>
          </cell>
        </row>
        <row r="365">
          <cell r="J365">
            <v>0</v>
          </cell>
          <cell r="L365">
            <v>0</v>
          </cell>
        </row>
        <row r="366">
          <cell r="J366">
            <v>0</v>
          </cell>
          <cell r="L366">
            <v>0</v>
          </cell>
        </row>
        <row r="367">
          <cell r="J367">
            <v>0</v>
          </cell>
          <cell r="L367">
            <v>0</v>
          </cell>
        </row>
        <row r="368">
          <cell r="J368">
            <v>0</v>
          </cell>
          <cell r="L368">
            <v>0</v>
          </cell>
        </row>
        <row r="369">
          <cell r="J369">
            <v>0</v>
          </cell>
          <cell r="L369">
            <v>0</v>
          </cell>
        </row>
        <row r="370">
          <cell r="J370">
            <v>0</v>
          </cell>
          <cell r="L370">
            <v>0</v>
          </cell>
        </row>
        <row r="371">
          <cell r="J371">
            <v>0</v>
          </cell>
          <cell r="L371">
            <v>0</v>
          </cell>
        </row>
        <row r="372">
          <cell r="J372">
            <v>0</v>
          </cell>
          <cell r="L372">
            <v>0</v>
          </cell>
        </row>
        <row r="373">
          <cell r="J373">
            <v>0</v>
          </cell>
          <cell r="L373">
            <v>0</v>
          </cell>
        </row>
        <row r="374">
          <cell r="J374">
            <v>0</v>
          </cell>
          <cell r="L374">
            <v>0</v>
          </cell>
        </row>
        <row r="379">
          <cell r="J379" t="str">
            <v>금  액</v>
          </cell>
          <cell r="L379" t="str">
            <v>금  액</v>
          </cell>
        </row>
        <row r="380">
          <cell r="J380">
            <v>0</v>
          </cell>
          <cell r="L380">
            <v>0</v>
          </cell>
        </row>
        <row r="381">
          <cell r="J381">
            <v>0</v>
          </cell>
          <cell r="L381">
            <v>0</v>
          </cell>
        </row>
        <row r="382">
          <cell r="J382">
            <v>0</v>
          </cell>
          <cell r="L382">
            <v>0</v>
          </cell>
        </row>
        <row r="383">
          <cell r="J383">
            <v>0</v>
          </cell>
          <cell r="L383">
            <v>0</v>
          </cell>
        </row>
        <row r="384">
          <cell r="J384">
            <v>0</v>
          </cell>
          <cell r="L384">
            <v>0</v>
          </cell>
        </row>
        <row r="385">
          <cell r="J385">
            <v>0</v>
          </cell>
          <cell r="L385">
            <v>0</v>
          </cell>
        </row>
        <row r="386">
          <cell r="J386">
            <v>0</v>
          </cell>
          <cell r="L386">
            <v>0</v>
          </cell>
        </row>
        <row r="387">
          <cell r="J387">
            <v>0</v>
          </cell>
          <cell r="L387">
            <v>0</v>
          </cell>
        </row>
        <row r="388">
          <cell r="J388">
            <v>0</v>
          </cell>
          <cell r="L388">
            <v>0</v>
          </cell>
        </row>
        <row r="389">
          <cell r="J389">
            <v>0</v>
          </cell>
          <cell r="L389">
            <v>0</v>
          </cell>
        </row>
        <row r="390">
          <cell r="J390">
            <v>0</v>
          </cell>
          <cell r="L390">
            <v>0</v>
          </cell>
        </row>
        <row r="391">
          <cell r="J391">
            <v>0</v>
          </cell>
          <cell r="L391">
            <v>0</v>
          </cell>
        </row>
        <row r="392">
          <cell r="J392">
            <v>0</v>
          </cell>
          <cell r="L392">
            <v>0</v>
          </cell>
        </row>
        <row r="393">
          <cell r="J393">
            <v>0</v>
          </cell>
          <cell r="L393">
            <v>0</v>
          </cell>
        </row>
        <row r="394">
          <cell r="J394">
            <v>0</v>
          </cell>
          <cell r="L394">
            <v>0</v>
          </cell>
        </row>
        <row r="395">
          <cell r="J395">
            <v>0</v>
          </cell>
          <cell r="L395">
            <v>0</v>
          </cell>
        </row>
        <row r="396">
          <cell r="J396">
            <v>0</v>
          </cell>
          <cell r="L396">
            <v>0</v>
          </cell>
        </row>
        <row r="401">
          <cell r="J401" t="str">
            <v>금  액</v>
          </cell>
          <cell r="L401" t="str">
            <v>금  액</v>
          </cell>
        </row>
        <row r="402">
          <cell r="J402">
            <v>0</v>
          </cell>
          <cell r="L402">
            <v>0</v>
          </cell>
        </row>
        <row r="403">
          <cell r="J403">
            <v>0</v>
          </cell>
          <cell r="L403">
            <v>0</v>
          </cell>
        </row>
        <row r="404">
          <cell r="J404">
            <v>0</v>
          </cell>
          <cell r="L404">
            <v>0</v>
          </cell>
        </row>
        <row r="405">
          <cell r="J405">
            <v>0</v>
          </cell>
          <cell r="L405">
            <v>0</v>
          </cell>
        </row>
        <row r="406">
          <cell r="J406">
            <v>0</v>
          </cell>
          <cell r="L406">
            <v>0</v>
          </cell>
        </row>
        <row r="407">
          <cell r="J407">
            <v>0</v>
          </cell>
          <cell r="L407">
            <v>0</v>
          </cell>
        </row>
        <row r="408">
          <cell r="J408">
            <v>0</v>
          </cell>
          <cell r="L408">
            <v>0</v>
          </cell>
        </row>
        <row r="409">
          <cell r="J409">
            <v>0</v>
          </cell>
          <cell r="L409">
            <v>0</v>
          </cell>
        </row>
        <row r="410">
          <cell r="J410">
            <v>0</v>
          </cell>
          <cell r="L410">
            <v>0</v>
          </cell>
        </row>
        <row r="411">
          <cell r="J411">
            <v>0</v>
          </cell>
          <cell r="L411">
            <v>0</v>
          </cell>
        </row>
        <row r="412">
          <cell r="J412">
            <v>0</v>
          </cell>
          <cell r="L412">
            <v>0</v>
          </cell>
        </row>
        <row r="413">
          <cell r="J413">
            <v>0</v>
          </cell>
          <cell r="L413">
            <v>0</v>
          </cell>
        </row>
        <row r="414">
          <cell r="J414">
            <v>0</v>
          </cell>
          <cell r="L414">
            <v>0</v>
          </cell>
        </row>
        <row r="415">
          <cell r="J415">
            <v>0</v>
          </cell>
          <cell r="L415">
            <v>0</v>
          </cell>
        </row>
        <row r="416">
          <cell r="J416">
            <v>0</v>
          </cell>
          <cell r="L416">
            <v>0</v>
          </cell>
        </row>
        <row r="417">
          <cell r="J417">
            <v>0</v>
          </cell>
          <cell r="L417">
            <v>0</v>
          </cell>
        </row>
        <row r="418">
          <cell r="J418">
            <v>0</v>
          </cell>
          <cell r="L418">
            <v>0</v>
          </cell>
        </row>
        <row r="423">
          <cell r="J423" t="str">
            <v>금  액</v>
          </cell>
          <cell r="L423" t="str">
            <v>금  액</v>
          </cell>
        </row>
        <row r="424">
          <cell r="J424">
            <v>0</v>
          </cell>
          <cell r="L424">
            <v>0</v>
          </cell>
        </row>
        <row r="425">
          <cell r="J425">
            <v>0</v>
          </cell>
          <cell r="L425">
            <v>0</v>
          </cell>
        </row>
        <row r="426">
          <cell r="J426">
            <v>0</v>
          </cell>
          <cell r="L426">
            <v>0</v>
          </cell>
        </row>
        <row r="427">
          <cell r="J427">
            <v>0</v>
          </cell>
          <cell r="L427">
            <v>0</v>
          </cell>
        </row>
        <row r="428">
          <cell r="J428">
            <v>0</v>
          </cell>
          <cell r="L428">
            <v>0</v>
          </cell>
        </row>
        <row r="429">
          <cell r="J429">
            <v>0</v>
          </cell>
          <cell r="L429">
            <v>0</v>
          </cell>
        </row>
        <row r="430">
          <cell r="J430">
            <v>0</v>
          </cell>
          <cell r="L430">
            <v>0</v>
          </cell>
        </row>
        <row r="431">
          <cell r="J431">
            <v>0</v>
          </cell>
          <cell r="L431">
            <v>0</v>
          </cell>
        </row>
        <row r="432">
          <cell r="J432">
            <v>0</v>
          </cell>
          <cell r="L432">
            <v>0</v>
          </cell>
        </row>
        <row r="433">
          <cell r="J433">
            <v>0</v>
          </cell>
          <cell r="L433">
            <v>0</v>
          </cell>
        </row>
        <row r="434">
          <cell r="J434">
            <v>0</v>
          </cell>
          <cell r="L434">
            <v>0</v>
          </cell>
        </row>
        <row r="435">
          <cell r="J435">
            <v>0</v>
          </cell>
          <cell r="L435">
            <v>0</v>
          </cell>
        </row>
        <row r="436">
          <cell r="J436">
            <v>0</v>
          </cell>
          <cell r="L436">
            <v>0</v>
          </cell>
        </row>
        <row r="437">
          <cell r="J437">
            <v>0</v>
          </cell>
          <cell r="L437">
            <v>0</v>
          </cell>
        </row>
        <row r="438">
          <cell r="J438">
            <v>0</v>
          </cell>
          <cell r="L438">
            <v>0</v>
          </cell>
        </row>
        <row r="439">
          <cell r="J439">
            <v>0</v>
          </cell>
          <cell r="L439">
            <v>0</v>
          </cell>
        </row>
        <row r="440">
          <cell r="J440">
            <v>0</v>
          </cell>
          <cell r="L440">
            <v>0</v>
          </cell>
        </row>
        <row r="445">
          <cell r="J445" t="str">
            <v>금  액</v>
          </cell>
          <cell r="L445" t="str">
            <v>금  액</v>
          </cell>
        </row>
        <row r="446">
          <cell r="J446">
            <v>0</v>
          </cell>
          <cell r="L446">
            <v>0</v>
          </cell>
        </row>
        <row r="447">
          <cell r="J447">
            <v>0</v>
          </cell>
          <cell r="L447">
            <v>0</v>
          </cell>
        </row>
        <row r="448">
          <cell r="J448">
            <v>0</v>
          </cell>
          <cell r="L448">
            <v>0</v>
          </cell>
        </row>
        <row r="449">
          <cell r="J449">
            <v>0</v>
          </cell>
          <cell r="L449">
            <v>0</v>
          </cell>
        </row>
        <row r="450">
          <cell r="J450">
            <v>0</v>
          </cell>
          <cell r="L450">
            <v>0</v>
          </cell>
        </row>
        <row r="451">
          <cell r="J451">
            <v>0</v>
          </cell>
          <cell r="L451">
            <v>0</v>
          </cell>
        </row>
        <row r="452">
          <cell r="J452">
            <v>0</v>
          </cell>
          <cell r="L452">
            <v>0</v>
          </cell>
        </row>
        <row r="453">
          <cell r="J453">
            <v>0</v>
          </cell>
          <cell r="L453">
            <v>0</v>
          </cell>
        </row>
        <row r="454">
          <cell r="J454">
            <v>0</v>
          </cell>
          <cell r="L454">
            <v>0</v>
          </cell>
        </row>
        <row r="455">
          <cell r="J455">
            <v>0</v>
          </cell>
          <cell r="L455">
            <v>0</v>
          </cell>
        </row>
        <row r="456">
          <cell r="J456">
            <v>0</v>
          </cell>
          <cell r="L456">
            <v>0</v>
          </cell>
        </row>
        <row r="457">
          <cell r="J457">
            <v>0</v>
          </cell>
          <cell r="L457">
            <v>0</v>
          </cell>
        </row>
        <row r="458">
          <cell r="J458">
            <v>0</v>
          </cell>
          <cell r="L458">
            <v>0</v>
          </cell>
        </row>
        <row r="459">
          <cell r="J459">
            <v>0</v>
          </cell>
          <cell r="L459">
            <v>0</v>
          </cell>
        </row>
        <row r="460">
          <cell r="J460">
            <v>0</v>
          </cell>
          <cell r="L460">
            <v>0</v>
          </cell>
        </row>
        <row r="461">
          <cell r="J461">
            <v>0</v>
          </cell>
          <cell r="L461">
            <v>0</v>
          </cell>
        </row>
        <row r="462">
          <cell r="J462">
            <v>0</v>
          </cell>
          <cell r="L462">
            <v>0</v>
          </cell>
        </row>
        <row r="467">
          <cell r="J467" t="str">
            <v>금  액</v>
          </cell>
          <cell r="L467" t="str">
            <v>금  액</v>
          </cell>
        </row>
        <row r="468">
          <cell r="J468">
            <v>0</v>
          </cell>
          <cell r="L468">
            <v>0</v>
          </cell>
        </row>
        <row r="469">
          <cell r="J469">
            <v>0</v>
          </cell>
          <cell r="L469">
            <v>0</v>
          </cell>
        </row>
        <row r="470">
          <cell r="J470">
            <v>0</v>
          </cell>
          <cell r="L470">
            <v>0</v>
          </cell>
        </row>
        <row r="471">
          <cell r="J471">
            <v>0</v>
          </cell>
          <cell r="L471">
            <v>0</v>
          </cell>
        </row>
        <row r="472">
          <cell r="J472">
            <v>0</v>
          </cell>
          <cell r="L472">
            <v>0</v>
          </cell>
        </row>
        <row r="473">
          <cell r="J473">
            <v>0</v>
          </cell>
          <cell r="L473">
            <v>0</v>
          </cell>
        </row>
        <row r="474">
          <cell r="J474">
            <v>0</v>
          </cell>
          <cell r="L474">
            <v>0</v>
          </cell>
        </row>
        <row r="475">
          <cell r="J475">
            <v>0</v>
          </cell>
          <cell r="L475">
            <v>0</v>
          </cell>
        </row>
        <row r="476">
          <cell r="J476">
            <v>0</v>
          </cell>
          <cell r="L476">
            <v>0</v>
          </cell>
        </row>
        <row r="477">
          <cell r="J477">
            <v>0</v>
          </cell>
          <cell r="L477">
            <v>0</v>
          </cell>
        </row>
        <row r="478">
          <cell r="J478">
            <v>0</v>
          </cell>
          <cell r="L478">
            <v>0</v>
          </cell>
        </row>
        <row r="479">
          <cell r="J479">
            <v>0</v>
          </cell>
          <cell r="L479">
            <v>0</v>
          </cell>
        </row>
        <row r="480">
          <cell r="J480">
            <v>0</v>
          </cell>
          <cell r="L480">
            <v>0</v>
          </cell>
        </row>
        <row r="481">
          <cell r="J481">
            <v>0</v>
          </cell>
          <cell r="L481">
            <v>0</v>
          </cell>
        </row>
        <row r="482">
          <cell r="J482">
            <v>0</v>
          </cell>
          <cell r="L482">
            <v>0</v>
          </cell>
        </row>
        <row r="483">
          <cell r="J483">
            <v>0</v>
          </cell>
          <cell r="L483">
            <v>0</v>
          </cell>
        </row>
        <row r="484">
          <cell r="J484">
            <v>0</v>
          </cell>
          <cell r="L484">
            <v>0</v>
          </cell>
        </row>
        <row r="489">
          <cell r="J489" t="str">
            <v>금  액</v>
          </cell>
          <cell r="L489" t="str">
            <v>금  액</v>
          </cell>
        </row>
        <row r="490">
          <cell r="J490">
            <v>0</v>
          </cell>
          <cell r="L490">
            <v>0</v>
          </cell>
        </row>
        <row r="491">
          <cell r="J491">
            <v>0</v>
          </cell>
          <cell r="L491">
            <v>0</v>
          </cell>
        </row>
        <row r="492">
          <cell r="J492">
            <v>0</v>
          </cell>
          <cell r="L492">
            <v>0</v>
          </cell>
        </row>
        <row r="493">
          <cell r="J493">
            <v>0</v>
          </cell>
          <cell r="L493">
            <v>0</v>
          </cell>
        </row>
        <row r="494">
          <cell r="J494">
            <v>0</v>
          </cell>
          <cell r="L494">
            <v>0</v>
          </cell>
        </row>
        <row r="495">
          <cell r="J495">
            <v>0</v>
          </cell>
          <cell r="L495">
            <v>0</v>
          </cell>
        </row>
        <row r="496">
          <cell r="J496">
            <v>0</v>
          </cell>
          <cell r="L496">
            <v>2.0236928853657458E-320</v>
          </cell>
        </row>
        <row r="497">
          <cell r="J497">
            <v>0</v>
          </cell>
          <cell r="L497">
            <v>0</v>
          </cell>
        </row>
        <row r="498">
          <cell r="J498">
            <v>0</v>
          </cell>
          <cell r="L498">
            <v>0</v>
          </cell>
        </row>
        <row r="499">
          <cell r="J499">
            <v>0</v>
          </cell>
          <cell r="L499">
            <v>0</v>
          </cell>
        </row>
        <row r="500">
          <cell r="J500">
            <v>0</v>
          </cell>
          <cell r="L500">
            <v>0</v>
          </cell>
        </row>
        <row r="501">
          <cell r="J501">
            <v>0</v>
          </cell>
          <cell r="L501">
            <v>0</v>
          </cell>
        </row>
        <row r="502">
          <cell r="J502">
            <v>0</v>
          </cell>
          <cell r="L502">
            <v>0</v>
          </cell>
        </row>
        <row r="503">
          <cell r="J503">
            <v>0</v>
          </cell>
          <cell r="L503">
            <v>0</v>
          </cell>
        </row>
        <row r="504">
          <cell r="J504">
            <v>0</v>
          </cell>
          <cell r="L504">
            <v>0</v>
          </cell>
        </row>
        <row r="505">
          <cell r="J505">
            <v>0</v>
          </cell>
          <cell r="L505">
            <v>0</v>
          </cell>
        </row>
        <row r="506">
          <cell r="J506">
            <v>0</v>
          </cell>
          <cell r="L506">
            <v>0</v>
          </cell>
        </row>
        <row r="511">
          <cell r="J511" t="str">
            <v>금  액</v>
          </cell>
          <cell r="L511" t="str">
            <v>금  액</v>
          </cell>
        </row>
        <row r="512">
          <cell r="J512">
            <v>0</v>
          </cell>
          <cell r="L512">
            <v>0</v>
          </cell>
        </row>
        <row r="513">
          <cell r="J513">
            <v>0</v>
          </cell>
          <cell r="L513">
            <v>0</v>
          </cell>
        </row>
        <row r="514">
          <cell r="J514">
            <v>0</v>
          </cell>
          <cell r="L514">
            <v>0</v>
          </cell>
        </row>
        <row r="515">
          <cell r="J515">
            <v>0</v>
          </cell>
          <cell r="L515">
            <v>0</v>
          </cell>
        </row>
        <row r="516">
          <cell r="J516">
            <v>0</v>
          </cell>
          <cell r="L516">
            <v>0</v>
          </cell>
        </row>
        <row r="517">
          <cell r="J517">
            <v>0</v>
          </cell>
          <cell r="L517">
            <v>0</v>
          </cell>
        </row>
        <row r="518">
          <cell r="J518">
            <v>0</v>
          </cell>
          <cell r="L518">
            <v>0</v>
          </cell>
        </row>
        <row r="519">
          <cell r="J519">
            <v>0</v>
          </cell>
          <cell r="L519">
            <v>0</v>
          </cell>
        </row>
        <row r="520">
          <cell r="J520">
            <v>0</v>
          </cell>
          <cell r="L520">
            <v>0</v>
          </cell>
        </row>
        <row r="521">
          <cell r="J521">
            <v>0</v>
          </cell>
          <cell r="L521">
            <v>0</v>
          </cell>
        </row>
        <row r="522">
          <cell r="J522">
            <v>0</v>
          </cell>
          <cell r="L522">
            <v>0</v>
          </cell>
        </row>
        <row r="523">
          <cell r="J523">
            <v>0</v>
          </cell>
          <cell r="L523">
            <v>0</v>
          </cell>
        </row>
        <row r="524">
          <cell r="J524">
            <v>0</v>
          </cell>
          <cell r="L524">
            <v>0</v>
          </cell>
        </row>
        <row r="525">
          <cell r="J525">
            <v>0</v>
          </cell>
          <cell r="L525">
            <v>0</v>
          </cell>
        </row>
        <row r="526">
          <cell r="J526">
            <v>0</v>
          </cell>
          <cell r="L526">
            <v>0</v>
          </cell>
        </row>
        <row r="527">
          <cell r="J527">
            <v>0</v>
          </cell>
          <cell r="L527">
            <v>0</v>
          </cell>
        </row>
        <row r="528">
          <cell r="J528">
            <v>0</v>
          </cell>
          <cell r="L528">
            <v>0</v>
          </cell>
        </row>
        <row r="533">
          <cell r="J533" t="str">
            <v>금  액</v>
          </cell>
          <cell r="L533" t="str">
            <v>금  액</v>
          </cell>
        </row>
        <row r="534">
          <cell r="J534">
            <v>0</v>
          </cell>
          <cell r="L534">
            <v>0</v>
          </cell>
        </row>
        <row r="535">
          <cell r="J535">
            <v>0</v>
          </cell>
          <cell r="L535">
            <v>0</v>
          </cell>
        </row>
        <row r="536">
          <cell r="J536">
            <v>0</v>
          </cell>
          <cell r="L536">
            <v>0</v>
          </cell>
        </row>
        <row r="537">
          <cell r="J537">
            <v>0</v>
          </cell>
          <cell r="L537">
            <v>0</v>
          </cell>
        </row>
        <row r="538">
          <cell r="J538">
            <v>0</v>
          </cell>
          <cell r="L538">
            <v>0</v>
          </cell>
        </row>
        <row r="539">
          <cell r="J539">
            <v>0</v>
          </cell>
          <cell r="L539">
            <v>0</v>
          </cell>
        </row>
        <row r="540">
          <cell r="J540">
            <v>0</v>
          </cell>
          <cell r="L540">
            <v>0</v>
          </cell>
        </row>
        <row r="541">
          <cell r="J541">
            <v>0</v>
          </cell>
          <cell r="L541">
            <v>0</v>
          </cell>
        </row>
        <row r="542">
          <cell r="J542">
            <v>0</v>
          </cell>
          <cell r="L542">
            <v>0</v>
          </cell>
        </row>
        <row r="543">
          <cell r="J543">
            <v>0</v>
          </cell>
          <cell r="L543">
            <v>0</v>
          </cell>
        </row>
        <row r="544">
          <cell r="J544">
            <v>0</v>
          </cell>
          <cell r="L544">
            <v>0</v>
          </cell>
        </row>
        <row r="545">
          <cell r="J545">
            <v>0</v>
          </cell>
          <cell r="L545">
            <v>0</v>
          </cell>
        </row>
        <row r="546">
          <cell r="J546">
            <v>0</v>
          </cell>
          <cell r="L546">
            <v>0</v>
          </cell>
        </row>
        <row r="547">
          <cell r="J547">
            <v>0</v>
          </cell>
          <cell r="L547">
            <v>0</v>
          </cell>
        </row>
        <row r="548">
          <cell r="J548">
            <v>0</v>
          </cell>
          <cell r="L548">
            <v>0</v>
          </cell>
        </row>
        <row r="549">
          <cell r="J549">
            <v>0</v>
          </cell>
          <cell r="L549">
            <v>0</v>
          </cell>
        </row>
        <row r="550">
          <cell r="J550">
            <v>0</v>
          </cell>
          <cell r="L550">
            <v>0</v>
          </cell>
        </row>
        <row r="555">
          <cell r="J555" t="str">
            <v>금  액</v>
          </cell>
          <cell r="L555" t="str">
            <v>금  액</v>
          </cell>
        </row>
        <row r="556">
          <cell r="J556">
            <v>0</v>
          </cell>
          <cell r="L556">
            <v>0</v>
          </cell>
        </row>
        <row r="557">
          <cell r="J557">
            <v>0</v>
          </cell>
          <cell r="L557">
            <v>0</v>
          </cell>
        </row>
        <row r="558">
          <cell r="J558">
            <v>0</v>
          </cell>
          <cell r="L558">
            <v>0</v>
          </cell>
        </row>
        <row r="559">
          <cell r="J559">
            <v>0</v>
          </cell>
          <cell r="L559">
            <v>0</v>
          </cell>
        </row>
        <row r="560">
          <cell r="J560">
            <v>0</v>
          </cell>
          <cell r="L560">
            <v>0</v>
          </cell>
        </row>
        <row r="561">
          <cell r="J561">
            <v>0</v>
          </cell>
          <cell r="L561">
            <v>0</v>
          </cell>
        </row>
        <row r="562">
          <cell r="J562">
            <v>0</v>
          </cell>
          <cell r="L562">
            <v>0</v>
          </cell>
        </row>
        <row r="563">
          <cell r="J563">
            <v>0</v>
          </cell>
          <cell r="L563">
            <v>0</v>
          </cell>
        </row>
        <row r="564">
          <cell r="J564">
            <v>0</v>
          </cell>
          <cell r="L564">
            <v>0</v>
          </cell>
        </row>
        <row r="565">
          <cell r="J565">
            <v>0</v>
          </cell>
          <cell r="L565">
            <v>0</v>
          </cell>
        </row>
        <row r="566">
          <cell r="J566">
            <v>0</v>
          </cell>
          <cell r="L566">
            <v>0</v>
          </cell>
        </row>
        <row r="567">
          <cell r="J567">
            <v>0</v>
          </cell>
          <cell r="L567">
            <v>0</v>
          </cell>
        </row>
        <row r="568">
          <cell r="J568">
            <v>0</v>
          </cell>
          <cell r="L568">
            <v>0</v>
          </cell>
        </row>
        <row r="569">
          <cell r="J569">
            <v>0</v>
          </cell>
          <cell r="L569">
            <v>0</v>
          </cell>
        </row>
        <row r="570">
          <cell r="J570">
            <v>0</v>
          </cell>
          <cell r="L570">
            <v>0</v>
          </cell>
        </row>
        <row r="571">
          <cell r="J571">
            <v>0</v>
          </cell>
          <cell r="L571">
            <v>0</v>
          </cell>
        </row>
        <row r="572">
          <cell r="J572">
            <v>0</v>
          </cell>
          <cell r="L572">
            <v>0</v>
          </cell>
        </row>
        <row r="577">
          <cell r="J577" t="str">
            <v>금  액</v>
          </cell>
          <cell r="L577" t="str">
            <v>금  액</v>
          </cell>
        </row>
        <row r="578">
          <cell r="J578">
            <v>0</v>
          </cell>
          <cell r="L578">
            <v>0</v>
          </cell>
        </row>
        <row r="579">
          <cell r="J579">
            <v>0</v>
          </cell>
          <cell r="L579">
            <v>0</v>
          </cell>
        </row>
        <row r="580">
          <cell r="J580">
            <v>0</v>
          </cell>
          <cell r="L580">
            <v>0</v>
          </cell>
        </row>
        <row r="581">
          <cell r="J581">
            <v>0</v>
          </cell>
          <cell r="L581">
            <v>0</v>
          </cell>
        </row>
        <row r="582">
          <cell r="J582">
            <v>0</v>
          </cell>
          <cell r="L582">
            <v>0</v>
          </cell>
        </row>
        <row r="583">
          <cell r="J583">
            <v>0</v>
          </cell>
          <cell r="L583">
            <v>0</v>
          </cell>
        </row>
        <row r="584">
          <cell r="J584">
            <v>0</v>
          </cell>
          <cell r="L584">
            <v>0</v>
          </cell>
        </row>
        <row r="585">
          <cell r="J585">
            <v>0</v>
          </cell>
          <cell r="L585">
            <v>0</v>
          </cell>
        </row>
        <row r="586">
          <cell r="J586">
            <v>0</v>
          </cell>
          <cell r="L586">
            <v>0</v>
          </cell>
        </row>
        <row r="587">
          <cell r="J587">
            <v>0</v>
          </cell>
          <cell r="L587">
            <v>0</v>
          </cell>
        </row>
        <row r="588">
          <cell r="J588">
            <v>0</v>
          </cell>
          <cell r="L588">
            <v>0</v>
          </cell>
        </row>
        <row r="589">
          <cell r="J589">
            <v>0</v>
          </cell>
          <cell r="L589">
            <v>0</v>
          </cell>
        </row>
        <row r="590">
          <cell r="J590">
            <v>0</v>
          </cell>
          <cell r="L590">
            <v>0</v>
          </cell>
        </row>
        <row r="591">
          <cell r="J591">
            <v>0</v>
          </cell>
          <cell r="L591">
            <v>0</v>
          </cell>
        </row>
        <row r="592">
          <cell r="J592">
            <v>0</v>
          </cell>
          <cell r="L592">
            <v>0</v>
          </cell>
        </row>
        <row r="593">
          <cell r="J593">
            <v>0</v>
          </cell>
          <cell r="L593">
            <v>0</v>
          </cell>
        </row>
        <row r="594">
          <cell r="J594">
            <v>0</v>
          </cell>
          <cell r="L594">
            <v>0</v>
          </cell>
        </row>
        <row r="599">
          <cell r="J599" t="str">
            <v>금  액</v>
          </cell>
          <cell r="L599" t="str">
            <v>금  액</v>
          </cell>
        </row>
        <row r="600">
          <cell r="J600">
            <v>0</v>
          </cell>
          <cell r="L600">
            <v>0</v>
          </cell>
        </row>
        <row r="601">
          <cell r="J601">
            <v>0</v>
          </cell>
          <cell r="L601">
            <v>0</v>
          </cell>
        </row>
        <row r="602">
          <cell r="J602">
            <v>0</v>
          </cell>
          <cell r="L602">
            <v>0</v>
          </cell>
        </row>
        <row r="603">
          <cell r="J603">
            <v>0</v>
          </cell>
          <cell r="L603">
            <v>0</v>
          </cell>
        </row>
        <row r="604">
          <cell r="J604">
            <v>0</v>
          </cell>
          <cell r="L604">
            <v>0</v>
          </cell>
        </row>
        <row r="605">
          <cell r="J605">
            <v>0</v>
          </cell>
          <cell r="L605">
            <v>0</v>
          </cell>
        </row>
        <row r="606">
          <cell r="J606">
            <v>0</v>
          </cell>
          <cell r="L606">
            <v>0</v>
          </cell>
        </row>
        <row r="607">
          <cell r="J607">
            <v>0</v>
          </cell>
          <cell r="L607">
            <v>0</v>
          </cell>
        </row>
        <row r="608">
          <cell r="J608">
            <v>0</v>
          </cell>
          <cell r="L608">
            <v>0</v>
          </cell>
        </row>
        <row r="609">
          <cell r="J609">
            <v>0</v>
          </cell>
          <cell r="L609">
            <v>0</v>
          </cell>
        </row>
        <row r="610">
          <cell r="J610">
            <v>0</v>
          </cell>
          <cell r="L610">
            <v>0</v>
          </cell>
        </row>
        <row r="611">
          <cell r="J611">
            <v>0</v>
          </cell>
          <cell r="L611">
            <v>0</v>
          </cell>
        </row>
        <row r="612">
          <cell r="J612">
            <v>0</v>
          </cell>
          <cell r="L612">
            <v>0</v>
          </cell>
        </row>
        <row r="613">
          <cell r="J613">
            <v>0</v>
          </cell>
          <cell r="L613">
            <v>0</v>
          </cell>
        </row>
        <row r="614">
          <cell r="J614">
            <v>0</v>
          </cell>
          <cell r="L614">
            <v>0</v>
          </cell>
        </row>
        <row r="615">
          <cell r="J615">
            <v>0</v>
          </cell>
          <cell r="L615">
            <v>0</v>
          </cell>
        </row>
        <row r="616">
          <cell r="J616">
            <v>0</v>
          </cell>
          <cell r="L616">
            <v>0</v>
          </cell>
        </row>
        <row r="621">
          <cell r="J621" t="str">
            <v>금  액</v>
          </cell>
          <cell r="L621" t="str">
            <v>금  액</v>
          </cell>
        </row>
        <row r="622">
          <cell r="J622">
            <v>0</v>
          </cell>
          <cell r="L622">
            <v>0</v>
          </cell>
        </row>
        <row r="623">
          <cell r="J623">
            <v>0</v>
          </cell>
          <cell r="L623">
            <v>0</v>
          </cell>
        </row>
        <row r="624">
          <cell r="J624">
            <v>0</v>
          </cell>
          <cell r="L624">
            <v>0</v>
          </cell>
        </row>
        <row r="625">
          <cell r="J625">
            <v>0</v>
          </cell>
          <cell r="L625">
            <v>0</v>
          </cell>
        </row>
        <row r="626">
          <cell r="J626">
            <v>0</v>
          </cell>
          <cell r="L626">
            <v>0</v>
          </cell>
        </row>
        <row r="627">
          <cell r="J627">
            <v>0</v>
          </cell>
          <cell r="L627">
            <v>0</v>
          </cell>
        </row>
        <row r="628">
          <cell r="J628">
            <v>0</v>
          </cell>
          <cell r="L628">
            <v>0</v>
          </cell>
        </row>
        <row r="629">
          <cell r="J629">
            <v>0</v>
          </cell>
          <cell r="L629">
            <v>0</v>
          </cell>
        </row>
        <row r="630">
          <cell r="J630">
            <v>0</v>
          </cell>
          <cell r="L630">
            <v>0</v>
          </cell>
        </row>
        <row r="631">
          <cell r="J631">
            <v>0</v>
          </cell>
          <cell r="L631">
            <v>0</v>
          </cell>
        </row>
        <row r="632">
          <cell r="J632">
            <v>0</v>
          </cell>
          <cell r="L632">
            <v>0</v>
          </cell>
        </row>
        <row r="633">
          <cell r="J633">
            <v>0</v>
          </cell>
          <cell r="L633">
            <v>0</v>
          </cell>
        </row>
        <row r="634">
          <cell r="J634">
            <v>0</v>
          </cell>
          <cell r="L634">
            <v>0</v>
          </cell>
        </row>
        <row r="635">
          <cell r="J635">
            <v>0</v>
          </cell>
          <cell r="L635">
            <v>0</v>
          </cell>
        </row>
        <row r="636">
          <cell r="J636">
            <v>0</v>
          </cell>
          <cell r="L636">
            <v>0</v>
          </cell>
        </row>
        <row r="637">
          <cell r="J637">
            <v>0</v>
          </cell>
          <cell r="L637">
            <v>0</v>
          </cell>
        </row>
        <row r="638">
          <cell r="J638">
            <v>0</v>
          </cell>
          <cell r="L638">
            <v>0</v>
          </cell>
        </row>
        <row r="643">
          <cell r="J643" t="str">
            <v>금  액</v>
          </cell>
          <cell r="L643" t="str">
            <v>금  액</v>
          </cell>
        </row>
        <row r="644">
          <cell r="J644">
            <v>0</v>
          </cell>
          <cell r="L644">
            <v>0</v>
          </cell>
        </row>
        <row r="645">
          <cell r="J645">
            <v>0</v>
          </cell>
          <cell r="L645">
            <v>0</v>
          </cell>
        </row>
        <row r="646">
          <cell r="J646">
            <v>0</v>
          </cell>
          <cell r="L646">
            <v>0</v>
          </cell>
        </row>
        <row r="647">
          <cell r="J647">
            <v>0</v>
          </cell>
          <cell r="L647">
            <v>0</v>
          </cell>
        </row>
        <row r="648">
          <cell r="J648">
            <v>0</v>
          </cell>
          <cell r="L648">
            <v>0</v>
          </cell>
        </row>
        <row r="649">
          <cell r="J649">
            <v>0</v>
          </cell>
          <cell r="L649">
            <v>0</v>
          </cell>
        </row>
        <row r="650">
          <cell r="J650">
            <v>0</v>
          </cell>
          <cell r="L650">
            <v>0</v>
          </cell>
        </row>
        <row r="651">
          <cell r="J651">
            <v>0</v>
          </cell>
          <cell r="L651">
            <v>0</v>
          </cell>
        </row>
        <row r="652">
          <cell r="J652">
            <v>0</v>
          </cell>
          <cell r="L652">
            <v>0</v>
          </cell>
        </row>
        <row r="653">
          <cell r="J653">
            <v>0</v>
          </cell>
          <cell r="L653">
            <v>0</v>
          </cell>
        </row>
        <row r="654">
          <cell r="J654">
            <v>0</v>
          </cell>
          <cell r="L654">
            <v>0</v>
          </cell>
        </row>
        <row r="655">
          <cell r="J655">
            <v>0</v>
          </cell>
          <cell r="L655">
            <v>0</v>
          </cell>
        </row>
        <row r="656">
          <cell r="J656">
            <v>0</v>
          </cell>
          <cell r="L656">
            <v>0</v>
          </cell>
        </row>
        <row r="657">
          <cell r="J657">
            <v>0</v>
          </cell>
          <cell r="L657">
            <v>0</v>
          </cell>
        </row>
        <row r="658">
          <cell r="J658">
            <v>0</v>
          </cell>
          <cell r="L658">
            <v>0</v>
          </cell>
        </row>
        <row r="659">
          <cell r="J659">
            <v>0</v>
          </cell>
          <cell r="L659">
            <v>0</v>
          </cell>
        </row>
        <row r="660">
          <cell r="J660">
            <v>0</v>
          </cell>
          <cell r="L660">
            <v>0</v>
          </cell>
        </row>
        <row r="665">
          <cell r="J665" t="str">
            <v>금  액</v>
          </cell>
          <cell r="L665" t="str">
            <v>금  액</v>
          </cell>
        </row>
        <row r="666">
          <cell r="J666">
            <v>0</v>
          </cell>
          <cell r="L666">
            <v>0</v>
          </cell>
        </row>
        <row r="667">
          <cell r="J667">
            <v>0</v>
          </cell>
          <cell r="L667">
            <v>0</v>
          </cell>
        </row>
        <row r="668">
          <cell r="J668">
            <v>0</v>
          </cell>
          <cell r="L668">
            <v>0</v>
          </cell>
        </row>
        <row r="669">
          <cell r="J669">
            <v>0</v>
          </cell>
          <cell r="L669">
            <v>0</v>
          </cell>
        </row>
        <row r="670">
          <cell r="J670">
            <v>0</v>
          </cell>
          <cell r="L670">
            <v>0</v>
          </cell>
        </row>
        <row r="671">
          <cell r="J671">
            <v>0</v>
          </cell>
          <cell r="L671">
            <v>0</v>
          </cell>
        </row>
        <row r="672">
          <cell r="J672">
            <v>0</v>
          </cell>
          <cell r="L672">
            <v>0</v>
          </cell>
        </row>
        <row r="673">
          <cell r="J673">
            <v>0</v>
          </cell>
          <cell r="L673">
            <v>0</v>
          </cell>
        </row>
        <row r="674">
          <cell r="J674">
            <v>0</v>
          </cell>
          <cell r="L674">
            <v>0</v>
          </cell>
        </row>
        <row r="675">
          <cell r="J675">
            <v>0</v>
          </cell>
          <cell r="L675">
            <v>0</v>
          </cell>
        </row>
        <row r="676">
          <cell r="J676">
            <v>0</v>
          </cell>
          <cell r="L676">
            <v>0</v>
          </cell>
        </row>
        <row r="677">
          <cell r="J677">
            <v>0</v>
          </cell>
          <cell r="L677">
            <v>0</v>
          </cell>
        </row>
        <row r="678">
          <cell r="J678">
            <v>0</v>
          </cell>
          <cell r="L678">
            <v>0</v>
          </cell>
        </row>
        <row r="679">
          <cell r="J679">
            <v>0</v>
          </cell>
          <cell r="L679">
            <v>0</v>
          </cell>
        </row>
        <row r="680">
          <cell r="J680">
            <v>0</v>
          </cell>
          <cell r="L680">
            <v>0</v>
          </cell>
        </row>
        <row r="681">
          <cell r="J681">
            <v>0</v>
          </cell>
          <cell r="L681">
            <v>0</v>
          </cell>
        </row>
        <row r="682">
          <cell r="J682">
            <v>0</v>
          </cell>
          <cell r="L682">
            <v>0</v>
          </cell>
        </row>
        <row r="687">
          <cell r="J687" t="str">
            <v>금  액</v>
          </cell>
          <cell r="L687" t="str">
            <v>금  액</v>
          </cell>
        </row>
        <row r="688">
          <cell r="J688">
            <v>0</v>
          </cell>
          <cell r="L688">
            <v>0</v>
          </cell>
        </row>
        <row r="689">
          <cell r="J689">
            <v>0</v>
          </cell>
          <cell r="L689">
            <v>0</v>
          </cell>
        </row>
        <row r="690">
          <cell r="J690">
            <v>0</v>
          </cell>
          <cell r="L690">
            <v>0</v>
          </cell>
        </row>
        <row r="691">
          <cell r="J691">
            <v>0</v>
          </cell>
          <cell r="L691">
            <v>0</v>
          </cell>
        </row>
        <row r="692">
          <cell r="J692">
            <v>0</v>
          </cell>
          <cell r="L692">
            <v>0</v>
          </cell>
        </row>
        <row r="693">
          <cell r="J693">
            <v>0</v>
          </cell>
          <cell r="L693">
            <v>0</v>
          </cell>
        </row>
        <row r="694">
          <cell r="J694">
            <v>0</v>
          </cell>
          <cell r="L694">
            <v>0</v>
          </cell>
        </row>
        <row r="695">
          <cell r="J695">
            <v>0</v>
          </cell>
          <cell r="L695">
            <v>0</v>
          </cell>
        </row>
        <row r="696">
          <cell r="J696">
            <v>0</v>
          </cell>
          <cell r="L696">
            <v>0</v>
          </cell>
        </row>
        <row r="697">
          <cell r="J697">
            <v>0</v>
          </cell>
          <cell r="L697">
            <v>0</v>
          </cell>
        </row>
        <row r="698">
          <cell r="J698">
            <v>0</v>
          </cell>
          <cell r="L698">
            <v>0</v>
          </cell>
        </row>
        <row r="699">
          <cell r="J699">
            <v>0</v>
          </cell>
          <cell r="L699">
            <v>0</v>
          </cell>
        </row>
        <row r="700">
          <cell r="J700">
            <v>0</v>
          </cell>
          <cell r="L700">
            <v>0</v>
          </cell>
        </row>
        <row r="701">
          <cell r="J701">
            <v>0</v>
          </cell>
          <cell r="L701">
            <v>0</v>
          </cell>
        </row>
        <row r="702">
          <cell r="J702">
            <v>0</v>
          </cell>
          <cell r="L702">
            <v>0</v>
          </cell>
        </row>
        <row r="703">
          <cell r="J703">
            <v>0</v>
          </cell>
          <cell r="L703">
            <v>0</v>
          </cell>
        </row>
        <row r="704">
          <cell r="J704">
            <v>0</v>
          </cell>
          <cell r="L704">
            <v>0</v>
          </cell>
        </row>
        <row r="709">
          <cell r="J709" t="str">
            <v>금  액</v>
          </cell>
          <cell r="L709" t="str">
            <v>금  액</v>
          </cell>
        </row>
        <row r="710">
          <cell r="J710">
            <v>0</v>
          </cell>
          <cell r="L710">
            <v>0</v>
          </cell>
        </row>
        <row r="711">
          <cell r="J711">
            <v>0</v>
          </cell>
          <cell r="L711">
            <v>0</v>
          </cell>
        </row>
        <row r="712">
          <cell r="J712">
            <v>0</v>
          </cell>
          <cell r="L712">
            <v>0</v>
          </cell>
        </row>
        <row r="713">
          <cell r="J713">
            <v>0</v>
          </cell>
          <cell r="L713">
            <v>0</v>
          </cell>
        </row>
        <row r="714">
          <cell r="J714">
            <v>0</v>
          </cell>
          <cell r="L714">
            <v>0</v>
          </cell>
        </row>
        <row r="715">
          <cell r="J715">
            <v>0</v>
          </cell>
          <cell r="L715">
            <v>0</v>
          </cell>
        </row>
        <row r="716">
          <cell r="J716">
            <v>0</v>
          </cell>
          <cell r="L716">
            <v>0</v>
          </cell>
        </row>
        <row r="717">
          <cell r="J717">
            <v>0</v>
          </cell>
          <cell r="L717">
            <v>0</v>
          </cell>
        </row>
        <row r="718">
          <cell r="J718">
            <v>0</v>
          </cell>
          <cell r="L718">
            <v>0</v>
          </cell>
        </row>
        <row r="719">
          <cell r="J719">
            <v>0</v>
          </cell>
          <cell r="L719">
            <v>0</v>
          </cell>
        </row>
        <row r="720">
          <cell r="J720">
            <v>0</v>
          </cell>
          <cell r="L720">
            <v>0</v>
          </cell>
        </row>
        <row r="721">
          <cell r="J721">
            <v>0</v>
          </cell>
          <cell r="L721">
            <v>0</v>
          </cell>
        </row>
        <row r="722">
          <cell r="J722">
            <v>0</v>
          </cell>
          <cell r="L722">
            <v>0</v>
          </cell>
        </row>
        <row r="723">
          <cell r="J723">
            <v>0</v>
          </cell>
          <cell r="L723">
            <v>0</v>
          </cell>
        </row>
        <row r="724">
          <cell r="J724">
            <v>0</v>
          </cell>
          <cell r="L724">
            <v>0</v>
          </cell>
        </row>
        <row r="725">
          <cell r="J725">
            <v>0</v>
          </cell>
          <cell r="L725">
            <v>0</v>
          </cell>
        </row>
        <row r="726">
          <cell r="J726">
            <v>0</v>
          </cell>
          <cell r="L726">
            <v>0</v>
          </cell>
        </row>
        <row r="731">
          <cell r="J731" t="str">
            <v>금  액</v>
          </cell>
          <cell r="L731" t="str">
            <v>금  액</v>
          </cell>
        </row>
        <row r="732">
          <cell r="J732">
            <v>0</v>
          </cell>
          <cell r="L732">
            <v>0</v>
          </cell>
        </row>
        <row r="733">
          <cell r="J733">
            <v>0</v>
          </cell>
          <cell r="L733">
            <v>0</v>
          </cell>
        </row>
        <row r="734">
          <cell r="J734">
            <v>0</v>
          </cell>
          <cell r="L734">
            <v>0</v>
          </cell>
        </row>
        <row r="735">
          <cell r="J735">
            <v>0</v>
          </cell>
          <cell r="L735">
            <v>0</v>
          </cell>
        </row>
        <row r="736">
          <cell r="J736">
            <v>0</v>
          </cell>
          <cell r="L736">
            <v>0</v>
          </cell>
        </row>
        <row r="737">
          <cell r="J737">
            <v>0</v>
          </cell>
          <cell r="L737">
            <v>0</v>
          </cell>
        </row>
        <row r="738">
          <cell r="J738">
            <v>0</v>
          </cell>
          <cell r="L738">
            <v>0</v>
          </cell>
        </row>
        <row r="739">
          <cell r="J739">
            <v>0</v>
          </cell>
          <cell r="L739">
            <v>0</v>
          </cell>
        </row>
        <row r="740">
          <cell r="J740">
            <v>0</v>
          </cell>
          <cell r="L740">
            <v>0</v>
          </cell>
        </row>
        <row r="741">
          <cell r="J741">
            <v>0</v>
          </cell>
          <cell r="L741">
            <v>0</v>
          </cell>
        </row>
        <row r="742">
          <cell r="J742">
            <v>0</v>
          </cell>
          <cell r="L742">
            <v>0</v>
          </cell>
        </row>
        <row r="743">
          <cell r="J743">
            <v>0</v>
          </cell>
          <cell r="L743">
            <v>0</v>
          </cell>
        </row>
        <row r="744">
          <cell r="J744">
            <v>0</v>
          </cell>
          <cell r="L744">
            <v>0</v>
          </cell>
        </row>
        <row r="745">
          <cell r="J745">
            <v>0</v>
          </cell>
          <cell r="L745">
            <v>0</v>
          </cell>
        </row>
        <row r="746">
          <cell r="J746">
            <v>0</v>
          </cell>
          <cell r="L746">
            <v>0</v>
          </cell>
        </row>
        <row r="747">
          <cell r="J747">
            <v>0</v>
          </cell>
          <cell r="L747">
            <v>0</v>
          </cell>
        </row>
        <row r="748">
          <cell r="J748">
            <v>0</v>
          </cell>
          <cell r="L748">
            <v>0</v>
          </cell>
        </row>
        <row r="753">
          <cell r="J753" t="str">
            <v>금  액</v>
          </cell>
          <cell r="L753" t="str">
            <v>금  액</v>
          </cell>
        </row>
        <row r="754">
          <cell r="J754">
            <v>0</v>
          </cell>
          <cell r="L754">
            <v>0</v>
          </cell>
        </row>
        <row r="755">
          <cell r="J755">
            <v>0</v>
          </cell>
          <cell r="L755">
            <v>0</v>
          </cell>
        </row>
        <row r="756">
          <cell r="J756">
            <v>0</v>
          </cell>
          <cell r="L756">
            <v>0</v>
          </cell>
        </row>
        <row r="757">
          <cell r="J757">
            <v>0</v>
          </cell>
          <cell r="L757">
            <v>0</v>
          </cell>
        </row>
        <row r="758">
          <cell r="J758">
            <v>0</v>
          </cell>
          <cell r="L758">
            <v>0</v>
          </cell>
        </row>
        <row r="759">
          <cell r="J759">
            <v>0</v>
          </cell>
          <cell r="L759">
            <v>0</v>
          </cell>
        </row>
        <row r="760">
          <cell r="J760">
            <v>0</v>
          </cell>
          <cell r="L760">
            <v>0</v>
          </cell>
        </row>
        <row r="761">
          <cell r="J761">
            <v>0</v>
          </cell>
          <cell r="L761">
            <v>0</v>
          </cell>
        </row>
        <row r="762">
          <cell r="J762">
            <v>0</v>
          </cell>
          <cell r="L762">
            <v>0</v>
          </cell>
        </row>
        <row r="763">
          <cell r="J763">
            <v>0</v>
          </cell>
          <cell r="L763">
            <v>0</v>
          </cell>
        </row>
        <row r="764">
          <cell r="J764">
            <v>0</v>
          </cell>
          <cell r="L764">
            <v>0</v>
          </cell>
        </row>
        <row r="765">
          <cell r="J765">
            <v>0</v>
          </cell>
          <cell r="L765">
            <v>0</v>
          </cell>
        </row>
        <row r="766">
          <cell r="J766">
            <v>0</v>
          </cell>
          <cell r="L766">
            <v>0</v>
          </cell>
        </row>
        <row r="767">
          <cell r="J767">
            <v>0</v>
          </cell>
          <cell r="L767">
            <v>0</v>
          </cell>
        </row>
        <row r="768">
          <cell r="J768">
            <v>0</v>
          </cell>
          <cell r="L768">
            <v>0</v>
          </cell>
        </row>
        <row r="769">
          <cell r="J769">
            <v>0</v>
          </cell>
          <cell r="L769">
            <v>0</v>
          </cell>
        </row>
        <row r="770">
          <cell r="J770">
            <v>0</v>
          </cell>
          <cell r="L770">
            <v>0</v>
          </cell>
        </row>
        <row r="775">
          <cell r="J775" t="str">
            <v>금  액</v>
          </cell>
          <cell r="L775" t="str">
            <v>금  액</v>
          </cell>
        </row>
        <row r="776">
          <cell r="J776">
            <v>0</v>
          </cell>
          <cell r="L776">
            <v>0</v>
          </cell>
        </row>
        <row r="777">
          <cell r="J777">
            <v>0</v>
          </cell>
          <cell r="L777">
            <v>0</v>
          </cell>
        </row>
        <row r="778">
          <cell r="J778">
            <v>0</v>
          </cell>
          <cell r="L778">
            <v>0</v>
          </cell>
        </row>
        <row r="779">
          <cell r="J779">
            <v>0</v>
          </cell>
          <cell r="L779">
            <v>0</v>
          </cell>
        </row>
        <row r="780">
          <cell r="J780">
            <v>0</v>
          </cell>
          <cell r="L780">
            <v>0</v>
          </cell>
        </row>
        <row r="781">
          <cell r="J781">
            <v>0</v>
          </cell>
          <cell r="L781">
            <v>0</v>
          </cell>
        </row>
        <row r="782">
          <cell r="J782">
            <v>0</v>
          </cell>
          <cell r="L782">
            <v>0</v>
          </cell>
        </row>
        <row r="783">
          <cell r="J783">
            <v>0</v>
          </cell>
          <cell r="L783">
            <v>0</v>
          </cell>
        </row>
        <row r="784">
          <cell r="J784">
            <v>0</v>
          </cell>
          <cell r="L784">
            <v>0</v>
          </cell>
        </row>
        <row r="785">
          <cell r="J785">
            <v>0</v>
          </cell>
          <cell r="L785">
            <v>0</v>
          </cell>
        </row>
        <row r="786">
          <cell r="J786">
            <v>0</v>
          </cell>
          <cell r="L786">
            <v>0</v>
          </cell>
        </row>
        <row r="787">
          <cell r="J787">
            <v>0</v>
          </cell>
          <cell r="L787">
            <v>0</v>
          </cell>
        </row>
        <row r="788">
          <cell r="J788">
            <v>0</v>
          </cell>
          <cell r="L788">
            <v>0</v>
          </cell>
        </row>
        <row r="789">
          <cell r="J789">
            <v>0</v>
          </cell>
          <cell r="L789">
            <v>0</v>
          </cell>
        </row>
        <row r="790">
          <cell r="J790">
            <v>0</v>
          </cell>
          <cell r="L790">
            <v>0</v>
          </cell>
        </row>
        <row r="791">
          <cell r="J791">
            <v>0</v>
          </cell>
          <cell r="L791">
            <v>0</v>
          </cell>
        </row>
        <row r="792">
          <cell r="J792">
            <v>0</v>
          </cell>
          <cell r="L792">
            <v>0</v>
          </cell>
        </row>
        <row r="797">
          <cell r="J797" t="str">
            <v>금  액</v>
          </cell>
          <cell r="L797" t="str">
            <v>금  액</v>
          </cell>
        </row>
        <row r="798">
          <cell r="J798">
            <v>0</v>
          </cell>
          <cell r="L798">
            <v>0</v>
          </cell>
        </row>
        <row r="799">
          <cell r="J799">
            <v>0</v>
          </cell>
          <cell r="L799">
            <v>0</v>
          </cell>
        </row>
        <row r="800">
          <cell r="J800">
            <v>0</v>
          </cell>
          <cell r="L800">
            <v>0</v>
          </cell>
        </row>
        <row r="801">
          <cell r="J801">
            <v>0</v>
          </cell>
          <cell r="L801">
            <v>0</v>
          </cell>
        </row>
        <row r="802">
          <cell r="J802">
            <v>0</v>
          </cell>
          <cell r="L802">
            <v>0</v>
          </cell>
        </row>
        <row r="803">
          <cell r="J803">
            <v>0</v>
          </cell>
          <cell r="L803">
            <v>0</v>
          </cell>
        </row>
        <row r="804">
          <cell r="J804">
            <v>0</v>
          </cell>
          <cell r="L804">
            <v>0</v>
          </cell>
        </row>
        <row r="805">
          <cell r="J805">
            <v>0</v>
          </cell>
          <cell r="L805">
            <v>0</v>
          </cell>
        </row>
        <row r="806">
          <cell r="J806">
            <v>0</v>
          </cell>
          <cell r="L806">
            <v>0</v>
          </cell>
        </row>
        <row r="807">
          <cell r="J807">
            <v>0</v>
          </cell>
          <cell r="L807">
            <v>0</v>
          </cell>
        </row>
        <row r="808">
          <cell r="J808">
            <v>0</v>
          </cell>
          <cell r="L808">
            <v>0</v>
          </cell>
        </row>
        <row r="809">
          <cell r="J809">
            <v>0</v>
          </cell>
          <cell r="L809">
            <v>0</v>
          </cell>
        </row>
        <row r="810">
          <cell r="J810">
            <v>0</v>
          </cell>
          <cell r="L810">
            <v>0</v>
          </cell>
        </row>
        <row r="811">
          <cell r="J811">
            <v>0</v>
          </cell>
          <cell r="L811">
            <v>0</v>
          </cell>
        </row>
        <row r="812">
          <cell r="J812">
            <v>0</v>
          </cell>
          <cell r="L812">
            <v>0</v>
          </cell>
        </row>
        <row r="813">
          <cell r="J813">
            <v>0</v>
          </cell>
          <cell r="L813">
            <v>0</v>
          </cell>
        </row>
        <row r="814">
          <cell r="J814">
            <v>0</v>
          </cell>
          <cell r="L814">
            <v>0</v>
          </cell>
        </row>
        <row r="819">
          <cell r="J819" t="str">
            <v>금  액</v>
          </cell>
          <cell r="L819" t="str">
            <v>금  액</v>
          </cell>
        </row>
        <row r="820">
          <cell r="J820">
            <v>0</v>
          </cell>
          <cell r="L820">
            <v>0</v>
          </cell>
        </row>
        <row r="821">
          <cell r="J821">
            <v>0</v>
          </cell>
          <cell r="L821">
            <v>0</v>
          </cell>
        </row>
        <row r="822">
          <cell r="J822">
            <v>0</v>
          </cell>
          <cell r="L822">
            <v>0</v>
          </cell>
        </row>
        <row r="823">
          <cell r="J823">
            <v>0</v>
          </cell>
          <cell r="L823">
            <v>0</v>
          </cell>
        </row>
        <row r="824">
          <cell r="J824">
            <v>0</v>
          </cell>
          <cell r="L824">
            <v>0</v>
          </cell>
        </row>
        <row r="825">
          <cell r="J825">
            <v>0</v>
          </cell>
          <cell r="L825">
            <v>0</v>
          </cell>
        </row>
        <row r="826">
          <cell r="J826">
            <v>0</v>
          </cell>
          <cell r="L826">
            <v>0</v>
          </cell>
        </row>
        <row r="827">
          <cell r="J827">
            <v>0</v>
          </cell>
          <cell r="L827">
            <v>0</v>
          </cell>
        </row>
        <row r="828">
          <cell r="J828">
            <v>0</v>
          </cell>
          <cell r="L828">
            <v>0</v>
          </cell>
        </row>
        <row r="829">
          <cell r="J829">
            <v>0</v>
          </cell>
          <cell r="L829">
            <v>0</v>
          </cell>
        </row>
        <row r="830">
          <cell r="J830">
            <v>0</v>
          </cell>
          <cell r="L830">
            <v>0</v>
          </cell>
        </row>
        <row r="831">
          <cell r="J831">
            <v>0</v>
          </cell>
          <cell r="L831">
            <v>0</v>
          </cell>
        </row>
        <row r="832">
          <cell r="J832">
            <v>0</v>
          </cell>
          <cell r="L832">
            <v>0</v>
          </cell>
        </row>
        <row r="833">
          <cell r="J833">
            <v>0</v>
          </cell>
          <cell r="L833">
            <v>0</v>
          </cell>
        </row>
        <row r="834">
          <cell r="J834">
            <v>0</v>
          </cell>
          <cell r="L834">
            <v>0</v>
          </cell>
        </row>
        <row r="835">
          <cell r="J835">
            <v>0</v>
          </cell>
          <cell r="L835">
            <v>0</v>
          </cell>
        </row>
        <row r="836">
          <cell r="J836">
            <v>0</v>
          </cell>
          <cell r="L836">
            <v>0</v>
          </cell>
        </row>
        <row r="841">
          <cell r="J841" t="str">
            <v>금  액</v>
          </cell>
          <cell r="L841" t="str">
            <v>금  액</v>
          </cell>
        </row>
        <row r="842">
          <cell r="J842">
            <v>0</v>
          </cell>
          <cell r="L842">
            <v>0</v>
          </cell>
        </row>
        <row r="843">
          <cell r="J843">
            <v>0</v>
          </cell>
          <cell r="L843">
            <v>0</v>
          </cell>
        </row>
        <row r="844">
          <cell r="J844">
            <v>0</v>
          </cell>
          <cell r="L844">
            <v>0</v>
          </cell>
        </row>
        <row r="845">
          <cell r="J845">
            <v>0</v>
          </cell>
          <cell r="L845">
            <v>0</v>
          </cell>
        </row>
        <row r="846">
          <cell r="J846">
            <v>0</v>
          </cell>
          <cell r="L846">
            <v>0</v>
          </cell>
        </row>
        <row r="847">
          <cell r="J847">
            <v>0</v>
          </cell>
          <cell r="L847">
            <v>0</v>
          </cell>
        </row>
        <row r="848">
          <cell r="J848">
            <v>0</v>
          </cell>
          <cell r="L848">
            <v>0</v>
          </cell>
        </row>
        <row r="849">
          <cell r="J849">
            <v>0</v>
          </cell>
          <cell r="L849">
            <v>0</v>
          </cell>
        </row>
        <row r="850">
          <cell r="J850">
            <v>0</v>
          </cell>
          <cell r="L850">
            <v>0</v>
          </cell>
        </row>
        <row r="851">
          <cell r="J851">
            <v>0</v>
          </cell>
          <cell r="L851">
            <v>0</v>
          </cell>
        </row>
        <row r="852">
          <cell r="J852">
            <v>0</v>
          </cell>
          <cell r="L852">
            <v>0</v>
          </cell>
        </row>
        <row r="853">
          <cell r="J853">
            <v>0</v>
          </cell>
          <cell r="L853">
            <v>0</v>
          </cell>
        </row>
        <row r="854">
          <cell r="J854">
            <v>0</v>
          </cell>
          <cell r="L854">
            <v>0</v>
          </cell>
        </row>
        <row r="855">
          <cell r="J855">
            <v>0</v>
          </cell>
          <cell r="L855">
            <v>0</v>
          </cell>
        </row>
        <row r="856">
          <cell r="J856">
            <v>0</v>
          </cell>
          <cell r="L856">
            <v>0</v>
          </cell>
        </row>
        <row r="857">
          <cell r="J857">
            <v>0</v>
          </cell>
          <cell r="L857">
            <v>0</v>
          </cell>
        </row>
        <row r="858">
          <cell r="J858">
            <v>0</v>
          </cell>
          <cell r="L858">
            <v>0</v>
          </cell>
        </row>
        <row r="863">
          <cell r="J863" t="str">
            <v>금  액</v>
          </cell>
          <cell r="L863" t="str">
            <v>금  액</v>
          </cell>
        </row>
        <row r="864">
          <cell r="J864">
            <v>0</v>
          </cell>
          <cell r="L864">
            <v>0</v>
          </cell>
        </row>
        <row r="865">
          <cell r="J865">
            <v>0</v>
          </cell>
          <cell r="L865">
            <v>0</v>
          </cell>
        </row>
        <row r="866">
          <cell r="J866">
            <v>0</v>
          </cell>
          <cell r="L866">
            <v>0</v>
          </cell>
        </row>
        <row r="867">
          <cell r="J867">
            <v>0</v>
          </cell>
          <cell r="L867">
            <v>0</v>
          </cell>
        </row>
        <row r="868">
          <cell r="J868">
            <v>0</v>
          </cell>
          <cell r="L868">
            <v>0</v>
          </cell>
        </row>
        <row r="869">
          <cell r="J869">
            <v>0</v>
          </cell>
          <cell r="L869">
            <v>0</v>
          </cell>
        </row>
        <row r="870">
          <cell r="J870">
            <v>0</v>
          </cell>
          <cell r="L870">
            <v>0</v>
          </cell>
        </row>
        <row r="871">
          <cell r="J871">
            <v>0</v>
          </cell>
          <cell r="L871">
            <v>0</v>
          </cell>
        </row>
        <row r="872">
          <cell r="J872">
            <v>0</v>
          </cell>
          <cell r="L872">
            <v>0</v>
          </cell>
        </row>
        <row r="873">
          <cell r="J873">
            <v>0</v>
          </cell>
          <cell r="L873">
            <v>0</v>
          </cell>
        </row>
        <row r="874">
          <cell r="J874">
            <v>0</v>
          </cell>
          <cell r="L874">
            <v>0</v>
          </cell>
        </row>
        <row r="875">
          <cell r="J875">
            <v>0</v>
          </cell>
          <cell r="L875">
            <v>0</v>
          </cell>
        </row>
        <row r="876">
          <cell r="J876">
            <v>0</v>
          </cell>
          <cell r="L876">
            <v>0</v>
          </cell>
        </row>
        <row r="877">
          <cell r="J877">
            <v>0</v>
          </cell>
          <cell r="L877">
            <v>0</v>
          </cell>
        </row>
        <row r="878">
          <cell r="J878">
            <v>0</v>
          </cell>
          <cell r="L878">
            <v>0</v>
          </cell>
        </row>
        <row r="879">
          <cell r="J879">
            <v>0</v>
          </cell>
          <cell r="L879">
            <v>0</v>
          </cell>
        </row>
        <row r="880">
          <cell r="J880">
            <v>0</v>
          </cell>
          <cell r="L880">
            <v>0</v>
          </cell>
        </row>
        <row r="885">
          <cell r="J885" t="str">
            <v>금  액</v>
          </cell>
          <cell r="L885" t="str">
            <v>금  액</v>
          </cell>
        </row>
        <row r="886">
          <cell r="J886">
            <v>0</v>
          </cell>
          <cell r="L886">
            <v>0</v>
          </cell>
        </row>
        <row r="887">
          <cell r="J887">
            <v>0</v>
          </cell>
          <cell r="L887">
            <v>0</v>
          </cell>
        </row>
        <row r="888">
          <cell r="J888">
            <v>0</v>
          </cell>
          <cell r="L888">
            <v>0</v>
          </cell>
        </row>
        <row r="889">
          <cell r="J889">
            <v>0</v>
          </cell>
          <cell r="L889">
            <v>0</v>
          </cell>
        </row>
        <row r="890">
          <cell r="J890">
            <v>0</v>
          </cell>
          <cell r="L890">
            <v>0</v>
          </cell>
        </row>
        <row r="891">
          <cell r="J891">
            <v>0</v>
          </cell>
          <cell r="L891">
            <v>0</v>
          </cell>
        </row>
        <row r="892">
          <cell r="J892">
            <v>0</v>
          </cell>
          <cell r="L892">
            <v>0</v>
          </cell>
        </row>
        <row r="893">
          <cell r="J893">
            <v>0</v>
          </cell>
          <cell r="L893">
            <v>0</v>
          </cell>
        </row>
        <row r="894">
          <cell r="J894">
            <v>0</v>
          </cell>
          <cell r="L894">
            <v>0</v>
          </cell>
        </row>
        <row r="895">
          <cell r="J895">
            <v>0</v>
          </cell>
          <cell r="L895">
            <v>0</v>
          </cell>
        </row>
        <row r="896">
          <cell r="J896">
            <v>0</v>
          </cell>
          <cell r="L896">
            <v>0</v>
          </cell>
        </row>
        <row r="897">
          <cell r="J897">
            <v>0</v>
          </cell>
          <cell r="L897">
            <v>0</v>
          </cell>
        </row>
        <row r="898">
          <cell r="J898">
            <v>0</v>
          </cell>
          <cell r="L898">
            <v>0</v>
          </cell>
        </row>
        <row r="899">
          <cell r="J899">
            <v>0</v>
          </cell>
          <cell r="L899">
            <v>0</v>
          </cell>
        </row>
        <row r="900">
          <cell r="J900">
            <v>0</v>
          </cell>
          <cell r="L900">
            <v>0</v>
          </cell>
        </row>
        <row r="901">
          <cell r="J901">
            <v>0</v>
          </cell>
          <cell r="L901">
            <v>0</v>
          </cell>
        </row>
        <row r="902">
          <cell r="J902">
            <v>0</v>
          </cell>
          <cell r="L902">
            <v>0</v>
          </cell>
        </row>
        <row r="907">
          <cell r="J907" t="str">
            <v>금  액</v>
          </cell>
          <cell r="L907" t="str">
            <v>금  액</v>
          </cell>
        </row>
        <row r="908">
          <cell r="J908">
            <v>0</v>
          </cell>
          <cell r="L908">
            <v>0</v>
          </cell>
        </row>
        <row r="909">
          <cell r="J909">
            <v>0</v>
          </cell>
          <cell r="L909">
            <v>0</v>
          </cell>
        </row>
        <row r="910">
          <cell r="J910">
            <v>0</v>
          </cell>
          <cell r="L910">
            <v>0</v>
          </cell>
        </row>
        <row r="911">
          <cell r="J911">
            <v>0</v>
          </cell>
          <cell r="L911">
            <v>0</v>
          </cell>
        </row>
        <row r="912">
          <cell r="J912">
            <v>0</v>
          </cell>
          <cell r="L912">
            <v>0</v>
          </cell>
        </row>
        <row r="913">
          <cell r="J913">
            <v>0</v>
          </cell>
          <cell r="L913">
            <v>0</v>
          </cell>
        </row>
        <row r="914">
          <cell r="J914">
            <v>0</v>
          </cell>
          <cell r="L914">
            <v>0</v>
          </cell>
        </row>
        <row r="915">
          <cell r="J915">
            <v>0</v>
          </cell>
          <cell r="L915">
            <v>0</v>
          </cell>
        </row>
        <row r="916">
          <cell r="J916">
            <v>0</v>
          </cell>
          <cell r="L916">
            <v>0</v>
          </cell>
        </row>
        <row r="917">
          <cell r="J917">
            <v>0</v>
          </cell>
          <cell r="L917">
            <v>0</v>
          </cell>
        </row>
        <row r="918">
          <cell r="J918">
            <v>0</v>
          </cell>
          <cell r="L918">
            <v>0</v>
          </cell>
        </row>
        <row r="919">
          <cell r="J919">
            <v>0</v>
          </cell>
          <cell r="L919">
            <v>0</v>
          </cell>
        </row>
        <row r="920">
          <cell r="J920">
            <v>0</v>
          </cell>
          <cell r="L920">
            <v>0</v>
          </cell>
        </row>
        <row r="921">
          <cell r="J921">
            <v>0</v>
          </cell>
          <cell r="L921">
            <v>0</v>
          </cell>
        </row>
        <row r="922">
          <cell r="J922">
            <v>0</v>
          </cell>
          <cell r="L922">
            <v>0</v>
          </cell>
        </row>
        <row r="923">
          <cell r="J923">
            <v>0</v>
          </cell>
          <cell r="L923">
            <v>0</v>
          </cell>
        </row>
        <row r="924">
          <cell r="J924">
            <v>0</v>
          </cell>
          <cell r="L924">
            <v>0</v>
          </cell>
        </row>
        <row r="929">
          <cell r="J929" t="str">
            <v>금  액</v>
          </cell>
          <cell r="L929" t="str">
            <v>금  액</v>
          </cell>
        </row>
        <row r="930">
          <cell r="J930">
            <v>0</v>
          </cell>
          <cell r="L930">
            <v>0</v>
          </cell>
        </row>
        <row r="931">
          <cell r="J931">
            <v>0</v>
          </cell>
          <cell r="L931">
            <v>0</v>
          </cell>
        </row>
        <row r="932">
          <cell r="J932">
            <v>0</v>
          </cell>
          <cell r="L932">
            <v>0</v>
          </cell>
        </row>
        <row r="933">
          <cell r="J933">
            <v>0</v>
          </cell>
          <cell r="L933">
            <v>0</v>
          </cell>
        </row>
        <row r="934">
          <cell r="J934">
            <v>0</v>
          </cell>
          <cell r="L934">
            <v>0</v>
          </cell>
        </row>
        <row r="935">
          <cell r="J935">
            <v>0</v>
          </cell>
          <cell r="L935">
            <v>0</v>
          </cell>
        </row>
        <row r="936">
          <cell r="J936">
            <v>0</v>
          </cell>
          <cell r="L936">
            <v>0</v>
          </cell>
        </row>
        <row r="937">
          <cell r="J937">
            <v>0</v>
          </cell>
          <cell r="L937">
            <v>0</v>
          </cell>
        </row>
        <row r="938">
          <cell r="J938">
            <v>0</v>
          </cell>
          <cell r="L938">
            <v>0</v>
          </cell>
        </row>
        <row r="939">
          <cell r="J939">
            <v>0</v>
          </cell>
          <cell r="L939">
            <v>0</v>
          </cell>
        </row>
        <row r="940">
          <cell r="J940">
            <v>0</v>
          </cell>
          <cell r="L940">
            <v>0</v>
          </cell>
        </row>
        <row r="941">
          <cell r="J941">
            <v>0</v>
          </cell>
          <cell r="L941">
            <v>0</v>
          </cell>
        </row>
        <row r="942">
          <cell r="J942">
            <v>0</v>
          </cell>
          <cell r="L942">
            <v>0</v>
          </cell>
        </row>
        <row r="943">
          <cell r="J943">
            <v>0</v>
          </cell>
          <cell r="L943">
            <v>0</v>
          </cell>
        </row>
        <row r="944">
          <cell r="J944">
            <v>0</v>
          </cell>
          <cell r="L944">
            <v>0</v>
          </cell>
        </row>
        <row r="945">
          <cell r="J945">
            <v>0</v>
          </cell>
          <cell r="L945">
            <v>0</v>
          </cell>
        </row>
        <row r="946">
          <cell r="J946">
            <v>0</v>
          </cell>
          <cell r="L946">
            <v>0</v>
          </cell>
        </row>
        <row r="951">
          <cell r="J951" t="str">
            <v>금  액</v>
          </cell>
          <cell r="L951" t="str">
            <v>금  액</v>
          </cell>
        </row>
        <row r="952">
          <cell r="J952">
            <v>0</v>
          </cell>
          <cell r="L952">
            <v>0</v>
          </cell>
        </row>
        <row r="953">
          <cell r="J953">
            <v>0</v>
          </cell>
          <cell r="L953">
            <v>0</v>
          </cell>
        </row>
        <row r="954">
          <cell r="J954">
            <v>0</v>
          </cell>
          <cell r="L954">
            <v>0</v>
          </cell>
        </row>
        <row r="955">
          <cell r="J955">
            <v>0</v>
          </cell>
          <cell r="L955">
            <v>0</v>
          </cell>
        </row>
        <row r="956">
          <cell r="J956">
            <v>0</v>
          </cell>
          <cell r="L956">
            <v>0</v>
          </cell>
        </row>
        <row r="957">
          <cell r="J957">
            <v>0</v>
          </cell>
          <cell r="L957">
            <v>0</v>
          </cell>
        </row>
        <row r="958">
          <cell r="J958">
            <v>0</v>
          </cell>
          <cell r="L958">
            <v>0</v>
          </cell>
        </row>
        <row r="959">
          <cell r="J959">
            <v>0</v>
          </cell>
          <cell r="L959">
            <v>0</v>
          </cell>
        </row>
        <row r="960">
          <cell r="J960">
            <v>0</v>
          </cell>
          <cell r="L960">
            <v>0</v>
          </cell>
        </row>
        <row r="961">
          <cell r="J961">
            <v>0</v>
          </cell>
          <cell r="L961">
            <v>0</v>
          </cell>
        </row>
        <row r="962">
          <cell r="J962">
            <v>0</v>
          </cell>
          <cell r="L962">
            <v>0</v>
          </cell>
        </row>
        <row r="963">
          <cell r="J963">
            <v>0</v>
          </cell>
          <cell r="L963">
            <v>0</v>
          </cell>
        </row>
        <row r="964">
          <cell r="J964">
            <v>0</v>
          </cell>
          <cell r="L964">
            <v>0</v>
          </cell>
        </row>
        <row r="965">
          <cell r="J965">
            <v>0</v>
          </cell>
          <cell r="L965">
            <v>0</v>
          </cell>
        </row>
        <row r="966">
          <cell r="J966">
            <v>0</v>
          </cell>
          <cell r="L966">
            <v>0</v>
          </cell>
        </row>
        <row r="967">
          <cell r="J967">
            <v>0</v>
          </cell>
          <cell r="L967">
            <v>0</v>
          </cell>
        </row>
        <row r="968">
          <cell r="J968">
            <v>0</v>
          </cell>
          <cell r="L968">
            <v>0</v>
          </cell>
        </row>
        <row r="973">
          <cell r="J973" t="str">
            <v>금  액</v>
          </cell>
          <cell r="L973" t="str">
            <v>금  액</v>
          </cell>
        </row>
        <row r="974">
          <cell r="J974">
            <v>0</v>
          </cell>
          <cell r="L974">
            <v>0</v>
          </cell>
        </row>
        <row r="975">
          <cell r="J975">
            <v>0</v>
          </cell>
          <cell r="L975">
            <v>0</v>
          </cell>
        </row>
        <row r="976">
          <cell r="J976">
            <v>0</v>
          </cell>
          <cell r="L976">
            <v>0</v>
          </cell>
        </row>
        <row r="977">
          <cell r="J977">
            <v>0</v>
          </cell>
          <cell r="L977">
            <v>0</v>
          </cell>
        </row>
        <row r="978">
          <cell r="J978">
            <v>0</v>
          </cell>
          <cell r="L978">
            <v>0</v>
          </cell>
        </row>
        <row r="979">
          <cell r="J979">
            <v>0</v>
          </cell>
          <cell r="L979">
            <v>0</v>
          </cell>
        </row>
        <row r="980">
          <cell r="J980">
            <v>0</v>
          </cell>
          <cell r="L980">
            <v>0</v>
          </cell>
        </row>
        <row r="981">
          <cell r="J981">
            <v>0</v>
          </cell>
          <cell r="L981">
            <v>0</v>
          </cell>
        </row>
        <row r="982">
          <cell r="J982">
            <v>0</v>
          </cell>
          <cell r="L982">
            <v>0</v>
          </cell>
        </row>
        <row r="983">
          <cell r="J983">
            <v>0</v>
          </cell>
          <cell r="L983">
            <v>0</v>
          </cell>
        </row>
        <row r="984">
          <cell r="J984">
            <v>0</v>
          </cell>
          <cell r="L984">
            <v>0</v>
          </cell>
        </row>
        <row r="985">
          <cell r="J985">
            <v>0</v>
          </cell>
          <cell r="L985">
            <v>0</v>
          </cell>
        </row>
        <row r="986">
          <cell r="J986">
            <v>0</v>
          </cell>
          <cell r="L986">
            <v>0</v>
          </cell>
        </row>
        <row r="987">
          <cell r="J987">
            <v>0</v>
          </cell>
          <cell r="L987">
            <v>0</v>
          </cell>
        </row>
        <row r="988">
          <cell r="J988">
            <v>0</v>
          </cell>
          <cell r="L988">
            <v>0</v>
          </cell>
        </row>
        <row r="989">
          <cell r="J989">
            <v>0</v>
          </cell>
          <cell r="L989">
            <v>0</v>
          </cell>
        </row>
        <row r="990">
          <cell r="J990">
            <v>0</v>
          </cell>
          <cell r="L990">
            <v>0</v>
          </cell>
        </row>
        <row r="995">
          <cell r="J995" t="str">
            <v>금  액</v>
          </cell>
          <cell r="L995" t="str">
            <v>금  액</v>
          </cell>
        </row>
        <row r="996">
          <cell r="J996">
            <v>0</v>
          </cell>
          <cell r="L996">
            <v>0</v>
          </cell>
        </row>
        <row r="997">
          <cell r="J997">
            <v>0</v>
          </cell>
          <cell r="L997">
            <v>0</v>
          </cell>
        </row>
        <row r="998">
          <cell r="J998">
            <v>0</v>
          </cell>
          <cell r="L998">
            <v>0</v>
          </cell>
        </row>
        <row r="999">
          <cell r="J999">
            <v>0</v>
          </cell>
          <cell r="L999">
            <v>0</v>
          </cell>
        </row>
        <row r="1000">
          <cell r="J1000">
            <v>0</v>
          </cell>
          <cell r="L1000">
            <v>0</v>
          </cell>
        </row>
        <row r="1001">
          <cell r="J1001">
            <v>0</v>
          </cell>
          <cell r="L1001">
            <v>0</v>
          </cell>
        </row>
        <row r="1002">
          <cell r="J1002">
            <v>0</v>
          </cell>
          <cell r="L1002">
            <v>0</v>
          </cell>
        </row>
        <row r="1003">
          <cell r="J1003">
            <v>0</v>
          </cell>
          <cell r="L1003">
            <v>0</v>
          </cell>
        </row>
        <row r="1004">
          <cell r="J1004">
            <v>0</v>
          </cell>
          <cell r="L1004">
            <v>0</v>
          </cell>
        </row>
        <row r="1005">
          <cell r="J1005">
            <v>0</v>
          </cell>
          <cell r="L1005">
            <v>0</v>
          </cell>
        </row>
        <row r="1006">
          <cell r="J1006">
            <v>0</v>
          </cell>
          <cell r="L1006">
            <v>0</v>
          </cell>
        </row>
        <row r="1007">
          <cell r="J1007">
            <v>0</v>
          </cell>
          <cell r="L1007">
            <v>0</v>
          </cell>
        </row>
        <row r="1008">
          <cell r="J1008">
            <v>0</v>
          </cell>
          <cell r="L1008">
            <v>0</v>
          </cell>
        </row>
        <row r="1009">
          <cell r="J1009">
            <v>0</v>
          </cell>
          <cell r="L1009">
            <v>0</v>
          </cell>
        </row>
        <row r="1010">
          <cell r="J1010">
            <v>0</v>
          </cell>
          <cell r="L1010">
            <v>0</v>
          </cell>
        </row>
        <row r="1011">
          <cell r="J1011">
            <v>0</v>
          </cell>
          <cell r="L1011">
            <v>0</v>
          </cell>
        </row>
        <row r="1012">
          <cell r="J1012">
            <v>0</v>
          </cell>
          <cell r="L1012">
            <v>0</v>
          </cell>
        </row>
        <row r="1017">
          <cell r="J1017" t="str">
            <v>금  액</v>
          </cell>
          <cell r="L1017" t="str">
            <v>금  액</v>
          </cell>
        </row>
        <row r="1018">
          <cell r="J1018">
            <v>0</v>
          </cell>
          <cell r="L1018">
            <v>0</v>
          </cell>
        </row>
        <row r="1019">
          <cell r="J1019">
            <v>0</v>
          </cell>
          <cell r="L1019">
            <v>0</v>
          </cell>
        </row>
        <row r="1020">
          <cell r="J1020">
            <v>0</v>
          </cell>
          <cell r="L1020">
            <v>0</v>
          </cell>
        </row>
        <row r="1021">
          <cell r="J1021">
            <v>0</v>
          </cell>
          <cell r="L1021">
            <v>0</v>
          </cell>
        </row>
        <row r="1022">
          <cell r="J1022">
            <v>0</v>
          </cell>
          <cell r="L1022">
            <v>0</v>
          </cell>
        </row>
        <row r="1023">
          <cell r="J1023">
            <v>0</v>
          </cell>
          <cell r="L1023">
            <v>0</v>
          </cell>
        </row>
        <row r="1024">
          <cell r="J1024">
            <v>0</v>
          </cell>
          <cell r="L1024">
            <v>0</v>
          </cell>
        </row>
        <row r="1025">
          <cell r="J1025">
            <v>0</v>
          </cell>
          <cell r="L1025">
            <v>0</v>
          </cell>
        </row>
        <row r="1026">
          <cell r="J1026">
            <v>0</v>
          </cell>
          <cell r="L1026">
            <v>0</v>
          </cell>
        </row>
        <row r="1027">
          <cell r="J1027">
            <v>0</v>
          </cell>
          <cell r="L1027">
            <v>0</v>
          </cell>
        </row>
        <row r="1028">
          <cell r="J1028">
            <v>0</v>
          </cell>
          <cell r="L1028">
            <v>0</v>
          </cell>
        </row>
        <row r="1029">
          <cell r="J1029">
            <v>0</v>
          </cell>
          <cell r="L1029">
            <v>0</v>
          </cell>
        </row>
        <row r="1030">
          <cell r="J1030">
            <v>0</v>
          </cell>
          <cell r="L1030">
            <v>0</v>
          </cell>
        </row>
        <row r="1031">
          <cell r="J1031">
            <v>0</v>
          </cell>
          <cell r="L1031">
            <v>0</v>
          </cell>
        </row>
        <row r="1032">
          <cell r="J1032">
            <v>0</v>
          </cell>
          <cell r="L1032">
            <v>0</v>
          </cell>
        </row>
        <row r="1033">
          <cell r="J1033">
            <v>0</v>
          </cell>
          <cell r="L1033">
            <v>0</v>
          </cell>
        </row>
        <row r="1034">
          <cell r="J1034">
            <v>0</v>
          </cell>
          <cell r="L1034">
            <v>0</v>
          </cell>
        </row>
        <row r="1039">
          <cell r="J1039" t="str">
            <v>금  액</v>
          </cell>
          <cell r="L1039" t="str">
            <v>금  액</v>
          </cell>
        </row>
        <row r="1040">
          <cell r="J1040">
            <v>0</v>
          </cell>
          <cell r="L1040">
            <v>0</v>
          </cell>
        </row>
        <row r="1041">
          <cell r="J1041">
            <v>0</v>
          </cell>
          <cell r="L1041">
            <v>0</v>
          </cell>
        </row>
        <row r="1042">
          <cell r="J1042">
            <v>0</v>
          </cell>
          <cell r="L1042">
            <v>0</v>
          </cell>
        </row>
        <row r="1043">
          <cell r="J1043">
            <v>0</v>
          </cell>
          <cell r="L1043">
            <v>0</v>
          </cell>
        </row>
        <row r="1044">
          <cell r="J1044">
            <v>0</v>
          </cell>
          <cell r="L1044">
            <v>0</v>
          </cell>
        </row>
        <row r="1045">
          <cell r="J1045">
            <v>0</v>
          </cell>
          <cell r="L1045">
            <v>0</v>
          </cell>
        </row>
        <row r="1046">
          <cell r="J1046">
            <v>0</v>
          </cell>
          <cell r="L1046">
            <v>0</v>
          </cell>
        </row>
        <row r="1047">
          <cell r="J1047">
            <v>0</v>
          </cell>
          <cell r="L1047">
            <v>0</v>
          </cell>
        </row>
        <row r="1048">
          <cell r="J1048">
            <v>0</v>
          </cell>
          <cell r="L1048">
            <v>0</v>
          </cell>
        </row>
        <row r="1049">
          <cell r="J1049">
            <v>0</v>
          </cell>
          <cell r="L1049">
            <v>0</v>
          </cell>
        </row>
        <row r="1050">
          <cell r="J1050">
            <v>0</v>
          </cell>
          <cell r="L1050">
            <v>0</v>
          </cell>
        </row>
        <row r="1051">
          <cell r="J1051">
            <v>0</v>
          </cell>
          <cell r="L1051">
            <v>0</v>
          </cell>
        </row>
        <row r="1052">
          <cell r="J1052">
            <v>0</v>
          </cell>
          <cell r="L1052">
            <v>0</v>
          </cell>
        </row>
        <row r="1053">
          <cell r="J1053">
            <v>0</v>
          </cell>
          <cell r="L1053">
            <v>0</v>
          </cell>
        </row>
        <row r="1054">
          <cell r="J1054">
            <v>0</v>
          </cell>
          <cell r="L1054">
            <v>0</v>
          </cell>
        </row>
        <row r="1055">
          <cell r="J1055">
            <v>0</v>
          </cell>
          <cell r="L1055">
            <v>0</v>
          </cell>
        </row>
        <row r="1056">
          <cell r="J1056">
            <v>0</v>
          </cell>
          <cell r="L1056">
            <v>0</v>
          </cell>
        </row>
        <row r="1061">
          <cell r="J1061" t="str">
            <v>금  액</v>
          </cell>
          <cell r="L1061" t="str">
            <v>금  액</v>
          </cell>
        </row>
        <row r="1062">
          <cell r="J1062">
            <v>0</v>
          </cell>
          <cell r="L1062">
            <v>0</v>
          </cell>
        </row>
        <row r="1063">
          <cell r="J1063">
            <v>0</v>
          </cell>
          <cell r="L1063">
            <v>0</v>
          </cell>
        </row>
        <row r="1064">
          <cell r="J1064">
            <v>0</v>
          </cell>
          <cell r="L1064">
            <v>0</v>
          </cell>
        </row>
        <row r="1065">
          <cell r="J1065">
            <v>0</v>
          </cell>
          <cell r="L1065">
            <v>0</v>
          </cell>
        </row>
        <row r="1066">
          <cell r="J1066">
            <v>0</v>
          </cell>
          <cell r="L1066">
            <v>0</v>
          </cell>
        </row>
        <row r="1067">
          <cell r="J1067">
            <v>0</v>
          </cell>
          <cell r="L1067">
            <v>0</v>
          </cell>
        </row>
        <row r="1068">
          <cell r="J1068">
            <v>0</v>
          </cell>
          <cell r="L1068">
            <v>0</v>
          </cell>
        </row>
        <row r="1069">
          <cell r="J1069">
            <v>0</v>
          </cell>
          <cell r="L1069">
            <v>0</v>
          </cell>
        </row>
        <row r="1070">
          <cell r="J1070">
            <v>0</v>
          </cell>
          <cell r="L1070">
            <v>0</v>
          </cell>
        </row>
        <row r="1071">
          <cell r="J1071">
            <v>0</v>
          </cell>
          <cell r="L1071">
            <v>0</v>
          </cell>
        </row>
        <row r="1072">
          <cell r="J1072">
            <v>0</v>
          </cell>
          <cell r="L1072">
            <v>0</v>
          </cell>
        </row>
        <row r="1073">
          <cell r="J1073">
            <v>0</v>
          </cell>
          <cell r="L1073">
            <v>0</v>
          </cell>
        </row>
        <row r="1074">
          <cell r="J1074">
            <v>0</v>
          </cell>
          <cell r="L1074">
            <v>0</v>
          </cell>
        </row>
        <row r="1075">
          <cell r="J1075">
            <v>0</v>
          </cell>
          <cell r="L1075">
            <v>0</v>
          </cell>
        </row>
        <row r="1076">
          <cell r="J1076">
            <v>0</v>
          </cell>
          <cell r="L1076">
            <v>0</v>
          </cell>
        </row>
        <row r="1077">
          <cell r="J1077">
            <v>0</v>
          </cell>
          <cell r="L1077">
            <v>0</v>
          </cell>
        </row>
        <row r="1078">
          <cell r="J1078">
            <v>0</v>
          </cell>
          <cell r="L1078">
            <v>0</v>
          </cell>
        </row>
        <row r="1083">
          <cell r="J1083" t="str">
            <v>금  액</v>
          </cell>
          <cell r="L1083" t="str">
            <v>금  액</v>
          </cell>
        </row>
        <row r="1084">
          <cell r="J1084">
            <v>0</v>
          </cell>
          <cell r="L1084">
            <v>0</v>
          </cell>
        </row>
        <row r="1085">
          <cell r="J1085">
            <v>0</v>
          </cell>
          <cell r="L1085">
            <v>0</v>
          </cell>
        </row>
        <row r="1086">
          <cell r="J1086">
            <v>0</v>
          </cell>
          <cell r="L1086">
            <v>0</v>
          </cell>
        </row>
        <row r="1087">
          <cell r="J1087">
            <v>0</v>
          </cell>
          <cell r="L1087">
            <v>0</v>
          </cell>
        </row>
        <row r="1088">
          <cell r="J1088">
            <v>0</v>
          </cell>
          <cell r="L1088">
            <v>0</v>
          </cell>
        </row>
        <row r="1089">
          <cell r="J1089">
            <v>0</v>
          </cell>
          <cell r="L1089">
            <v>0</v>
          </cell>
        </row>
        <row r="1090">
          <cell r="J1090">
            <v>0</v>
          </cell>
          <cell r="L1090">
            <v>0</v>
          </cell>
        </row>
        <row r="1091">
          <cell r="J1091">
            <v>0</v>
          </cell>
          <cell r="L1091">
            <v>0</v>
          </cell>
        </row>
        <row r="1092">
          <cell r="J1092">
            <v>0</v>
          </cell>
          <cell r="L1092">
            <v>0</v>
          </cell>
        </row>
        <row r="1093">
          <cell r="J1093">
            <v>0</v>
          </cell>
          <cell r="L1093">
            <v>0</v>
          </cell>
        </row>
        <row r="1094">
          <cell r="J1094">
            <v>0</v>
          </cell>
          <cell r="L1094">
            <v>0</v>
          </cell>
        </row>
        <row r="1095">
          <cell r="J1095">
            <v>0</v>
          </cell>
          <cell r="L1095">
            <v>0</v>
          </cell>
        </row>
        <row r="1096">
          <cell r="J1096">
            <v>0</v>
          </cell>
          <cell r="L1096">
            <v>0</v>
          </cell>
        </row>
        <row r="1097">
          <cell r="J1097">
            <v>0</v>
          </cell>
          <cell r="L1097">
            <v>0</v>
          </cell>
        </row>
        <row r="1098">
          <cell r="J1098">
            <v>0</v>
          </cell>
          <cell r="L1098">
            <v>0</v>
          </cell>
        </row>
        <row r="1099">
          <cell r="J1099">
            <v>0</v>
          </cell>
          <cell r="L1099">
            <v>0</v>
          </cell>
        </row>
        <row r="1100">
          <cell r="J1100">
            <v>0</v>
          </cell>
          <cell r="L1100">
            <v>0</v>
          </cell>
        </row>
        <row r="1105">
          <cell r="J1105" t="str">
            <v>금  액</v>
          </cell>
          <cell r="L1105" t="str">
            <v>금  액</v>
          </cell>
        </row>
        <row r="1106">
          <cell r="J1106">
            <v>0</v>
          </cell>
          <cell r="L1106">
            <v>0</v>
          </cell>
        </row>
        <row r="1107">
          <cell r="J1107">
            <v>0</v>
          </cell>
          <cell r="L1107">
            <v>0</v>
          </cell>
        </row>
        <row r="1108">
          <cell r="J1108">
            <v>0</v>
          </cell>
          <cell r="L1108">
            <v>0</v>
          </cell>
        </row>
        <row r="1109">
          <cell r="J1109">
            <v>0</v>
          </cell>
          <cell r="L1109">
            <v>0</v>
          </cell>
        </row>
        <row r="1110">
          <cell r="J1110">
            <v>0</v>
          </cell>
          <cell r="L1110">
            <v>0</v>
          </cell>
        </row>
        <row r="1111">
          <cell r="J1111">
            <v>0</v>
          </cell>
          <cell r="L1111">
            <v>0</v>
          </cell>
        </row>
        <row r="1112">
          <cell r="J1112">
            <v>0</v>
          </cell>
          <cell r="L1112">
            <v>0</v>
          </cell>
        </row>
        <row r="1113">
          <cell r="J1113">
            <v>0</v>
          </cell>
          <cell r="L1113">
            <v>0</v>
          </cell>
        </row>
        <row r="1114">
          <cell r="J1114">
            <v>0</v>
          </cell>
          <cell r="L1114">
            <v>0</v>
          </cell>
        </row>
        <row r="1115">
          <cell r="J1115">
            <v>0</v>
          </cell>
          <cell r="L1115">
            <v>0</v>
          </cell>
        </row>
        <row r="1116">
          <cell r="J1116">
            <v>0</v>
          </cell>
          <cell r="L1116">
            <v>0</v>
          </cell>
        </row>
        <row r="1117">
          <cell r="J1117">
            <v>0</v>
          </cell>
          <cell r="L1117">
            <v>0</v>
          </cell>
        </row>
        <row r="1118">
          <cell r="J1118">
            <v>0</v>
          </cell>
          <cell r="L1118">
            <v>0</v>
          </cell>
        </row>
        <row r="1119">
          <cell r="J1119">
            <v>0</v>
          </cell>
          <cell r="L1119">
            <v>0</v>
          </cell>
        </row>
        <row r="1120">
          <cell r="J1120">
            <v>0</v>
          </cell>
          <cell r="L1120">
            <v>0</v>
          </cell>
        </row>
        <row r="1121">
          <cell r="J1121">
            <v>0</v>
          </cell>
          <cell r="L1121">
            <v>0</v>
          </cell>
        </row>
        <row r="1122">
          <cell r="J1122">
            <v>0</v>
          </cell>
          <cell r="L1122">
            <v>0</v>
          </cell>
        </row>
        <row r="1127">
          <cell r="J1127" t="str">
            <v>금  액</v>
          </cell>
          <cell r="L1127" t="str">
            <v>금  액</v>
          </cell>
        </row>
        <row r="1128">
          <cell r="J1128">
            <v>0</v>
          </cell>
          <cell r="L1128">
            <v>0</v>
          </cell>
        </row>
        <row r="1129">
          <cell r="J1129">
            <v>0</v>
          </cell>
          <cell r="L1129">
            <v>0</v>
          </cell>
        </row>
        <row r="1130">
          <cell r="J1130">
            <v>0</v>
          </cell>
          <cell r="L1130">
            <v>0</v>
          </cell>
        </row>
        <row r="1131">
          <cell r="J1131">
            <v>0</v>
          </cell>
          <cell r="L1131">
            <v>0</v>
          </cell>
        </row>
        <row r="1132">
          <cell r="J1132">
            <v>0</v>
          </cell>
          <cell r="L1132">
            <v>0</v>
          </cell>
        </row>
        <row r="1133">
          <cell r="J1133">
            <v>0</v>
          </cell>
          <cell r="L1133">
            <v>0</v>
          </cell>
        </row>
        <row r="1134">
          <cell r="J1134">
            <v>0</v>
          </cell>
          <cell r="L1134">
            <v>0</v>
          </cell>
        </row>
        <row r="1135">
          <cell r="J1135">
            <v>0</v>
          </cell>
          <cell r="L1135">
            <v>0</v>
          </cell>
        </row>
        <row r="1136">
          <cell r="J1136">
            <v>0</v>
          </cell>
          <cell r="L1136">
            <v>0</v>
          </cell>
        </row>
        <row r="1137">
          <cell r="J1137">
            <v>0</v>
          </cell>
          <cell r="L1137">
            <v>0</v>
          </cell>
        </row>
        <row r="1138">
          <cell r="J1138">
            <v>0</v>
          </cell>
          <cell r="L1138">
            <v>0</v>
          </cell>
        </row>
        <row r="1139">
          <cell r="J1139">
            <v>0</v>
          </cell>
          <cell r="L1139">
            <v>0</v>
          </cell>
        </row>
        <row r="1140">
          <cell r="J1140">
            <v>0</v>
          </cell>
          <cell r="L1140">
            <v>0</v>
          </cell>
        </row>
        <row r="1141">
          <cell r="J1141">
            <v>0</v>
          </cell>
          <cell r="L1141">
            <v>0</v>
          </cell>
        </row>
        <row r="1142">
          <cell r="J1142">
            <v>0</v>
          </cell>
          <cell r="L1142">
            <v>0</v>
          </cell>
        </row>
        <row r="1143">
          <cell r="J1143">
            <v>0</v>
          </cell>
          <cell r="L1143">
            <v>0</v>
          </cell>
        </row>
        <row r="1144">
          <cell r="J1144">
            <v>0</v>
          </cell>
          <cell r="L1144">
            <v>0</v>
          </cell>
        </row>
        <row r="1149">
          <cell r="J1149" t="str">
            <v>금  액</v>
          </cell>
          <cell r="L1149" t="str">
            <v>금  액</v>
          </cell>
        </row>
        <row r="1150">
          <cell r="J1150">
            <v>0</v>
          </cell>
          <cell r="L1150">
            <v>0</v>
          </cell>
        </row>
        <row r="1151">
          <cell r="J1151">
            <v>0</v>
          </cell>
          <cell r="L1151">
            <v>0</v>
          </cell>
        </row>
        <row r="1152">
          <cell r="J1152">
            <v>0</v>
          </cell>
          <cell r="L1152">
            <v>0</v>
          </cell>
        </row>
        <row r="1153">
          <cell r="J1153">
            <v>0</v>
          </cell>
          <cell r="L1153">
            <v>0</v>
          </cell>
        </row>
        <row r="1154">
          <cell r="J1154">
            <v>0</v>
          </cell>
          <cell r="L1154">
            <v>0</v>
          </cell>
        </row>
        <row r="1155">
          <cell r="J1155">
            <v>0</v>
          </cell>
          <cell r="L1155">
            <v>0</v>
          </cell>
        </row>
        <row r="1156">
          <cell r="J1156">
            <v>0</v>
          </cell>
          <cell r="L1156">
            <v>0</v>
          </cell>
        </row>
        <row r="1157">
          <cell r="J1157">
            <v>0</v>
          </cell>
          <cell r="L1157">
            <v>0</v>
          </cell>
        </row>
        <row r="1158">
          <cell r="J1158">
            <v>0</v>
          </cell>
          <cell r="L1158">
            <v>0</v>
          </cell>
        </row>
        <row r="1159">
          <cell r="J1159">
            <v>0</v>
          </cell>
          <cell r="L1159">
            <v>0</v>
          </cell>
        </row>
        <row r="1160">
          <cell r="J1160">
            <v>0</v>
          </cell>
          <cell r="L1160">
            <v>0</v>
          </cell>
        </row>
        <row r="1161">
          <cell r="J1161">
            <v>0</v>
          </cell>
          <cell r="L1161">
            <v>0</v>
          </cell>
        </row>
        <row r="1162">
          <cell r="J1162">
            <v>0</v>
          </cell>
          <cell r="L1162">
            <v>0</v>
          </cell>
        </row>
        <row r="1163">
          <cell r="J1163">
            <v>0</v>
          </cell>
          <cell r="L1163">
            <v>0</v>
          </cell>
        </row>
        <row r="1164">
          <cell r="J1164">
            <v>0</v>
          </cell>
          <cell r="L1164">
            <v>0</v>
          </cell>
        </row>
        <row r="1165">
          <cell r="J1165">
            <v>0</v>
          </cell>
          <cell r="L1165">
            <v>0</v>
          </cell>
        </row>
        <row r="1166">
          <cell r="J1166">
            <v>0</v>
          </cell>
          <cell r="L1166">
            <v>0</v>
          </cell>
        </row>
        <row r="1171">
          <cell r="J1171" t="str">
            <v>금  액</v>
          </cell>
          <cell r="L1171" t="str">
            <v>금  액</v>
          </cell>
        </row>
        <row r="1172">
          <cell r="J1172">
            <v>0</v>
          </cell>
          <cell r="L1172">
            <v>0</v>
          </cell>
        </row>
        <row r="1173">
          <cell r="J1173">
            <v>0</v>
          </cell>
          <cell r="L1173">
            <v>0</v>
          </cell>
        </row>
        <row r="1174">
          <cell r="J1174">
            <v>0</v>
          </cell>
          <cell r="L1174">
            <v>0</v>
          </cell>
        </row>
        <row r="1175">
          <cell r="J1175">
            <v>0</v>
          </cell>
          <cell r="L1175">
            <v>0</v>
          </cell>
        </row>
        <row r="1176">
          <cell r="J1176">
            <v>0</v>
          </cell>
          <cell r="L1176">
            <v>0</v>
          </cell>
        </row>
        <row r="1177">
          <cell r="J1177">
            <v>0</v>
          </cell>
          <cell r="L1177">
            <v>0</v>
          </cell>
        </row>
        <row r="1178">
          <cell r="J1178">
            <v>0</v>
          </cell>
          <cell r="L1178">
            <v>0</v>
          </cell>
        </row>
        <row r="1179">
          <cell r="J1179">
            <v>0</v>
          </cell>
          <cell r="L1179">
            <v>0</v>
          </cell>
        </row>
        <row r="1180">
          <cell r="J1180">
            <v>0</v>
          </cell>
          <cell r="L1180">
            <v>0</v>
          </cell>
        </row>
        <row r="1181">
          <cell r="J1181">
            <v>0</v>
          </cell>
          <cell r="L1181">
            <v>0</v>
          </cell>
        </row>
        <row r="1182">
          <cell r="J1182">
            <v>0</v>
          </cell>
          <cell r="L1182">
            <v>0</v>
          </cell>
        </row>
        <row r="1183">
          <cell r="J1183">
            <v>0</v>
          </cell>
          <cell r="L1183">
            <v>0</v>
          </cell>
        </row>
        <row r="1184">
          <cell r="J1184">
            <v>0</v>
          </cell>
          <cell r="L1184">
            <v>0</v>
          </cell>
        </row>
        <row r="1185">
          <cell r="J1185">
            <v>0</v>
          </cell>
          <cell r="L1185">
            <v>0</v>
          </cell>
        </row>
        <row r="1186">
          <cell r="J1186">
            <v>0</v>
          </cell>
          <cell r="L1186">
            <v>0</v>
          </cell>
        </row>
        <row r="1187">
          <cell r="J1187">
            <v>0</v>
          </cell>
          <cell r="L1187">
            <v>0</v>
          </cell>
        </row>
        <row r="1188">
          <cell r="J1188">
            <v>0</v>
          </cell>
          <cell r="L1188">
            <v>0</v>
          </cell>
        </row>
        <row r="1193">
          <cell r="J1193" t="str">
            <v>금  액</v>
          </cell>
          <cell r="L1193" t="str">
            <v>금  액</v>
          </cell>
        </row>
        <row r="1194">
          <cell r="J1194">
            <v>0</v>
          </cell>
          <cell r="L1194">
            <v>0</v>
          </cell>
        </row>
        <row r="1195">
          <cell r="J1195">
            <v>0</v>
          </cell>
          <cell r="L1195">
            <v>0</v>
          </cell>
        </row>
        <row r="1196">
          <cell r="J1196">
            <v>0</v>
          </cell>
          <cell r="L1196">
            <v>0</v>
          </cell>
        </row>
        <row r="1197">
          <cell r="J1197">
            <v>0</v>
          </cell>
          <cell r="L1197">
            <v>0</v>
          </cell>
        </row>
        <row r="1198">
          <cell r="J1198">
            <v>0</v>
          </cell>
          <cell r="L1198">
            <v>0</v>
          </cell>
        </row>
        <row r="1199">
          <cell r="J1199">
            <v>0</v>
          </cell>
          <cell r="L1199">
            <v>0</v>
          </cell>
        </row>
        <row r="1200">
          <cell r="J1200">
            <v>0</v>
          </cell>
          <cell r="L1200">
            <v>0</v>
          </cell>
        </row>
        <row r="1201">
          <cell r="J1201">
            <v>0</v>
          </cell>
          <cell r="L1201">
            <v>0</v>
          </cell>
        </row>
        <row r="1202">
          <cell r="J1202">
            <v>0</v>
          </cell>
          <cell r="L1202">
            <v>0</v>
          </cell>
        </row>
        <row r="1203">
          <cell r="J1203">
            <v>0</v>
          </cell>
          <cell r="L1203">
            <v>0</v>
          </cell>
        </row>
        <row r="1204">
          <cell r="J1204">
            <v>0</v>
          </cell>
          <cell r="L1204">
            <v>0</v>
          </cell>
        </row>
        <row r="1205">
          <cell r="J1205">
            <v>0</v>
          </cell>
          <cell r="L1205">
            <v>0</v>
          </cell>
        </row>
        <row r="1206">
          <cell r="J1206">
            <v>0</v>
          </cell>
          <cell r="L1206">
            <v>0</v>
          </cell>
        </row>
        <row r="1207">
          <cell r="J1207">
            <v>0</v>
          </cell>
          <cell r="L1207">
            <v>0</v>
          </cell>
        </row>
        <row r="1208">
          <cell r="J1208">
            <v>0</v>
          </cell>
          <cell r="L1208">
            <v>0</v>
          </cell>
        </row>
        <row r="1209">
          <cell r="J1209">
            <v>0</v>
          </cell>
          <cell r="L1209">
            <v>0</v>
          </cell>
        </row>
        <row r="1210">
          <cell r="J1210">
            <v>0</v>
          </cell>
          <cell r="L1210">
            <v>0</v>
          </cell>
        </row>
        <row r="1215">
          <cell r="J1215" t="str">
            <v>금  액</v>
          </cell>
          <cell r="L1215" t="str">
            <v>금  액</v>
          </cell>
        </row>
        <row r="1216">
          <cell r="J1216">
            <v>0</v>
          </cell>
          <cell r="L1216">
            <v>0</v>
          </cell>
        </row>
        <row r="1217">
          <cell r="J1217">
            <v>0</v>
          </cell>
          <cell r="L1217">
            <v>0</v>
          </cell>
        </row>
        <row r="1218">
          <cell r="J1218">
            <v>0</v>
          </cell>
          <cell r="L1218">
            <v>0</v>
          </cell>
        </row>
        <row r="1219">
          <cell r="J1219">
            <v>0</v>
          </cell>
          <cell r="L1219">
            <v>0</v>
          </cell>
        </row>
        <row r="1220">
          <cell r="J1220">
            <v>0</v>
          </cell>
          <cell r="L1220">
            <v>0</v>
          </cell>
        </row>
        <row r="1221">
          <cell r="J1221">
            <v>0</v>
          </cell>
          <cell r="L1221">
            <v>0</v>
          </cell>
        </row>
        <row r="1222">
          <cell r="J1222">
            <v>0</v>
          </cell>
          <cell r="L1222">
            <v>0</v>
          </cell>
        </row>
        <row r="1223">
          <cell r="J1223">
            <v>0</v>
          </cell>
          <cell r="L1223">
            <v>0</v>
          </cell>
        </row>
        <row r="1224">
          <cell r="J1224">
            <v>0</v>
          </cell>
          <cell r="L1224">
            <v>0</v>
          </cell>
        </row>
        <row r="1225">
          <cell r="J1225">
            <v>0</v>
          </cell>
          <cell r="L1225">
            <v>0</v>
          </cell>
        </row>
        <row r="1226">
          <cell r="J1226">
            <v>0</v>
          </cell>
          <cell r="L1226">
            <v>0</v>
          </cell>
        </row>
        <row r="1227">
          <cell r="J1227">
            <v>0</v>
          </cell>
          <cell r="L1227">
            <v>0</v>
          </cell>
        </row>
        <row r="1228">
          <cell r="J1228">
            <v>0</v>
          </cell>
          <cell r="L1228">
            <v>0</v>
          </cell>
        </row>
        <row r="1229">
          <cell r="J1229">
            <v>0</v>
          </cell>
          <cell r="L1229">
            <v>0</v>
          </cell>
        </row>
        <row r="1230">
          <cell r="J1230">
            <v>0</v>
          </cell>
          <cell r="L1230">
            <v>0</v>
          </cell>
        </row>
        <row r="1231">
          <cell r="J1231">
            <v>0</v>
          </cell>
          <cell r="L1231">
            <v>0</v>
          </cell>
        </row>
        <row r="1232">
          <cell r="J1232">
            <v>0</v>
          </cell>
          <cell r="L1232">
            <v>0</v>
          </cell>
        </row>
        <row r="1237">
          <cell r="J1237" t="str">
            <v>금  액</v>
          </cell>
          <cell r="L1237" t="str">
            <v>금  액</v>
          </cell>
        </row>
        <row r="1238">
          <cell r="J1238">
            <v>0</v>
          </cell>
          <cell r="L1238">
            <v>0</v>
          </cell>
        </row>
        <row r="1239">
          <cell r="J1239">
            <v>0</v>
          </cell>
          <cell r="L1239">
            <v>0</v>
          </cell>
        </row>
        <row r="1240">
          <cell r="J1240">
            <v>0</v>
          </cell>
          <cell r="L1240">
            <v>0</v>
          </cell>
        </row>
        <row r="1241">
          <cell r="J1241">
            <v>0</v>
          </cell>
          <cell r="L1241">
            <v>0</v>
          </cell>
        </row>
        <row r="1242">
          <cell r="J1242">
            <v>0</v>
          </cell>
          <cell r="L1242">
            <v>0</v>
          </cell>
        </row>
        <row r="1243">
          <cell r="J1243">
            <v>0</v>
          </cell>
          <cell r="L1243">
            <v>0</v>
          </cell>
        </row>
        <row r="1244">
          <cell r="J1244">
            <v>0</v>
          </cell>
          <cell r="L1244">
            <v>0</v>
          </cell>
        </row>
        <row r="1245">
          <cell r="J1245">
            <v>0</v>
          </cell>
          <cell r="L1245">
            <v>0</v>
          </cell>
        </row>
        <row r="1246">
          <cell r="J1246">
            <v>0</v>
          </cell>
          <cell r="L1246">
            <v>0</v>
          </cell>
        </row>
        <row r="1247">
          <cell r="J1247">
            <v>0</v>
          </cell>
          <cell r="L1247">
            <v>0</v>
          </cell>
        </row>
        <row r="1248">
          <cell r="J1248">
            <v>0</v>
          </cell>
          <cell r="L1248">
            <v>0</v>
          </cell>
        </row>
        <row r="1249">
          <cell r="J1249">
            <v>0</v>
          </cell>
          <cell r="L1249">
            <v>0</v>
          </cell>
        </row>
        <row r="1250">
          <cell r="J1250">
            <v>0</v>
          </cell>
          <cell r="L1250">
            <v>0</v>
          </cell>
        </row>
        <row r="1251">
          <cell r="J1251">
            <v>0</v>
          </cell>
          <cell r="L1251">
            <v>0</v>
          </cell>
        </row>
        <row r="1252">
          <cell r="J1252">
            <v>0</v>
          </cell>
          <cell r="L1252">
            <v>0</v>
          </cell>
        </row>
        <row r="1253">
          <cell r="J1253">
            <v>0</v>
          </cell>
          <cell r="L1253">
            <v>0</v>
          </cell>
        </row>
        <row r="1254">
          <cell r="J1254">
            <v>0</v>
          </cell>
          <cell r="L1254">
            <v>0</v>
          </cell>
        </row>
        <row r="1259">
          <cell r="J1259" t="str">
            <v>금  액</v>
          </cell>
          <cell r="L1259" t="str">
            <v>금  액</v>
          </cell>
        </row>
        <row r="1260">
          <cell r="J1260">
            <v>0</v>
          </cell>
          <cell r="L1260">
            <v>0</v>
          </cell>
        </row>
        <row r="1261">
          <cell r="J1261">
            <v>0</v>
          </cell>
          <cell r="L1261">
            <v>0</v>
          </cell>
        </row>
        <row r="1262">
          <cell r="J1262">
            <v>0</v>
          </cell>
          <cell r="L1262">
            <v>0</v>
          </cell>
        </row>
        <row r="1263">
          <cell r="J1263">
            <v>0</v>
          </cell>
          <cell r="L1263">
            <v>0</v>
          </cell>
        </row>
        <row r="1264">
          <cell r="J1264">
            <v>0</v>
          </cell>
          <cell r="L1264">
            <v>0</v>
          </cell>
        </row>
        <row r="1265">
          <cell r="J1265">
            <v>0</v>
          </cell>
          <cell r="L1265">
            <v>0</v>
          </cell>
        </row>
        <row r="1266">
          <cell r="J1266">
            <v>0</v>
          </cell>
          <cell r="L1266">
            <v>0</v>
          </cell>
        </row>
        <row r="1267">
          <cell r="J1267">
            <v>0</v>
          </cell>
          <cell r="L1267">
            <v>0</v>
          </cell>
        </row>
        <row r="1268">
          <cell r="J1268">
            <v>0</v>
          </cell>
          <cell r="L1268">
            <v>0</v>
          </cell>
        </row>
        <row r="1269">
          <cell r="J1269">
            <v>0</v>
          </cell>
          <cell r="L1269">
            <v>0</v>
          </cell>
        </row>
        <row r="1270">
          <cell r="J1270">
            <v>0</v>
          </cell>
          <cell r="L1270">
            <v>0</v>
          </cell>
        </row>
        <row r="1271">
          <cell r="J1271">
            <v>0</v>
          </cell>
          <cell r="L1271">
            <v>0</v>
          </cell>
        </row>
        <row r="1272">
          <cell r="J1272">
            <v>0</v>
          </cell>
          <cell r="L1272">
            <v>0</v>
          </cell>
        </row>
        <row r="1273">
          <cell r="J1273">
            <v>0</v>
          </cell>
          <cell r="L1273">
            <v>0</v>
          </cell>
        </row>
        <row r="1274">
          <cell r="J1274">
            <v>0</v>
          </cell>
          <cell r="L1274">
            <v>0</v>
          </cell>
        </row>
        <row r="1275">
          <cell r="J1275">
            <v>0</v>
          </cell>
          <cell r="L1275">
            <v>0</v>
          </cell>
        </row>
        <row r="1276">
          <cell r="J1276">
            <v>0</v>
          </cell>
          <cell r="L1276">
            <v>0</v>
          </cell>
        </row>
        <row r="1281">
          <cell r="J1281" t="str">
            <v>금  액</v>
          </cell>
          <cell r="L1281" t="str">
            <v>금  액</v>
          </cell>
        </row>
        <row r="1282">
          <cell r="J1282">
            <v>0</v>
          </cell>
          <cell r="L1282">
            <v>0</v>
          </cell>
        </row>
        <row r="1283">
          <cell r="J1283">
            <v>0</v>
          </cell>
          <cell r="L1283">
            <v>0</v>
          </cell>
        </row>
        <row r="1284">
          <cell r="J1284">
            <v>0</v>
          </cell>
          <cell r="L1284">
            <v>0</v>
          </cell>
        </row>
        <row r="1285">
          <cell r="J1285">
            <v>0</v>
          </cell>
          <cell r="L1285">
            <v>0</v>
          </cell>
        </row>
        <row r="1286">
          <cell r="J1286">
            <v>0</v>
          </cell>
          <cell r="L1286">
            <v>0</v>
          </cell>
        </row>
        <row r="1287">
          <cell r="J1287">
            <v>0</v>
          </cell>
          <cell r="L1287">
            <v>0</v>
          </cell>
        </row>
        <row r="1288">
          <cell r="J1288">
            <v>0</v>
          </cell>
          <cell r="L1288">
            <v>0</v>
          </cell>
        </row>
        <row r="1289">
          <cell r="J1289">
            <v>0</v>
          </cell>
          <cell r="L1289">
            <v>0</v>
          </cell>
        </row>
        <row r="1290">
          <cell r="J1290">
            <v>0</v>
          </cell>
          <cell r="L1290">
            <v>0</v>
          </cell>
        </row>
        <row r="1291">
          <cell r="J1291">
            <v>0</v>
          </cell>
          <cell r="L1291">
            <v>0</v>
          </cell>
        </row>
        <row r="1292">
          <cell r="J1292">
            <v>0</v>
          </cell>
          <cell r="L1292">
            <v>0</v>
          </cell>
        </row>
        <row r="1293">
          <cell r="J1293">
            <v>0</v>
          </cell>
          <cell r="L1293">
            <v>0</v>
          </cell>
        </row>
        <row r="1294">
          <cell r="J1294">
            <v>0</v>
          </cell>
          <cell r="L1294">
            <v>0</v>
          </cell>
        </row>
        <row r="1295">
          <cell r="J1295">
            <v>0</v>
          </cell>
          <cell r="L1295">
            <v>0</v>
          </cell>
        </row>
        <row r="1296">
          <cell r="J1296">
            <v>0</v>
          </cell>
          <cell r="L1296">
            <v>0</v>
          </cell>
        </row>
        <row r="1297">
          <cell r="J1297">
            <v>0</v>
          </cell>
          <cell r="L1297">
            <v>0</v>
          </cell>
        </row>
        <row r="1298">
          <cell r="J1298">
            <v>0</v>
          </cell>
          <cell r="L1298">
            <v>0</v>
          </cell>
        </row>
        <row r="1303">
          <cell r="J1303" t="str">
            <v>금  액</v>
          </cell>
          <cell r="L1303" t="str">
            <v>금  액</v>
          </cell>
        </row>
        <row r="1304">
          <cell r="J1304">
            <v>0</v>
          </cell>
          <cell r="L1304">
            <v>0</v>
          </cell>
        </row>
        <row r="1305">
          <cell r="J1305">
            <v>0</v>
          </cell>
          <cell r="L1305">
            <v>0</v>
          </cell>
        </row>
        <row r="1306">
          <cell r="J1306">
            <v>0</v>
          </cell>
          <cell r="L1306">
            <v>0</v>
          </cell>
        </row>
        <row r="1307">
          <cell r="J1307">
            <v>0</v>
          </cell>
          <cell r="L1307">
            <v>0</v>
          </cell>
        </row>
        <row r="1308">
          <cell r="J1308">
            <v>0</v>
          </cell>
          <cell r="L1308">
            <v>0</v>
          </cell>
        </row>
        <row r="1309">
          <cell r="J1309">
            <v>0</v>
          </cell>
          <cell r="L1309">
            <v>0</v>
          </cell>
        </row>
        <row r="1310">
          <cell r="J1310">
            <v>0</v>
          </cell>
          <cell r="L1310">
            <v>0</v>
          </cell>
        </row>
        <row r="1311">
          <cell r="J1311">
            <v>0</v>
          </cell>
          <cell r="L1311">
            <v>0</v>
          </cell>
        </row>
        <row r="1312">
          <cell r="J1312">
            <v>0</v>
          </cell>
          <cell r="L1312">
            <v>0</v>
          </cell>
        </row>
        <row r="1313">
          <cell r="J1313">
            <v>0</v>
          </cell>
          <cell r="L1313">
            <v>0</v>
          </cell>
        </row>
        <row r="1314">
          <cell r="J1314">
            <v>0</v>
          </cell>
          <cell r="L1314">
            <v>0</v>
          </cell>
        </row>
        <row r="1315">
          <cell r="J1315">
            <v>0</v>
          </cell>
          <cell r="L1315">
            <v>0</v>
          </cell>
        </row>
        <row r="1316">
          <cell r="J1316">
            <v>0</v>
          </cell>
          <cell r="L1316">
            <v>0</v>
          </cell>
        </row>
        <row r="1317">
          <cell r="J1317">
            <v>0</v>
          </cell>
          <cell r="L1317">
            <v>0</v>
          </cell>
        </row>
        <row r="1318">
          <cell r="J1318">
            <v>0</v>
          </cell>
          <cell r="L1318">
            <v>0</v>
          </cell>
        </row>
        <row r="1319">
          <cell r="J1319">
            <v>0</v>
          </cell>
          <cell r="L1319">
            <v>0</v>
          </cell>
        </row>
        <row r="1320">
          <cell r="J1320">
            <v>0</v>
          </cell>
          <cell r="L1320">
            <v>0</v>
          </cell>
        </row>
        <row r="1325">
          <cell r="J1325" t="str">
            <v>금  액</v>
          </cell>
          <cell r="L1325" t="str">
            <v>금  액</v>
          </cell>
        </row>
        <row r="1326">
          <cell r="J1326">
            <v>0</v>
          </cell>
          <cell r="L1326">
            <v>0</v>
          </cell>
        </row>
        <row r="1327">
          <cell r="J1327">
            <v>0</v>
          </cell>
          <cell r="L1327">
            <v>0</v>
          </cell>
        </row>
        <row r="1328">
          <cell r="J1328">
            <v>0</v>
          </cell>
          <cell r="L1328">
            <v>0</v>
          </cell>
        </row>
        <row r="1329">
          <cell r="J1329">
            <v>0</v>
          </cell>
          <cell r="L1329">
            <v>0</v>
          </cell>
        </row>
        <row r="1330">
          <cell r="J1330">
            <v>0</v>
          </cell>
          <cell r="L1330">
            <v>0</v>
          </cell>
        </row>
        <row r="1331">
          <cell r="J1331">
            <v>0</v>
          </cell>
          <cell r="L1331">
            <v>0</v>
          </cell>
        </row>
        <row r="1332">
          <cell r="J1332">
            <v>0</v>
          </cell>
          <cell r="L1332">
            <v>0</v>
          </cell>
        </row>
        <row r="1333">
          <cell r="J1333">
            <v>0</v>
          </cell>
          <cell r="L1333">
            <v>0</v>
          </cell>
        </row>
        <row r="1334">
          <cell r="J1334">
            <v>0</v>
          </cell>
          <cell r="L1334">
            <v>0</v>
          </cell>
        </row>
        <row r="1335">
          <cell r="J1335">
            <v>0</v>
          </cell>
          <cell r="L1335">
            <v>0</v>
          </cell>
        </row>
        <row r="1336">
          <cell r="J1336">
            <v>0</v>
          </cell>
          <cell r="L1336">
            <v>0</v>
          </cell>
        </row>
        <row r="1337">
          <cell r="J1337">
            <v>0</v>
          </cell>
          <cell r="L1337">
            <v>0</v>
          </cell>
        </row>
        <row r="1338">
          <cell r="J1338">
            <v>0</v>
          </cell>
          <cell r="L1338">
            <v>0</v>
          </cell>
        </row>
        <row r="1339">
          <cell r="J1339">
            <v>0</v>
          </cell>
          <cell r="L1339">
            <v>0</v>
          </cell>
        </row>
        <row r="1340">
          <cell r="J1340">
            <v>0</v>
          </cell>
          <cell r="L1340">
            <v>0</v>
          </cell>
        </row>
        <row r="1341">
          <cell r="J1341">
            <v>0</v>
          </cell>
          <cell r="L1341">
            <v>0</v>
          </cell>
        </row>
        <row r="1342">
          <cell r="J1342">
            <v>0</v>
          </cell>
          <cell r="L1342">
            <v>0</v>
          </cell>
        </row>
        <row r="1347">
          <cell r="J1347" t="str">
            <v>금  액</v>
          </cell>
          <cell r="L1347" t="str">
            <v>금  액</v>
          </cell>
        </row>
        <row r="1348">
          <cell r="J1348">
            <v>0</v>
          </cell>
          <cell r="L1348">
            <v>0</v>
          </cell>
        </row>
        <row r="1349">
          <cell r="J1349">
            <v>0</v>
          </cell>
          <cell r="L1349">
            <v>0</v>
          </cell>
        </row>
        <row r="1350">
          <cell r="J1350">
            <v>0</v>
          </cell>
          <cell r="L1350">
            <v>0</v>
          </cell>
        </row>
        <row r="1351">
          <cell r="J1351">
            <v>0</v>
          </cell>
          <cell r="L1351">
            <v>0</v>
          </cell>
        </row>
        <row r="1352">
          <cell r="J1352">
            <v>0</v>
          </cell>
          <cell r="L1352">
            <v>0</v>
          </cell>
        </row>
        <row r="1353">
          <cell r="J1353">
            <v>0</v>
          </cell>
          <cell r="L1353">
            <v>0</v>
          </cell>
        </row>
        <row r="1354">
          <cell r="J1354">
            <v>0</v>
          </cell>
          <cell r="L1354">
            <v>0</v>
          </cell>
        </row>
        <row r="1355">
          <cell r="J1355">
            <v>0</v>
          </cell>
          <cell r="L1355">
            <v>0</v>
          </cell>
        </row>
        <row r="1356">
          <cell r="J1356">
            <v>0</v>
          </cell>
          <cell r="L1356">
            <v>0</v>
          </cell>
        </row>
        <row r="1357">
          <cell r="J1357">
            <v>0</v>
          </cell>
          <cell r="L1357">
            <v>0</v>
          </cell>
        </row>
        <row r="1358">
          <cell r="J1358">
            <v>0</v>
          </cell>
          <cell r="L1358">
            <v>0</v>
          </cell>
        </row>
        <row r="1359">
          <cell r="J1359">
            <v>0</v>
          </cell>
          <cell r="L1359">
            <v>0</v>
          </cell>
        </row>
        <row r="1360">
          <cell r="J1360">
            <v>0</v>
          </cell>
          <cell r="L1360">
            <v>0</v>
          </cell>
        </row>
        <row r="1361">
          <cell r="J1361">
            <v>0</v>
          </cell>
          <cell r="L1361">
            <v>0</v>
          </cell>
        </row>
        <row r="1362">
          <cell r="J1362">
            <v>0</v>
          </cell>
          <cell r="L1362">
            <v>0</v>
          </cell>
        </row>
        <row r="1363">
          <cell r="J1363">
            <v>0</v>
          </cell>
          <cell r="L1363">
            <v>0</v>
          </cell>
        </row>
        <row r="1364">
          <cell r="J1364">
            <v>0</v>
          </cell>
          <cell r="L1364">
            <v>0</v>
          </cell>
        </row>
        <row r="1369">
          <cell r="J1369" t="str">
            <v>금  액</v>
          </cell>
          <cell r="L1369" t="str">
            <v>금  액</v>
          </cell>
        </row>
        <row r="1370">
          <cell r="J1370">
            <v>0</v>
          </cell>
          <cell r="L1370">
            <v>0</v>
          </cell>
        </row>
        <row r="1371">
          <cell r="J1371">
            <v>0</v>
          </cell>
          <cell r="L1371">
            <v>0</v>
          </cell>
        </row>
        <row r="1372">
          <cell r="J1372">
            <v>0</v>
          </cell>
          <cell r="L1372">
            <v>0</v>
          </cell>
        </row>
        <row r="1373">
          <cell r="J1373">
            <v>0</v>
          </cell>
          <cell r="L1373">
            <v>0</v>
          </cell>
        </row>
        <row r="1374">
          <cell r="J1374">
            <v>0</v>
          </cell>
          <cell r="L1374">
            <v>0</v>
          </cell>
        </row>
        <row r="1375">
          <cell r="J1375">
            <v>0</v>
          </cell>
          <cell r="L1375">
            <v>0</v>
          </cell>
        </row>
        <row r="1376">
          <cell r="J1376">
            <v>0</v>
          </cell>
          <cell r="L1376">
            <v>0</v>
          </cell>
        </row>
        <row r="1377">
          <cell r="J1377">
            <v>0</v>
          </cell>
          <cell r="L1377">
            <v>0</v>
          </cell>
        </row>
        <row r="1378">
          <cell r="J1378">
            <v>0</v>
          </cell>
          <cell r="L1378">
            <v>0</v>
          </cell>
        </row>
        <row r="1379">
          <cell r="J1379">
            <v>0</v>
          </cell>
          <cell r="L1379">
            <v>0</v>
          </cell>
        </row>
        <row r="1380">
          <cell r="J1380">
            <v>0</v>
          </cell>
          <cell r="L1380">
            <v>0</v>
          </cell>
        </row>
        <row r="1381">
          <cell r="J1381">
            <v>0</v>
          </cell>
          <cell r="L1381">
            <v>0</v>
          </cell>
        </row>
        <row r="1382">
          <cell r="J1382">
            <v>0</v>
          </cell>
          <cell r="L1382">
            <v>0</v>
          </cell>
        </row>
        <row r="1383">
          <cell r="J1383">
            <v>0</v>
          </cell>
          <cell r="L1383">
            <v>0</v>
          </cell>
        </row>
        <row r="1384">
          <cell r="J1384">
            <v>0</v>
          </cell>
          <cell r="L1384">
            <v>0</v>
          </cell>
        </row>
        <row r="1385">
          <cell r="J1385">
            <v>0</v>
          </cell>
          <cell r="L1385">
            <v>0</v>
          </cell>
        </row>
        <row r="1386">
          <cell r="J1386">
            <v>0</v>
          </cell>
          <cell r="L1386">
            <v>0</v>
          </cell>
        </row>
        <row r="1391">
          <cell r="J1391" t="str">
            <v>금  액</v>
          </cell>
          <cell r="L1391" t="str">
            <v>금  액</v>
          </cell>
        </row>
        <row r="1392">
          <cell r="J1392">
            <v>0</v>
          </cell>
          <cell r="L1392">
            <v>0</v>
          </cell>
        </row>
        <row r="1393">
          <cell r="J1393">
            <v>0</v>
          </cell>
          <cell r="L1393">
            <v>0</v>
          </cell>
        </row>
        <row r="1394">
          <cell r="J1394">
            <v>0</v>
          </cell>
          <cell r="L1394">
            <v>0</v>
          </cell>
        </row>
        <row r="1395">
          <cell r="J1395">
            <v>0</v>
          </cell>
          <cell r="L1395">
            <v>0</v>
          </cell>
        </row>
        <row r="1396">
          <cell r="J1396">
            <v>0</v>
          </cell>
          <cell r="L1396">
            <v>0</v>
          </cell>
        </row>
        <row r="1397">
          <cell r="J1397">
            <v>0</v>
          </cell>
          <cell r="L1397">
            <v>0</v>
          </cell>
        </row>
        <row r="1398">
          <cell r="J1398">
            <v>0</v>
          </cell>
          <cell r="L1398">
            <v>0</v>
          </cell>
        </row>
        <row r="1399">
          <cell r="J1399">
            <v>0</v>
          </cell>
          <cell r="L1399">
            <v>0</v>
          </cell>
        </row>
        <row r="1400">
          <cell r="J1400">
            <v>0</v>
          </cell>
          <cell r="L1400">
            <v>0</v>
          </cell>
        </row>
        <row r="1401">
          <cell r="J1401">
            <v>0</v>
          </cell>
          <cell r="L1401">
            <v>0</v>
          </cell>
        </row>
        <row r="1402">
          <cell r="J1402">
            <v>0</v>
          </cell>
          <cell r="L1402">
            <v>0</v>
          </cell>
        </row>
        <row r="1403">
          <cell r="J1403">
            <v>0</v>
          </cell>
          <cell r="L1403">
            <v>0</v>
          </cell>
        </row>
        <row r="1404">
          <cell r="J1404">
            <v>0</v>
          </cell>
          <cell r="L1404">
            <v>0</v>
          </cell>
        </row>
        <row r="1405">
          <cell r="J1405">
            <v>0</v>
          </cell>
          <cell r="L1405">
            <v>0</v>
          </cell>
        </row>
        <row r="1406">
          <cell r="J1406">
            <v>0</v>
          </cell>
          <cell r="L1406">
            <v>0</v>
          </cell>
        </row>
        <row r="1407">
          <cell r="J1407">
            <v>0</v>
          </cell>
          <cell r="L1407">
            <v>0</v>
          </cell>
        </row>
        <row r="1408">
          <cell r="J1408">
            <v>0</v>
          </cell>
          <cell r="L1408">
            <v>0</v>
          </cell>
        </row>
        <row r="1413">
          <cell r="J1413" t="str">
            <v>금  액</v>
          </cell>
          <cell r="L1413" t="str">
            <v>금  액</v>
          </cell>
        </row>
        <row r="1414">
          <cell r="J1414">
            <v>0</v>
          </cell>
          <cell r="L1414">
            <v>0</v>
          </cell>
        </row>
        <row r="1415">
          <cell r="J1415">
            <v>0</v>
          </cell>
          <cell r="L1415">
            <v>0</v>
          </cell>
        </row>
        <row r="1416">
          <cell r="J1416">
            <v>0</v>
          </cell>
          <cell r="L1416">
            <v>0</v>
          </cell>
        </row>
        <row r="1417">
          <cell r="J1417">
            <v>0</v>
          </cell>
          <cell r="L1417">
            <v>0</v>
          </cell>
        </row>
        <row r="1418">
          <cell r="J1418">
            <v>0</v>
          </cell>
          <cell r="L1418">
            <v>0</v>
          </cell>
        </row>
        <row r="1419">
          <cell r="J1419">
            <v>0</v>
          </cell>
          <cell r="L1419">
            <v>0</v>
          </cell>
        </row>
        <row r="1420">
          <cell r="J1420">
            <v>0</v>
          </cell>
          <cell r="L1420">
            <v>0</v>
          </cell>
        </row>
        <row r="1421">
          <cell r="J1421">
            <v>0</v>
          </cell>
          <cell r="L1421">
            <v>0</v>
          </cell>
        </row>
        <row r="1422">
          <cell r="J1422">
            <v>0</v>
          </cell>
          <cell r="L1422">
            <v>0</v>
          </cell>
        </row>
        <row r="1423">
          <cell r="J1423">
            <v>0</v>
          </cell>
          <cell r="L1423">
            <v>0</v>
          </cell>
        </row>
        <row r="1424">
          <cell r="J1424">
            <v>0</v>
          </cell>
          <cell r="L1424">
            <v>0</v>
          </cell>
        </row>
        <row r="1425">
          <cell r="J1425">
            <v>0</v>
          </cell>
          <cell r="L1425">
            <v>0</v>
          </cell>
        </row>
        <row r="1426">
          <cell r="J1426">
            <v>0</v>
          </cell>
          <cell r="L1426">
            <v>0</v>
          </cell>
        </row>
        <row r="1427">
          <cell r="J1427">
            <v>0</v>
          </cell>
          <cell r="L1427">
            <v>0</v>
          </cell>
        </row>
        <row r="1428">
          <cell r="J1428">
            <v>0</v>
          </cell>
          <cell r="L1428">
            <v>0</v>
          </cell>
        </row>
        <row r="1429">
          <cell r="J1429">
            <v>0</v>
          </cell>
          <cell r="L1429">
            <v>0</v>
          </cell>
        </row>
        <row r="1430">
          <cell r="J1430">
            <v>0</v>
          </cell>
          <cell r="L1430">
            <v>0</v>
          </cell>
        </row>
        <row r="1435">
          <cell r="J1435" t="str">
            <v>금  액</v>
          </cell>
          <cell r="L1435" t="str">
            <v>금  액</v>
          </cell>
        </row>
        <row r="1436">
          <cell r="J1436">
            <v>0</v>
          </cell>
          <cell r="L1436">
            <v>0</v>
          </cell>
        </row>
        <row r="1437">
          <cell r="J1437">
            <v>0</v>
          </cell>
          <cell r="L1437">
            <v>0</v>
          </cell>
        </row>
        <row r="1438">
          <cell r="J1438">
            <v>0</v>
          </cell>
          <cell r="L1438">
            <v>0</v>
          </cell>
        </row>
        <row r="1439">
          <cell r="J1439">
            <v>0</v>
          </cell>
          <cell r="L1439">
            <v>0</v>
          </cell>
        </row>
        <row r="1440">
          <cell r="J1440">
            <v>0</v>
          </cell>
          <cell r="L1440">
            <v>0</v>
          </cell>
        </row>
        <row r="1441">
          <cell r="J1441">
            <v>0</v>
          </cell>
          <cell r="L1441">
            <v>0</v>
          </cell>
        </row>
        <row r="1442">
          <cell r="J1442">
            <v>0</v>
          </cell>
          <cell r="L1442">
            <v>0</v>
          </cell>
        </row>
        <row r="1443">
          <cell r="J1443">
            <v>0</v>
          </cell>
          <cell r="L1443">
            <v>0</v>
          </cell>
        </row>
        <row r="1444">
          <cell r="J1444">
            <v>0</v>
          </cell>
          <cell r="L1444">
            <v>0</v>
          </cell>
        </row>
        <row r="1445">
          <cell r="J1445">
            <v>0</v>
          </cell>
          <cell r="L1445">
            <v>0</v>
          </cell>
        </row>
        <row r="1446">
          <cell r="J1446">
            <v>0</v>
          </cell>
          <cell r="L1446">
            <v>0</v>
          </cell>
        </row>
        <row r="1447">
          <cell r="J1447">
            <v>0</v>
          </cell>
          <cell r="L1447">
            <v>0</v>
          </cell>
        </row>
        <row r="1448">
          <cell r="J1448">
            <v>0</v>
          </cell>
          <cell r="L1448">
            <v>0</v>
          </cell>
        </row>
        <row r="1449">
          <cell r="J1449">
            <v>0</v>
          </cell>
          <cell r="L1449">
            <v>0</v>
          </cell>
        </row>
        <row r="1450">
          <cell r="J1450">
            <v>0</v>
          </cell>
          <cell r="L1450">
            <v>0</v>
          </cell>
        </row>
        <row r="1451">
          <cell r="J1451">
            <v>0</v>
          </cell>
          <cell r="L1451">
            <v>0</v>
          </cell>
        </row>
        <row r="1452">
          <cell r="J1452">
            <v>0</v>
          </cell>
          <cell r="L1452">
            <v>0</v>
          </cell>
        </row>
        <row r="1457">
          <cell r="J1457" t="str">
            <v>금  액</v>
          </cell>
          <cell r="L1457" t="str">
            <v>금  액</v>
          </cell>
        </row>
        <row r="1458">
          <cell r="J1458">
            <v>0</v>
          </cell>
          <cell r="L1458">
            <v>0</v>
          </cell>
        </row>
        <row r="1459">
          <cell r="J1459">
            <v>0</v>
          </cell>
          <cell r="L1459">
            <v>0</v>
          </cell>
        </row>
        <row r="1460">
          <cell r="J1460">
            <v>0</v>
          </cell>
          <cell r="L1460">
            <v>0</v>
          </cell>
        </row>
        <row r="1461">
          <cell r="J1461">
            <v>0</v>
          </cell>
          <cell r="L1461">
            <v>0</v>
          </cell>
        </row>
        <row r="1462">
          <cell r="J1462">
            <v>0</v>
          </cell>
          <cell r="L1462">
            <v>0</v>
          </cell>
        </row>
        <row r="1463">
          <cell r="J1463">
            <v>0</v>
          </cell>
          <cell r="L1463">
            <v>0</v>
          </cell>
        </row>
        <row r="1464">
          <cell r="J1464">
            <v>0</v>
          </cell>
          <cell r="L1464">
            <v>0</v>
          </cell>
        </row>
        <row r="1465">
          <cell r="J1465">
            <v>0</v>
          </cell>
          <cell r="L1465">
            <v>0</v>
          </cell>
        </row>
        <row r="1466">
          <cell r="J1466">
            <v>0</v>
          </cell>
          <cell r="L1466">
            <v>0</v>
          </cell>
        </row>
        <row r="1467">
          <cell r="J1467">
            <v>0</v>
          </cell>
          <cell r="L1467">
            <v>0</v>
          </cell>
        </row>
        <row r="1468">
          <cell r="J1468">
            <v>0</v>
          </cell>
          <cell r="L1468">
            <v>0</v>
          </cell>
        </row>
        <row r="1469">
          <cell r="J1469">
            <v>0</v>
          </cell>
          <cell r="L1469">
            <v>0</v>
          </cell>
        </row>
        <row r="1470">
          <cell r="J1470">
            <v>0</v>
          </cell>
          <cell r="L1470">
            <v>0</v>
          </cell>
        </row>
        <row r="1471">
          <cell r="J1471">
            <v>0</v>
          </cell>
          <cell r="L1471">
            <v>0</v>
          </cell>
        </row>
        <row r="1472">
          <cell r="J1472">
            <v>0</v>
          </cell>
          <cell r="L1472">
            <v>0</v>
          </cell>
        </row>
        <row r="1473">
          <cell r="J1473">
            <v>0</v>
          </cell>
          <cell r="L1473">
            <v>0</v>
          </cell>
        </row>
        <row r="1474">
          <cell r="J1474">
            <v>0</v>
          </cell>
          <cell r="L1474">
            <v>0</v>
          </cell>
        </row>
        <row r="1479">
          <cell r="J1479" t="str">
            <v>금  액</v>
          </cell>
          <cell r="L1479" t="str">
            <v>금  액</v>
          </cell>
        </row>
        <row r="1480">
          <cell r="J1480">
            <v>0</v>
          </cell>
          <cell r="L1480">
            <v>0</v>
          </cell>
        </row>
        <row r="1481">
          <cell r="J1481">
            <v>0</v>
          </cell>
          <cell r="L1481">
            <v>0</v>
          </cell>
        </row>
        <row r="1482">
          <cell r="J1482">
            <v>0</v>
          </cell>
          <cell r="L1482">
            <v>0</v>
          </cell>
        </row>
        <row r="1483">
          <cell r="J1483">
            <v>0</v>
          </cell>
          <cell r="L1483">
            <v>0</v>
          </cell>
        </row>
        <row r="1484">
          <cell r="J1484">
            <v>0</v>
          </cell>
          <cell r="L1484">
            <v>0</v>
          </cell>
        </row>
        <row r="1485">
          <cell r="J1485">
            <v>0</v>
          </cell>
          <cell r="L1485">
            <v>0</v>
          </cell>
        </row>
        <row r="1486">
          <cell r="J1486">
            <v>0</v>
          </cell>
          <cell r="L1486">
            <v>0</v>
          </cell>
        </row>
        <row r="1487">
          <cell r="J1487">
            <v>0</v>
          </cell>
          <cell r="L1487">
            <v>0</v>
          </cell>
        </row>
        <row r="1488">
          <cell r="J1488">
            <v>0</v>
          </cell>
          <cell r="L1488">
            <v>0</v>
          </cell>
        </row>
        <row r="1489">
          <cell r="J1489">
            <v>0</v>
          </cell>
          <cell r="L1489">
            <v>0</v>
          </cell>
        </row>
        <row r="1490">
          <cell r="J1490">
            <v>0</v>
          </cell>
          <cell r="L1490">
            <v>0</v>
          </cell>
        </row>
        <row r="1491">
          <cell r="J1491">
            <v>0</v>
          </cell>
          <cell r="L1491">
            <v>0</v>
          </cell>
        </row>
        <row r="1492">
          <cell r="J1492">
            <v>0</v>
          </cell>
          <cell r="L1492">
            <v>0</v>
          </cell>
        </row>
        <row r="1493">
          <cell r="J1493">
            <v>0</v>
          </cell>
          <cell r="L1493">
            <v>0</v>
          </cell>
        </row>
        <row r="1494">
          <cell r="J1494">
            <v>0</v>
          </cell>
          <cell r="L1494">
            <v>0</v>
          </cell>
        </row>
        <row r="1495">
          <cell r="J1495">
            <v>0</v>
          </cell>
          <cell r="L1495">
            <v>0</v>
          </cell>
        </row>
        <row r="1496">
          <cell r="J1496">
            <v>0</v>
          </cell>
          <cell r="L1496">
            <v>0</v>
          </cell>
        </row>
        <row r="1501">
          <cell r="J1501" t="str">
            <v>금  액</v>
          </cell>
          <cell r="L1501" t="str">
            <v>금  액</v>
          </cell>
        </row>
        <row r="1502">
          <cell r="J1502">
            <v>0</v>
          </cell>
          <cell r="L1502">
            <v>0</v>
          </cell>
        </row>
        <row r="1503">
          <cell r="J1503">
            <v>0</v>
          </cell>
          <cell r="L1503">
            <v>0</v>
          </cell>
        </row>
        <row r="1504">
          <cell r="J1504">
            <v>0</v>
          </cell>
          <cell r="L1504">
            <v>0</v>
          </cell>
        </row>
        <row r="1505">
          <cell r="J1505">
            <v>0</v>
          </cell>
          <cell r="L1505">
            <v>0</v>
          </cell>
        </row>
        <row r="1506">
          <cell r="J1506">
            <v>0</v>
          </cell>
          <cell r="L1506">
            <v>0</v>
          </cell>
        </row>
        <row r="1507">
          <cell r="J1507">
            <v>0</v>
          </cell>
          <cell r="L1507">
            <v>0</v>
          </cell>
        </row>
        <row r="1508">
          <cell r="J1508">
            <v>0</v>
          </cell>
          <cell r="L1508">
            <v>0</v>
          </cell>
        </row>
        <row r="1509">
          <cell r="J1509">
            <v>0</v>
          </cell>
          <cell r="L1509">
            <v>0</v>
          </cell>
        </row>
        <row r="1510">
          <cell r="J1510">
            <v>0</v>
          </cell>
          <cell r="L1510">
            <v>0</v>
          </cell>
        </row>
        <row r="1511">
          <cell r="J1511">
            <v>0</v>
          </cell>
          <cell r="L1511">
            <v>0</v>
          </cell>
        </row>
        <row r="1512">
          <cell r="J1512">
            <v>0</v>
          </cell>
          <cell r="L1512">
            <v>0</v>
          </cell>
        </row>
        <row r="1513">
          <cell r="J1513">
            <v>0</v>
          </cell>
          <cell r="L1513">
            <v>0</v>
          </cell>
        </row>
        <row r="1514">
          <cell r="J1514">
            <v>0</v>
          </cell>
          <cell r="L1514">
            <v>0</v>
          </cell>
        </row>
        <row r="1515">
          <cell r="J1515">
            <v>0</v>
          </cell>
          <cell r="L1515">
            <v>0</v>
          </cell>
        </row>
        <row r="1516">
          <cell r="J1516">
            <v>0</v>
          </cell>
          <cell r="L1516">
            <v>0</v>
          </cell>
        </row>
        <row r="1517">
          <cell r="J1517">
            <v>0</v>
          </cell>
          <cell r="L1517">
            <v>0</v>
          </cell>
        </row>
        <row r="1518">
          <cell r="J1518">
            <v>0</v>
          </cell>
          <cell r="L1518">
            <v>0</v>
          </cell>
        </row>
        <row r="1523">
          <cell r="J1523" t="str">
            <v>금  액</v>
          </cell>
          <cell r="L1523" t="str">
            <v>금  액</v>
          </cell>
        </row>
        <row r="1524">
          <cell r="J1524">
            <v>0</v>
          </cell>
          <cell r="L1524">
            <v>0</v>
          </cell>
        </row>
        <row r="1525">
          <cell r="J1525">
            <v>0</v>
          </cell>
          <cell r="L1525">
            <v>0</v>
          </cell>
        </row>
        <row r="1526">
          <cell r="J1526">
            <v>0</v>
          </cell>
          <cell r="L1526">
            <v>0</v>
          </cell>
        </row>
        <row r="1527">
          <cell r="J1527">
            <v>0</v>
          </cell>
          <cell r="L1527">
            <v>0</v>
          </cell>
        </row>
        <row r="1528">
          <cell r="J1528">
            <v>0</v>
          </cell>
          <cell r="L1528">
            <v>0</v>
          </cell>
        </row>
        <row r="1529">
          <cell r="J1529">
            <v>0</v>
          </cell>
          <cell r="L1529">
            <v>0</v>
          </cell>
        </row>
        <row r="1530">
          <cell r="J1530">
            <v>0</v>
          </cell>
          <cell r="L1530">
            <v>0</v>
          </cell>
        </row>
        <row r="1531">
          <cell r="J1531">
            <v>0</v>
          </cell>
          <cell r="L1531">
            <v>0</v>
          </cell>
        </row>
        <row r="1532">
          <cell r="J1532">
            <v>0</v>
          </cell>
          <cell r="L1532">
            <v>0</v>
          </cell>
        </row>
        <row r="1533">
          <cell r="J1533">
            <v>0</v>
          </cell>
          <cell r="L1533">
            <v>0</v>
          </cell>
        </row>
        <row r="1534">
          <cell r="J1534">
            <v>0</v>
          </cell>
          <cell r="L1534">
            <v>0</v>
          </cell>
        </row>
        <row r="1535">
          <cell r="J1535">
            <v>0</v>
          </cell>
          <cell r="L1535">
            <v>0</v>
          </cell>
        </row>
        <row r="1536">
          <cell r="J1536">
            <v>0</v>
          </cell>
          <cell r="L1536">
            <v>0</v>
          </cell>
        </row>
        <row r="1537">
          <cell r="J1537">
            <v>0</v>
          </cell>
          <cell r="L1537">
            <v>0</v>
          </cell>
        </row>
        <row r="1538">
          <cell r="J1538">
            <v>0</v>
          </cell>
          <cell r="L1538">
            <v>0</v>
          </cell>
        </row>
        <row r="1539">
          <cell r="J1539">
            <v>0</v>
          </cell>
          <cell r="L1539">
            <v>0</v>
          </cell>
        </row>
        <row r="1540">
          <cell r="J1540">
            <v>0</v>
          </cell>
          <cell r="L1540">
            <v>0</v>
          </cell>
        </row>
        <row r="1545">
          <cell r="J1545" t="str">
            <v>금  액</v>
          </cell>
          <cell r="L1545" t="str">
            <v>금  액</v>
          </cell>
        </row>
        <row r="1546">
          <cell r="J1546">
            <v>0</v>
          </cell>
          <cell r="L1546">
            <v>0</v>
          </cell>
        </row>
        <row r="1547">
          <cell r="J1547">
            <v>0</v>
          </cell>
          <cell r="L1547">
            <v>0</v>
          </cell>
        </row>
        <row r="1548">
          <cell r="J1548">
            <v>0</v>
          </cell>
          <cell r="L1548">
            <v>0</v>
          </cell>
        </row>
        <row r="1549">
          <cell r="J1549">
            <v>0</v>
          </cell>
          <cell r="L1549">
            <v>0</v>
          </cell>
        </row>
        <row r="1550">
          <cell r="J1550">
            <v>0</v>
          </cell>
          <cell r="L1550">
            <v>0</v>
          </cell>
        </row>
        <row r="1551">
          <cell r="J1551">
            <v>0</v>
          </cell>
          <cell r="L1551">
            <v>0</v>
          </cell>
        </row>
        <row r="1552">
          <cell r="J1552">
            <v>0</v>
          </cell>
          <cell r="L1552">
            <v>0</v>
          </cell>
        </row>
        <row r="1553">
          <cell r="J1553">
            <v>0</v>
          </cell>
          <cell r="L1553">
            <v>0</v>
          </cell>
        </row>
        <row r="1554">
          <cell r="J1554">
            <v>0</v>
          </cell>
          <cell r="L1554">
            <v>0</v>
          </cell>
        </row>
        <row r="1555">
          <cell r="J1555">
            <v>0</v>
          </cell>
          <cell r="L1555">
            <v>0</v>
          </cell>
        </row>
        <row r="1556">
          <cell r="J1556">
            <v>0</v>
          </cell>
          <cell r="L1556">
            <v>0</v>
          </cell>
        </row>
        <row r="1557">
          <cell r="J1557">
            <v>0</v>
          </cell>
          <cell r="L1557">
            <v>0</v>
          </cell>
        </row>
        <row r="1558">
          <cell r="J1558">
            <v>0</v>
          </cell>
          <cell r="L1558">
            <v>0</v>
          </cell>
        </row>
        <row r="1559">
          <cell r="J1559">
            <v>0</v>
          </cell>
          <cell r="L1559">
            <v>0</v>
          </cell>
        </row>
        <row r="1560">
          <cell r="J1560">
            <v>0</v>
          </cell>
          <cell r="L1560">
            <v>0</v>
          </cell>
        </row>
        <row r="1561">
          <cell r="J1561">
            <v>0</v>
          </cell>
          <cell r="L1561">
            <v>0</v>
          </cell>
        </row>
        <row r="1562">
          <cell r="J1562">
            <v>0</v>
          </cell>
          <cell r="L1562">
            <v>0</v>
          </cell>
        </row>
        <row r="1567">
          <cell r="J1567" t="str">
            <v>금  액</v>
          </cell>
          <cell r="L1567" t="str">
            <v>금  액</v>
          </cell>
        </row>
        <row r="1568">
          <cell r="J1568">
            <v>0</v>
          </cell>
          <cell r="L1568">
            <v>0</v>
          </cell>
        </row>
        <row r="1569">
          <cell r="J1569">
            <v>0</v>
          </cell>
          <cell r="L1569">
            <v>0</v>
          </cell>
        </row>
        <row r="1570">
          <cell r="J1570">
            <v>0</v>
          </cell>
          <cell r="L1570">
            <v>0</v>
          </cell>
        </row>
        <row r="1571">
          <cell r="J1571">
            <v>0</v>
          </cell>
          <cell r="L1571">
            <v>0</v>
          </cell>
        </row>
        <row r="1572">
          <cell r="J1572">
            <v>0</v>
          </cell>
          <cell r="L1572">
            <v>0</v>
          </cell>
        </row>
        <row r="1573">
          <cell r="J1573">
            <v>0</v>
          </cell>
          <cell r="L1573">
            <v>0</v>
          </cell>
        </row>
        <row r="1574">
          <cell r="J1574">
            <v>0</v>
          </cell>
          <cell r="L1574">
            <v>0</v>
          </cell>
        </row>
        <row r="1575">
          <cell r="J1575">
            <v>0</v>
          </cell>
          <cell r="L1575">
            <v>0</v>
          </cell>
        </row>
        <row r="1576">
          <cell r="J1576">
            <v>0</v>
          </cell>
          <cell r="L1576">
            <v>0</v>
          </cell>
        </row>
        <row r="1577">
          <cell r="J1577">
            <v>0</v>
          </cell>
          <cell r="L1577">
            <v>0</v>
          </cell>
        </row>
        <row r="1578">
          <cell r="J1578">
            <v>0</v>
          </cell>
          <cell r="L1578">
            <v>0</v>
          </cell>
        </row>
        <row r="1579">
          <cell r="J1579">
            <v>0</v>
          </cell>
          <cell r="L1579">
            <v>0</v>
          </cell>
        </row>
        <row r="1580">
          <cell r="J1580">
            <v>0</v>
          </cell>
          <cell r="L1580">
            <v>0</v>
          </cell>
        </row>
        <row r="1581">
          <cell r="J1581">
            <v>0</v>
          </cell>
          <cell r="L1581">
            <v>0</v>
          </cell>
        </row>
        <row r="1582">
          <cell r="J1582">
            <v>0</v>
          </cell>
          <cell r="L1582">
            <v>0</v>
          </cell>
        </row>
        <row r="1583">
          <cell r="J1583">
            <v>0</v>
          </cell>
          <cell r="L1583">
            <v>0</v>
          </cell>
        </row>
        <row r="1584">
          <cell r="J1584">
            <v>0</v>
          </cell>
          <cell r="L1584">
            <v>0</v>
          </cell>
        </row>
        <row r="1589">
          <cell r="J1589" t="str">
            <v>금  액</v>
          </cell>
          <cell r="L1589" t="str">
            <v>금  액</v>
          </cell>
        </row>
        <row r="1590">
          <cell r="J1590">
            <v>0</v>
          </cell>
          <cell r="L1590">
            <v>0</v>
          </cell>
        </row>
        <row r="1591">
          <cell r="J1591">
            <v>0</v>
          </cell>
          <cell r="L1591">
            <v>0</v>
          </cell>
        </row>
        <row r="1592">
          <cell r="J1592">
            <v>0</v>
          </cell>
          <cell r="L1592">
            <v>0</v>
          </cell>
        </row>
        <row r="1593">
          <cell r="J1593">
            <v>0</v>
          </cell>
          <cell r="L1593">
            <v>0</v>
          </cell>
        </row>
        <row r="1594">
          <cell r="J1594">
            <v>0</v>
          </cell>
          <cell r="L1594">
            <v>0</v>
          </cell>
        </row>
        <row r="1595">
          <cell r="J1595">
            <v>0</v>
          </cell>
          <cell r="L1595">
            <v>0</v>
          </cell>
        </row>
        <row r="1596">
          <cell r="J1596">
            <v>0</v>
          </cell>
          <cell r="L1596">
            <v>0</v>
          </cell>
        </row>
        <row r="1597">
          <cell r="J1597">
            <v>0</v>
          </cell>
          <cell r="L1597">
            <v>0</v>
          </cell>
        </row>
        <row r="1598">
          <cell r="J1598">
            <v>0</v>
          </cell>
          <cell r="L1598">
            <v>0</v>
          </cell>
        </row>
        <row r="1599">
          <cell r="J1599">
            <v>0</v>
          </cell>
          <cell r="L1599">
            <v>0</v>
          </cell>
        </row>
        <row r="1600">
          <cell r="J1600">
            <v>0</v>
          </cell>
          <cell r="L1600">
            <v>0</v>
          </cell>
        </row>
        <row r="1601">
          <cell r="J1601">
            <v>0</v>
          </cell>
          <cell r="L1601">
            <v>0</v>
          </cell>
        </row>
        <row r="1602">
          <cell r="J1602">
            <v>0</v>
          </cell>
          <cell r="L1602">
            <v>0</v>
          </cell>
        </row>
        <row r="1603">
          <cell r="J1603">
            <v>0</v>
          </cell>
          <cell r="L1603">
            <v>0</v>
          </cell>
        </row>
        <row r="1604">
          <cell r="J1604">
            <v>0</v>
          </cell>
          <cell r="L1604">
            <v>0</v>
          </cell>
        </row>
        <row r="1605">
          <cell r="J1605">
            <v>0</v>
          </cell>
          <cell r="L1605">
            <v>0</v>
          </cell>
        </row>
        <row r="1606">
          <cell r="J1606">
            <v>0</v>
          </cell>
          <cell r="L1606">
            <v>0</v>
          </cell>
        </row>
        <row r="1611">
          <cell r="J1611" t="str">
            <v>금  액</v>
          </cell>
          <cell r="L1611" t="str">
            <v>금  액</v>
          </cell>
        </row>
        <row r="1612">
          <cell r="J1612">
            <v>0</v>
          </cell>
          <cell r="L1612">
            <v>0</v>
          </cell>
        </row>
        <row r="1613">
          <cell r="J1613">
            <v>0</v>
          </cell>
          <cell r="L1613">
            <v>0</v>
          </cell>
        </row>
        <row r="1614">
          <cell r="J1614">
            <v>0</v>
          </cell>
          <cell r="L1614">
            <v>0</v>
          </cell>
        </row>
        <row r="1615">
          <cell r="J1615">
            <v>0</v>
          </cell>
          <cell r="L1615">
            <v>0</v>
          </cell>
        </row>
        <row r="1616">
          <cell r="J1616">
            <v>0</v>
          </cell>
          <cell r="L1616">
            <v>0</v>
          </cell>
        </row>
        <row r="1617">
          <cell r="J1617">
            <v>0</v>
          </cell>
          <cell r="L1617">
            <v>0</v>
          </cell>
        </row>
        <row r="1618">
          <cell r="J1618">
            <v>0</v>
          </cell>
          <cell r="L1618">
            <v>0</v>
          </cell>
        </row>
        <row r="1619">
          <cell r="J1619">
            <v>0</v>
          </cell>
          <cell r="L1619">
            <v>0</v>
          </cell>
        </row>
        <row r="1620">
          <cell r="J1620">
            <v>0</v>
          </cell>
          <cell r="L1620">
            <v>0</v>
          </cell>
        </row>
        <row r="1621">
          <cell r="J1621">
            <v>0</v>
          </cell>
          <cell r="L1621">
            <v>0</v>
          </cell>
        </row>
        <row r="1622">
          <cell r="J1622">
            <v>0</v>
          </cell>
          <cell r="L1622">
            <v>0</v>
          </cell>
        </row>
        <row r="1623">
          <cell r="J1623">
            <v>0</v>
          </cell>
          <cell r="L1623">
            <v>0</v>
          </cell>
        </row>
        <row r="1624">
          <cell r="J1624">
            <v>0</v>
          </cell>
          <cell r="L1624">
            <v>0</v>
          </cell>
        </row>
        <row r="1625">
          <cell r="J1625">
            <v>0</v>
          </cell>
          <cell r="L1625">
            <v>0</v>
          </cell>
        </row>
        <row r="1626">
          <cell r="J1626">
            <v>0</v>
          </cell>
          <cell r="L1626">
            <v>0</v>
          </cell>
        </row>
        <row r="1627">
          <cell r="J1627">
            <v>0</v>
          </cell>
          <cell r="L1627">
            <v>0</v>
          </cell>
        </row>
        <row r="1628">
          <cell r="J1628">
            <v>0</v>
          </cell>
          <cell r="L1628">
            <v>0</v>
          </cell>
        </row>
        <row r="1633">
          <cell r="J1633" t="str">
            <v>금  액</v>
          </cell>
          <cell r="L1633" t="str">
            <v>금  액</v>
          </cell>
        </row>
        <row r="1634">
          <cell r="J1634">
            <v>0</v>
          </cell>
          <cell r="L1634">
            <v>0</v>
          </cell>
        </row>
        <row r="1635">
          <cell r="J1635">
            <v>0</v>
          </cell>
          <cell r="L1635">
            <v>0</v>
          </cell>
        </row>
        <row r="1636">
          <cell r="J1636">
            <v>0</v>
          </cell>
          <cell r="L1636">
            <v>0</v>
          </cell>
        </row>
        <row r="1637">
          <cell r="J1637">
            <v>0</v>
          </cell>
          <cell r="L1637">
            <v>0</v>
          </cell>
        </row>
        <row r="1638">
          <cell r="J1638">
            <v>0</v>
          </cell>
          <cell r="L1638">
            <v>0</v>
          </cell>
        </row>
        <row r="1639">
          <cell r="J1639">
            <v>0</v>
          </cell>
          <cell r="L1639">
            <v>0</v>
          </cell>
        </row>
        <row r="1640">
          <cell r="J1640">
            <v>0</v>
          </cell>
          <cell r="L1640">
            <v>0</v>
          </cell>
        </row>
        <row r="1641">
          <cell r="J1641">
            <v>0</v>
          </cell>
          <cell r="L1641">
            <v>0</v>
          </cell>
        </row>
        <row r="1642">
          <cell r="J1642">
            <v>0</v>
          </cell>
          <cell r="L1642">
            <v>0</v>
          </cell>
        </row>
        <row r="1643">
          <cell r="J1643">
            <v>0</v>
          </cell>
          <cell r="L1643">
            <v>0</v>
          </cell>
        </row>
        <row r="1644">
          <cell r="J1644">
            <v>0</v>
          </cell>
          <cell r="L1644">
            <v>0</v>
          </cell>
        </row>
        <row r="1645">
          <cell r="J1645">
            <v>0</v>
          </cell>
          <cell r="L1645">
            <v>0</v>
          </cell>
        </row>
        <row r="1646">
          <cell r="J1646">
            <v>0</v>
          </cell>
          <cell r="L1646">
            <v>0</v>
          </cell>
        </row>
        <row r="1647">
          <cell r="J1647">
            <v>0</v>
          </cell>
          <cell r="L1647">
            <v>0</v>
          </cell>
        </row>
        <row r="1648">
          <cell r="J1648">
            <v>0</v>
          </cell>
          <cell r="L1648">
            <v>0</v>
          </cell>
        </row>
        <row r="1649">
          <cell r="J1649">
            <v>0</v>
          </cell>
          <cell r="L1649">
            <v>0</v>
          </cell>
        </row>
        <row r="1650">
          <cell r="J1650">
            <v>0</v>
          </cell>
          <cell r="L1650">
            <v>0</v>
          </cell>
        </row>
        <row r="1655">
          <cell r="J1655" t="str">
            <v>금  액</v>
          </cell>
          <cell r="L1655" t="str">
            <v>금  액</v>
          </cell>
        </row>
        <row r="1656">
          <cell r="J1656">
            <v>0</v>
          </cell>
          <cell r="L1656">
            <v>0</v>
          </cell>
        </row>
        <row r="1657">
          <cell r="J1657">
            <v>0</v>
          </cell>
          <cell r="L1657">
            <v>0</v>
          </cell>
        </row>
        <row r="1658">
          <cell r="J1658">
            <v>0</v>
          </cell>
          <cell r="L1658">
            <v>0</v>
          </cell>
        </row>
        <row r="1659">
          <cell r="J1659">
            <v>0</v>
          </cell>
          <cell r="L1659">
            <v>0</v>
          </cell>
        </row>
        <row r="1660">
          <cell r="J1660">
            <v>0</v>
          </cell>
          <cell r="L1660">
            <v>0</v>
          </cell>
        </row>
        <row r="1661">
          <cell r="J1661">
            <v>0</v>
          </cell>
          <cell r="L1661">
            <v>0</v>
          </cell>
        </row>
        <row r="1662">
          <cell r="J1662">
            <v>0</v>
          </cell>
          <cell r="L1662">
            <v>0</v>
          </cell>
        </row>
        <row r="1663">
          <cell r="J1663">
            <v>0</v>
          </cell>
          <cell r="L1663">
            <v>0</v>
          </cell>
        </row>
        <row r="1664">
          <cell r="J1664">
            <v>0</v>
          </cell>
          <cell r="L1664">
            <v>0</v>
          </cell>
        </row>
        <row r="1665">
          <cell r="J1665">
            <v>0</v>
          </cell>
          <cell r="L1665">
            <v>0</v>
          </cell>
        </row>
        <row r="1666">
          <cell r="J1666">
            <v>0</v>
          </cell>
          <cell r="L1666">
            <v>0</v>
          </cell>
        </row>
        <row r="1667">
          <cell r="J1667">
            <v>0</v>
          </cell>
          <cell r="L1667">
            <v>0</v>
          </cell>
        </row>
        <row r="1668">
          <cell r="J1668">
            <v>0</v>
          </cell>
          <cell r="L1668">
            <v>0</v>
          </cell>
        </row>
        <row r="1669">
          <cell r="J1669">
            <v>0</v>
          </cell>
          <cell r="L1669">
            <v>0</v>
          </cell>
        </row>
        <row r="1670">
          <cell r="J1670">
            <v>0</v>
          </cell>
          <cell r="L1670">
            <v>0</v>
          </cell>
        </row>
        <row r="1671">
          <cell r="J1671">
            <v>0</v>
          </cell>
          <cell r="L1671">
            <v>0</v>
          </cell>
        </row>
        <row r="1672">
          <cell r="J1672">
            <v>0</v>
          </cell>
          <cell r="L1672">
            <v>0</v>
          </cell>
        </row>
        <row r="1677">
          <cell r="J1677" t="str">
            <v>금  액</v>
          </cell>
          <cell r="L1677" t="str">
            <v>금  액</v>
          </cell>
        </row>
        <row r="1678">
          <cell r="J1678">
            <v>0</v>
          </cell>
          <cell r="L1678">
            <v>0</v>
          </cell>
        </row>
        <row r="1679">
          <cell r="J1679">
            <v>0</v>
          </cell>
          <cell r="L1679">
            <v>0</v>
          </cell>
        </row>
        <row r="1680">
          <cell r="J1680">
            <v>0</v>
          </cell>
          <cell r="L1680">
            <v>0</v>
          </cell>
        </row>
        <row r="1681">
          <cell r="J1681">
            <v>0</v>
          </cell>
          <cell r="L1681">
            <v>0</v>
          </cell>
        </row>
        <row r="1682">
          <cell r="J1682">
            <v>0</v>
          </cell>
          <cell r="L1682">
            <v>0</v>
          </cell>
        </row>
        <row r="1683">
          <cell r="J1683">
            <v>0</v>
          </cell>
          <cell r="L1683">
            <v>0</v>
          </cell>
        </row>
        <row r="1684">
          <cell r="J1684">
            <v>0</v>
          </cell>
          <cell r="L1684">
            <v>0</v>
          </cell>
        </row>
        <row r="1685">
          <cell r="J1685">
            <v>0</v>
          </cell>
          <cell r="L1685">
            <v>0</v>
          </cell>
        </row>
        <row r="1686">
          <cell r="J1686">
            <v>0</v>
          </cell>
          <cell r="L1686">
            <v>0</v>
          </cell>
        </row>
        <row r="1687">
          <cell r="J1687">
            <v>0</v>
          </cell>
          <cell r="L1687">
            <v>0</v>
          </cell>
        </row>
        <row r="1688">
          <cell r="J1688">
            <v>0</v>
          </cell>
          <cell r="L1688">
            <v>0</v>
          </cell>
        </row>
        <row r="1689">
          <cell r="J1689">
            <v>0</v>
          </cell>
          <cell r="L1689">
            <v>0</v>
          </cell>
        </row>
        <row r="1690">
          <cell r="J1690">
            <v>0</v>
          </cell>
          <cell r="L1690">
            <v>0</v>
          </cell>
        </row>
        <row r="1691">
          <cell r="J1691">
            <v>0</v>
          </cell>
          <cell r="L1691">
            <v>0</v>
          </cell>
        </row>
        <row r="1692">
          <cell r="J1692">
            <v>0</v>
          </cell>
          <cell r="L1692">
            <v>0</v>
          </cell>
        </row>
        <row r="1693">
          <cell r="J1693">
            <v>0</v>
          </cell>
          <cell r="L1693">
            <v>0</v>
          </cell>
        </row>
        <row r="1694">
          <cell r="J1694">
            <v>0</v>
          </cell>
          <cell r="L1694">
            <v>0</v>
          </cell>
        </row>
        <row r="1699">
          <cell r="J1699" t="str">
            <v>금  액</v>
          </cell>
          <cell r="L1699" t="str">
            <v>금  액</v>
          </cell>
        </row>
        <row r="1700">
          <cell r="J1700">
            <v>0</v>
          </cell>
          <cell r="L1700">
            <v>0</v>
          </cell>
        </row>
        <row r="1701">
          <cell r="J1701">
            <v>0</v>
          </cell>
          <cell r="L1701">
            <v>0</v>
          </cell>
        </row>
        <row r="1702">
          <cell r="J1702">
            <v>0</v>
          </cell>
          <cell r="L1702">
            <v>0</v>
          </cell>
        </row>
        <row r="1703">
          <cell r="J1703">
            <v>0</v>
          </cell>
          <cell r="L1703">
            <v>0</v>
          </cell>
        </row>
        <row r="1704">
          <cell r="J1704">
            <v>0</v>
          </cell>
          <cell r="L1704">
            <v>0</v>
          </cell>
        </row>
        <row r="1705">
          <cell r="J1705">
            <v>0</v>
          </cell>
          <cell r="L1705">
            <v>0</v>
          </cell>
        </row>
        <row r="1706">
          <cell r="J1706">
            <v>0</v>
          </cell>
          <cell r="L1706">
            <v>0</v>
          </cell>
        </row>
        <row r="1707">
          <cell r="J1707">
            <v>0</v>
          </cell>
          <cell r="L1707">
            <v>0</v>
          </cell>
        </row>
        <row r="1708">
          <cell r="J1708">
            <v>0</v>
          </cell>
          <cell r="L1708">
            <v>0</v>
          </cell>
        </row>
        <row r="1709">
          <cell r="J1709">
            <v>0</v>
          </cell>
          <cell r="L1709">
            <v>0</v>
          </cell>
        </row>
        <row r="1710">
          <cell r="J1710">
            <v>0</v>
          </cell>
          <cell r="L1710">
            <v>0</v>
          </cell>
        </row>
        <row r="1711">
          <cell r="J1711">
            <v>0</v>
          </cell>
          <cell r="L1711">
            <v>0</v>
          </cell>
        </row>
        <row r="1712">
          <cell r="J1712">
            <v>0</v>
          </cell>
          <cell r="L1712">
            <v>0</v>
          </cell>
        </row>
        <row r="1713">
          <cell r="J1713">
            <v>0</v>
          </cell>
          <cell r="L1713">
            <v>0</v>
          </cell>
        </row>
        <row r="1714">
          <cell r="J1714">
            <v>0</v>
          </cell>
          <cell r="L1714">
            <v>0</v>
          </cell>
        </row>
        <row r="1715">
          <cell r="J1715">
            <v>0</v>
          </cell>
          <cell r="L1715">
            <v>0</v>
          </cell>
        </row>
        <row r="1716">
          <cell r="J1716">
            <v>0</v>
          </cell>
          <cell r="L1716">
            <v>0</v>
          </cell>
        </row>
        <row r="1721">
          <cell r="J1721" t="str">
            <v>금  액</v>
          </cell>
          <cell r="L1721" t="str">
            <v>금  액</v>
          </cell>
        </row>
        <row r="1722">
          <cell r="J1722">
            <v>0</v>
          </cell>
          <cell r="L1722">
            <v>0</v>
          </cell>
        </row>
        <row r="1723">
          <cell r="J1723">
            <v>0</v>
          </cell>
          <cell r="L1723">
            <v>0</v>
          </cell>
        </row>
        <row r="1724">
          <cell r="J1724">
            <v>0</v>
          </cell>
          <cell r="L1724">
            <v>0</v>
          </cell>
        </row>
        <row r="1725">
          <cell r="J1725">
            <v>0</v>
          </cell>
          <cell r="L1725">
            <v>0</v>
          </cell>
        </row>
        <row r="1726">
          <cell r="J1726">
            <v>0</v>
          </cell>
          <cell r="L1726">
            <v>0</v>
          </cell>
        </row>
        <row r="1727">
          <cell r="J1727">
            <v>0</v>
          </cell>
          <cell r="L1727">
            <v>0</v>
          </cell>
        </row>
        <row r="1728">
          <cell r="J1728">
            <v>0</v>
          </cell>
          <cell r="L1728">
            <v>0</v>
          </cell>
        </row>
        <row r="1729">
          <cell r="J1729">
            <v>0</v>
          </cell>
          <cell r="L1729">
            <v>0</v>
          </cell>
        </row>
        <row r="1730">
          <cell r="J1730">
            <v>0</v>
          </cell>
          <cell r="L1730">
            <v>0</v>
          </cell>
        </row>
        <row r="1731">
          <cell r="J1731">
            <v>0</v>
          </cell>
          <cell r="L1731">
            <v>0</v>
          </cell>
        </row>
        <row r="1732">
          <cell r="J1732">
            <v>0</v>
          </cell>
          <cell r="L1732">
            <v>0</v>
          </cell>
        </row>
        <row r="1733">
          <cell r="J1733">
            <v>0</v>
          </cell>
          <cell r="L1733">
            <v>0</v>
          </cell>
        </row>
        <row r="1734">
          <cell r="J1734">
            <v>0</v>
          </cell>
          <cell r="L1734">
            <v>0</v>
          </cell>
        </row>
        <row r="1735">
          <cell r="J1735">
            <v>0</v>
          </cell>
          <cell r="L1735">
            <v>0</v>
          </cell>
        </row>
        <row r="1736">
          <cell r="J1736">
            <v>0</v>
          </cell>
          <cell r="L1736">
            <v>0</v>
          </cell>
        </row>
        <row r="1737">
          <cell r="J1737">
            <v>0</v>
          </cell>
          <cell r="L1737">
            <v>0</v>
          </cell>
        </row>
        <row r="1738">
          <cell r="J1738">
            <v>0</v>
          </cell>
          <cell r="L1738">
            <v>0</v>
          </cell>
        </row>
        <row r="1743">
          <cell r="J1743" t="str">
            <v>금  액</v>
          </cell>
          <cell r="L1743" t="str">
            <v>금  액</v>
          </cell>
        </row>
        <row r="1744">
          <cell r="J1744">
            <v>0</v>
          </cell>
          <cell r="L1744">
            <v>0</v>
          </cell>
        </row>
        <row r="1745">
          <cell r="J1745">
            <v>0</v>
          </cell>
          <cell r="L1745">
            <v>0</v>
          </cell>
        </row>
        <row r="1746">
          <cell r="J1746">
            <v>0</v>
          </cell>
          <cell r="L1746">
            <v>0</v>
          </cell>
        </row>
        <row r="1747">
          <cell r="J1747">
            <v>0</v>
          </cell>
          <cell r="L1747">
            <v>0</v>
          </cell>
        </row>
        <row r="1748">
          <cell r="J1748">
            <v>0</v>
          </cell>
          <cell r="L1748">
            <v>0</v>
          </cell>
        </row>
        <row r="1749">
          <cell r="J1749">
            <v>0</v>
          </cell>
          <cell r="L1749">
            <v>0</v>
          </cell>
        </row>
        <row r="1750">
          <cell r="J1750">
            <v>0</v>
          </cell>
          <cell r="L1750">
            <v>0</v>
          </cell>
        </row>
        <row r="1751">
          <cell r="J1751">
            <v>0</v>
          </cell>
          <cell r="L1751">
            <v>0</v>
          </cell>
        </row>
        <row r="1752">
          <cell r="J1752">
            <v>0</v>
          </cell>
          <cell r="L1752">
            <v>0</v>
          </cell>
        </row>
        <row r="1753">
          <cell r="J1753">
            <v>0</v>
          </cell>
          <cell r="L1753">
            <v>0</v>
          </cell>
        </row>
        <row r="1754">
          <cell r="J1754">
            <v>0</v>
          </cell>
          <cell r="L1754">
            <v>0</v>
          </cell>
        </row>
        <row r="1755">
          <cell r="J1755">
            <v>0</v>
          </cell>
          <cell r="L1755">
            <v>0</v>
          </cell>
        </row>
        <row r="1756">
          <cell r="J1756">
            <v>0</v>
          </cell>
          <cell r="L1756">
            <v>0</v>
          </cell>
        </row>
        <row r="1757">
          <cell r="J1757">
            <v>0</v>
          </cell>
          <cell r="L1757">
            <v>0</v>
          </cell>
        </row>
        <row r="1758">
          <cell r="J1758">
            <v>0</v>
          </cell>
          <cell r="L1758">
            <v>0</v>
          </cell>
        </row>
        <row r="1759">
          <cell r="J1759">
            <v>0</v>
          </cell>
          <cell r="L1759">
            <v>0</v>
          </cell>
        </row>
        <row r="1760">
          <cell r="J1760">
            <v>0</v>
          </cell>
          <cell r="L1760">
            <v>0</v>
          </cell>
        </row>
        <row r="1765">
          <cell r="J1765" t="str">
            <v>금  액</v>
          </cell>
          <cell r="L1765" t="str">
            <v>금  액</v>
          </cell>
        </row>
        <row r="1766">
          <cell r="J1766">
            <v>0</v>
          </cell>
          <cell r="L1766">
            <v>0</v>
          </cell>
        </row>
        <row r="1767">
          <cell r="J1767">
            <v>0</v>
          </cell>
          <cell r="L1767">
            <v>0</v>
          </cell>
        </row>
        <row r="1768">
          <cell r="J1768">
            <v>0</v>
          </cell>
          <cell r="L1768">
            <v>0</v>
          </cell>
        </row>
        <row r="1769">
          <cell r="J1769">
            <v>0</v>
          </cell>
          <cell r="L1769">
            <v>0</v>
          </cell>
        </row>
        <row r="1770">
          <cell r="J1770">
            <v>0</v>
          </cell>
          <cell r="L1770">
            <v>0</v>
          </cell>
        </row>
        <row r="1771">
          <cell r="J1771">
            <v>0</v>
          </cell>
          <cell r="L1771">
            <v>0</v>
          </cell>
        </row>
        <row r="1772">
          <cell r="J1772">
            <v>0</v>
          </cell>
          <cell r="L1772">
            <v>0</v>
          </cell>
        </row>
        <row r="1773">
          <cell r="J1773">
            <v>0</v>
          </cell>
          <cell r="L1773">
            <v>0</v>
          </cell>
        </row>
        <row r="1774">
          <cell r="J1774">
            <v>0</v>
          </cell>
          <cell r="L1774">
            <v>0</v>
          </cell>
        </row>
        <row r="1775">
          <cell r="J1775">
            <v>0</v>
          </cell>
          <cell r="L1775">
            <v>0</v>
          </cell>
        </row>
        <row r="1776">
          <cell r="J1776">
            <v>0</v>
          </cell>
          <cell r="L1776">
            <v>0</v>
          </cell>
        </row>
        <row r="1777">
          <cell r="J1777">
            <v>0</v>
          </cell>
          <cell r="L1777">
            <v>0</v>
          </cell>
        </row>
        <row r="1778">
          <cell r="J1778">
            <v>0</v>
          </cell>
          <cell r="L1778">
            <v>0</v>
          </cell>
        </row>
        <row r="1779">
          <cell r="J1779">
            <v>0</v>
          </cell>
          <cell r="L1779">
            <v>0</v>
          </cell>
        </row>
        <row r="1780">
          <cell r="J1780">
            <v>0</v>
          </cell>
          <cell r="L1780">
            <v>0</v>
          </cell>
        </row>
        <row r="1781">
          <cell r="J1781">
            <v>0</v>
          </cell>
          <cell r="L1781">
            <v>0</v>
          </cell>
        </row>
        <row r="1782">
          <cell r="J1782">
            <v>0</v>
          </cell>
          <cell r="L1782">
            <v>0</v>
          </cell>
        </row>
        <row r="1787">
          <cell r="J1787" t="str">
            <v>금  액</v>
          </cell>
          <cell r="L1787" t="str">
            <v>금  액</v>
          </cell>
        </row>
        <row r="1788">
          <cell r="J1788">
            <v>0</v>
          </cell>
          <cell r="L1788">
            <v>0</v>
          </cell>
        </row>
        <row r="1789">
          <cell r="J1789">
            <v>0</v>
          </cell>
          <cell r="L1789">
            <v>0</v>
          </cell>
        </row>
        <row r="1790">
          <cell r="J1790">
            <v>0</v>
          </cell>
          <cell r="L1790">
            <v>0</v>
          </cell>
        </row>
        <row r="1791">
          <cell r="J1791">
            <v>0</v>
          </cell>
          <cell r="L1791">
            <v>0</v>
          </cell>
        </row>
        <row r="1792">
          <cell r="J1792">
            <v>0</v>
          </cell>
          <cell r="L1792">
            <v>0</v>
          </cell>
        </row>
        <row r="1793">
          <cell r="J1793">
            <v>0</v>
          </cell>
          <cell r="L1793">
            <v>0</v>
          </cell>
        </row>
        <row r="1794">
          <cell r="J1794">
            <v>0</v>
          </cell>
          <cell r="L1794">
            <v>0</v>
          </cell>
        </row>
        <row r="1795">
          <cell r="J1795">
            <v>0</v>
          </cell>
          <cell r="L1795">
            <v>0</v>
          </cell>
        </row>
        <row r="1796">
          <cell r="J1796">
            <v>0</v>
          </cell>
          <cell r="L1796">
            <v>0</v>
          </cell>
        </row>
        <row r="1797">
          <cell r="J1797">
            <v>0</v>
          </cell>
          <cell r="L1797">
            <v>0</v>
          </cell>
        </row>
        <row r="1798">
          <cell r="J1798">
            <v>0</v>
          </cell>
          <cell r="L1798">
            <v>0</v>
          </cell>
        </row>
        <row r="1799">
          <cell r="J1799">
            <v>0</v>
          </cell>
          <cell r="L1799">
            <v>0</v>
          </cell>
        </row>
        <row r="1800">
          <cell r="J1800">
            <v>0</v>
          </cell>
          <cell r="L1800">
            <v>0</v>
          </cell>
        </row>
        <row r="1801">
          <cell r="J1801">
            <v>0</v>
          </cell>
          <cell r="L1801">
            <v>0</v>
          </cell>
        </row>
        <row r="1802">
          <cell r="J1802">
            <v>0</v>
          </cell>
          <cell r="L1802">
            <v>0</v>
          </cell>
        </row>
        <row r="1803">
          <cell r="J1803">
            <v>0</v>
          </cell>
          <cell r="L1803">
            <v>0</v>
          </cell>
        </row>
        <row r="1804">
          <cell r="J1804">
            <v>0</v>
          </cell>
          <cell r="L1804">
            <v>0</v>
          </cell>
        </row>
        <row r="1809">
          <cell r="J1809" t="str">
            <v>금  액</v>
          </cell>
          <cell r="L1809" t="str">
            <v>금  액</v>
          </cell>
        </row>
        <row r="1810">
          <cell r="J1810">
            <v>0</v>
          </cell>
          <cell r="L1810">
            <v>0</v>
          </cell>
        </row>
        <row r="1811">
          <cell r="J1811">
            <v>0</v>
          </cell>
          <cell r="L1811">
            <v>0</v>
          </cell>
        </row>
        <row r="1812">
          <cell r="J1812">
            <v>0</v>
          </cell>
          <cell r="L1812">
            <v>0</v>
          </cell>
        </row>
        <row r="1813">
          <cell r="J1813">
            <v>0</v>
          </cell>
          <cell r="L1813">
            <v>0</v>
          </cell>
        </row>
        <row r="1814">
          <cell r="J1814">
            <v>0</v>
          </cell>
          <cell r="L1814">
            <v>0</v>
          </cell>
        </row>
        <row r="1815">
          <cell r="J1815">
            <v>0</v>
          </cell>
          <cell r="L1815">
            <v>0</v>
          </cell>
        </row>
        <row r="1816">
          <cell r="J1816">
            <v>0</v>
          </cell>
          <cell r="L1816">
            <v>0</v>
          </cell>
        </row>
        <row r="1817">
          <cell r="J1817">
            <v>0</v>
          </cell>
          <cell r="L1817">
            <v>0</v>
          </cell>
        </row>
        <row r="1818">
          <cell r="J1818">
            <v>0</v>
          </cell>
          <cell r="L1818">
            <v>0</v>
          </cell>
        </row>
        <row r="1819">
          <cell r="J1819">
            <v>0</v>
          </cell>
          <cell r="L1819">
            <v>0</v>
          </cell>
        </row>
        <row r="1820">
          <cell r="J1820">
            <v>0</v>
          </cell>
          <cell r="L1820">
            <v>0</v>
          </cell>
        </row>
        <row r="1821">
          <cell r="J1821">
            <v>0</v>
          </cell>
          <cell r="L1821">
            <v>0</v>
          </cell>
        </row>
        <row r="1822">
          <cell r="J1822">
            <v>0</v>
          </cell>
          <cell r="L1822">
            <v>0</v>
          </cell>
        </row>
        <row r="1823">
          <cell r="J1823">
            <v>0</v>
          </cell>
          <cell r="L1823">
            <v>0</v>
          </cell>
        </row>
        <row r="1824">
          <cell r="J1824">
            <v>0</v>
          </cell>
          <cell r="L1824">
            <v>0</v>
          </cell>
        </row>
        <row r="1825">
          <cell r="J1825">
            <v>0</v>
          </cell>
          <cell r="L1825">
            <v>0</v>
          </cell>
        </row>
        <row r="1826">
          <cell r="J1826">
            <v>0</v>
          </cell>
          <cell r="L1826">
            <v>0</v>
          </cell>
        </row>
        <row r="1831">
          <cell r="J1831" t="str">
            <v>금  액</v>
          </cell>
          <cell r="L1831" t="str">
            <v>금  액</v>
          </cell>
        </row>
        <row r="1832">
          <cell r="J1832">
            <v>0</v>
          </cell>
          <cell r="L1832">
            <v>0</v>
          </cell>
        </row>
        <row r="1833">
          <cell r="J1833">
            <v>0</v>
          </cell>
          <cell r="L1833">
            <v>0</v>
          </cell>
        </row>
        <row r="1834">
          <cell r="J1834">
            <v>0</v>
          </cell>
          <cell r="L1834">
            <v>0</v>
          </cell>
        </row>
        <row r="1835">
          <cell r="J1835">
            <v>0</v>
          </cell>
          <cell r="L1835">
            <v>0</v>
          </cell>
        </row>
        <row r="1836">
          <cell r="J1836">
            <v>0</v>
          </cell>
          <cell r="L1836">
            <v>0</v>
          </cell>
        </row>
        <row r="1837">
          <cell r="J1837">
            <v>0</v>
          </cell>
          <cell r="L1837">
            <v>0</v>
          </cell>
        </row>
        <row r="1838">
          <cell r="J1838">
            <v>0</v>
          </cell>
          <cell r="L1838">
            <v>0</v>
          </cell>
        </row>
        <row r="1839">
          <cell r="J1839">
            <v>0</v>
          </cell>
          <cell r="L1839">
            <v>0</v>
          </cell>
        </row>
        <row r="1840">
          <cell r="J1840">
            <v>0</v>
          </cell>
          <cell r="L1840">
            <v>0</v>
          </cell>
        </row>
        <row r="1841">
          <cell r="J1841">
            <v>0</v>
          </cell>
          <cell r="L1841">
            <v>0</v>
          </cell>
        </row>
        <row r="1842">
          <cell r="J1842">
            <v>0</v>
          </cell>
          <cell r="L1842">
            <v>0</v>
          </cell>
        </row>
        <row r="1843">
          <cell r="J1843">
            <v>0</v>
          </cell>
          <cell r="L1843">
            <v>0</v>
          </cell>
        </row>
        <row r="1844">
          <cell r="J1844">
            <v>0</v>
          </cell>
          <cell r="L1844">
            <v>0</v>
          </cell>
        </row>
        <row r="1845">
          <cell r="J1845">
            <v>0</v>
          </cell>
          <cell r="L1845">
            <v>0</v>
          </cell>
        </row>
        <row r="1846">
          <cell r="J1846">
            <v>0</v>
          </cell>
          <cell r="L1846">
            <v>0</v>
          </cell>
        </row>
        <row r="1847">
          <cell r="J1847">
            <v>0</v>
          </cell>
          <cell r="L1847">
            <v>0</v>
          </cell>
        </row>
        <row r="1848">
          <cell r="J1848">
            <v>0</v>
          </cell>
          <cell r="L1848">
            <v>0</v>
          </cell>
        </row>
        <row r="1853">
          <cell r="J1853" t="str">
            <v>금  액</v>
          </cell>
          <cell r="L1853" t="str">
            <v>금  액</v>
          </cell>
        </row>
        <row r="1854">
          <cell r="J1854">
            <v>0</v>
          </cell>
          <cell r="L1854">
            <v>0</v>
          </cell>
        </row>
        <row r="1855">
          <cell r="J1855">
            <v>0</v>
          </cell>
          <cell r="L1855">
            <v>0</v>
          </cell>
        </row>
        <row r="1856">
          <cell r="J1856">
            <v>0</v>
          </cell>
          <cell r="L1856">
            <v>0</v>
          </cell>
        </row>
        <row r="1857">
          <cell r="J1857">
            <v>0</v>
          </cell>
          <cell r="L1857">
            <v>0</v>
          </cell>
        </row>
        <row r="1858">
          <cell r="J1858">
            <v>0</v>
          </cell>
          <cell r="L1858">
            <v>0</v>
          </cell>
        </row>
        <row r="1859">
          <cell r="J1859">
            <v>0</v>
          </cell>
          <cell r="L1859">
            <v>0</v>
          </cell>
        </row>
        <row r="1860">
          <cell r="J1860">
            <v>0</v>
          </cell>
          <cell r="L1860">
            <v>0</v>
          </cell>
        </row>
        <row r="1861">
          <cell r="J1861">
            <v>0</v>
          </cell>
          <cell r="L1861">
            <v>0</v>
          </cell>
        </row>
        <row r="1862">
          <cell r="J1862">
            <v>0</v>
          </cell>
          <cell r="L1862">
            <v>0</v>
          </cell>
        </row>
        <row r="1863">
          <cell r="J1863">
            <v>0</v>
          </cell>
          <cell r="L1863">
            <v>0</v>
          </cell>
        </row>
        <row r="1864">
          <cell r="J1864">
            <v>0</v>
          </cell>
          <cell r="L1864">
            <v>0</v>
          </cell>
        </row>
        <row r="1865">
          <cell r="J1865">
            <v>0</v>
          </cell>
          <cell r="L1865">
            <v>0</v>
          </cell>
        </row>
        <row r="1866">
          <cell r="J1866">
            <v>0</v>
          </cell>
          <cell r="L1866">
            <v>0</v>
          </cell>
        </row>
        <row r="1867">
          <cell r="J1867">
            <v>0</v>
          </cell>
          <cell r="L1867">
            <v>0</v>
          </cell>
        </row>
        <row r="1868">
          <cell r="J1868">
            <v>0</v>
          </cell>
          <cell r="L1868">
            <v>0</v>
          </cell>
        </row>
        <row r="1869">
          <cell r="J1869">
            <v>0</v>
          </cell>
          <cell r="L1869">
            <v>0</v>
          </cell>
        </row>
        <row r="1870">
          <cell r="J1870">
            <v>0</v>
          </cell>
          <cell r="L1870">
            <v>0</v>
          </cell>
        </row>
        <row r="1875">
          <cell r="J1875" t="str">
            <v>금  액</v>
          </cell>
          <cell r="L1875" t="str">
            <v>금  액</v>
          </cell>
        </row>
        <row r="1876">
          <cell r="J1876">
            <v>0</v>
          </cell>
          <cell r="L1876">
            <v>0</v>
          </cell>
        </row>
        <row r="1877">
          <cell r="J1877">
            <v>0</v>
          </cell>
          <cell r="L1877">
            <v>0</v>
          </cell>
        </row>
        <row r="1878">
          <cell r="J1878">
            <v>0</v>
          </cell>
          <cell r="L1878">
            <v>0</v>
          </cell>
        </row>
        <row r="1879">
          <cell r="J1879">
            <v>0</v>
          </cell>
          <cell r="L1879">
            <v>0</v>
          </cell>
        </row>
        <row r="1880">
          <cell r="J1880">
            <v>0</v>
          </cell>
          <cell r="L1880">
            <v>0</v>
          </cell>
        </row>
        <row r="1881">
          <cell r="J1881">
            <v>0</v>
          </cell>
          <cell r="L1881">
            <v>0</v>
          </cell>
        </row>
        <row r="1882">
          <cell r="J1882">
            <v>0</v>
          </cell>
          <cell r="L1882">
            <v>0</v>
          </cell>
        </row>
        <row r="1883">
          <cell r="J1883">
            <v>0</v>
          </cell>
          <cell r="L1883">
            <v>0</v>
          </cell>
        </row>
        <row r="1884">
          <cell r="J1884">
            <v>0</v>
          </cell>
          <cell r="L1884">
            <v>0</v>
          </cell>
        </row>
        <row r="1885">
          <cell r="J1885">
            <v>0</v>
          </cell>
          <cell r="L1885">
            <v>0</v>
          </cell>
        </row>
        <row r="1886">
          <cell r="J1886">
            <v>0</v>
          </cell>
          <cell r="L1886">
            <v>0</v>
          </cell>
        </row>
        <row r="1887">
          <cell r="J1887">
            <v>0</v>
          </cell>
          <cell r="L1887">
            <v>0</v>
          </cell>
        </row>
        <row r="1888">
          <cell r="J1888">
            <v>0</v>
          </cell>
          <cell r="L1888">
            <v>0</v>
          </cell>
        </row>
        <row r="1889">
          <cell r="J1889">
            <v>0</v>
          </cell>
          <cell r="L1889">
            <v>0</v>
          </cell>
        </row>
        <row r="1890">
          <cell r="J1890">
            <v>0</v>
          </cell>
          <cell r="L1890">
            <v>0</v>
          </cell>
        </row>
        <row r="1891">
          <cell r="J1891">
            <v>0</v>
          </cell>
          <cell r="L1891">
            <v>0</v>
          </cell>
        </row>
        <row r="1892">
          <cell r="J1892">
            <v>0</v>
          </cell>
          <cell r="L1892">
            <v>0</v>
          </cell>
        </row>
        <row r="1897">
          <cell r="J1897" t="str">
            <v>금  액</v>
          </cell>
          <cell r="L1897" t="str">
            <v>금  액</v>
          </cell>
        </row>
        <row r="1898">
          <cell r="J1898">
            <v>0</v>
          </cell>
          <cell r="L1898">
            <v>0</v>
          </cell>
        </row>
        <row r="1899">
          <cell r="J1899">
            <v>0</v>
          </cell>
          <cell r="L1899">
            <v>0</v>
          </cell>
        </row>
        <row r="1900">
          <cell r="J1900">
            <v>0</v>
          </cell>
          <cell r="L1900">
            <v>0</v>
          </cell>
        </row>
        <row r="1901">
          <cell r="J1901">
            <v>0</v>
          </cell>
          <cell r="L1901">
            <v>0</v>
          </cell>
        </row>
        <row r="1902">
          <cell r="J1902">
            <v>0</v>
          </cell>
          <cell r="L1902">
            <v>0</v>
          </cell>
        </row>
        <row r="1903">
          <cell r="J1903">
            <v>0</v>
          </cell>
          <cell r="L1903">
            <v>0</v>
          </cell>
        </row>
        <row r="1904">
          <cell r="J1904">
            <v>0</v>
          </cell>
          <cell r="L1904">
            <v>0</v>
          </cell>
        </row>
        <row r="1905">
          <cell r="J1905">
            <v>0</v>
          </cell>
          <cell r="L1905">
            <v>0</v>
          </cell>
        </row>
        <row r="1906">
          <cell r="J1906">
            <v>0</v>
          </cell>
          <cell r="L1906">
            <v>0</v>
          </cell>
        </row>
        <row r="1907">
          <cell r="J1907">
            <v>0</v>
          </cell>
          <cell r="L1907">
            <v>0</v>
          </cell>
        </row>
        <row r="1908">
          <cell r="J1908">
            <v>0</v>
          </cell>
          <cell r="L1908">
            <v>0</v>
          </cell>
        </row>
        <row r="1909">
          <cell r="J1909">
            <v>0</v>
          </cell>
          <cell r="L1909">
            <v>0</v>
          </cell>
        </row>
        <row r="1910">
          <cell r="J1910">
            <v>0</v>
          </cell>
          <cell r="L1910">
            <v>0</v>
          </cell>
        </row>
        <row r="1911">
          <cell r="J1911">
            <v>0</v>
          </cell>
          <cell r="L1911">
            <v>0</v>
          </cell>
        </row>
        <row r="1912">
          <cell r="J1912">
            <v>0</v>
          </cell>
          <cell r="L1912">
            <v>0</v>
          </cell>
        </row>
        <row r="1913">
          <cell r="J1913">
            <v>0</v>
          </cell>
          <cell r="L1913">
            <v>0</v>
          </cell>
        </row>
        <row r="1914">
          <cell r="J1914">
            <v>0</v>
          </cell>
          <cell r="L1914">
            <v>0</v>
          </cell>
        </row>
        <row r="1919">
          <cell r="J1919" t="str">
            <v>금  액</v>
          </cell>
          <cell r="L1919" t="str">
            <v>금  액</v>
          </cell>
        </row>
        <row r="1920">
          <cell r="J1920">
            <v>0</v>
          </cell>
          <cell r="L1920">
            <v>0</v>
          </cell>
        </row>
        <row r="1921">
          <cell r="J1921">
            <v>0</v>
          </cell>
          <cell r="L1921">
            <v>0</v>
          </cell>
        </row>
        <row r="1922">
          <cell r="J1922">
            <v>0</v>
          </cell>
          <cell r="L1922">
            <v>0</v>
          </cell>
        </row>
        <row r="1923">
          <cell r="J1923">
            <v>0</v>
          </cell>
          <cell r="L1923">
            <v>0</v>
          </cell>
        </row>
        <row r="1924">
          <cell r="J1924">
            <v>0</v>
          </cell>
          <cell r="L1924">
            <v>0</v>
          </cell>
        </row>
        <row r="1925">
          <cell r="J1925">
            <v>0</v>
          </cell>
          <cell r="L1925">
            <v>0</v>
          </cell>
        </row>
        <row r="1926">
          <cell r="J1926">
            <v>0</v>
          </cell>
          <cell r="L1926">
            <v>0</v>
          </cell>
        </row>
        <row r="1927">
          <cell r="J1927">
            <v>0</v>
          </cell>
          <cell r="L1927">
            <v>0</v>
          </cell>
        </row>
        <row r="1928">
          <cell r="J1928">
            <v>0</v>
          </cell>
          <cell r="L1928">
            <v>0</v>
          </cell>
        </row>
        <row r="1929">
          <cell r="J1929">
            <v>0</v>
          </cell>
          <cell r="L1929">
            <v>0</v>
          </cell>
        </row>
        <row r="1930">
          <cell r="J1930">
            <v>0</v>
          </cell>
          <cell r="L1930">
            <v>0</v>
          </cell>
        </row>
        <row r="1931">
          <cell r="J1931">
            <v>0</v>
          </cell>
          <cell r="L1931">
            <v>0</v>
          </cell>
        </row>
        <row r="1932">
          <cell r="J1932">
            <v>0</v>
          </cell>
          <cell r="L1932">
            <v>0</v>
          </cell>
        </row>
        <row r="1933">
          <cell r="J1933">
            <v>0</v>
          </cell>
          <cell r="L1933">
            <v>0</v>
          </cell>
        </row>
        <row r="1934">
          <cell r="J1934">
            <v>0</v>
          </cell>
          <cell r="L1934">
            <v>0</v>
          </cell>
        </row>
        <row r="1935">
          <cell r="J1935">
            <v>0</v>
          </cell>
          <cell r="L1935">
            <v>0</v>
          </cell>
        </row>
        <row r="1936">
          <cell r="J1936">
            <v>0</v>
          </cell>
          <cell r="L1936">
            <v>0</v>
          </cell>
        </row>
        <row r="1941">
          <cell r="J1941" t="str">
            <v>금  액</v>
          </cell>
          <cell r="L1941" t="str">
            <v>금  액</v>
          </cell>
        </row>
        <row r="1942">
          <cell r="J1942">
            <v>0</v>
          </cell>
          <cell r="L1942">
            <v>0</v>
          </cell>
        </row>
        <row r="1943">
          <cell r="J1943">
            <v>0</v>
          </cell>
          <cell r="L1943">
            <v>0</v>
          </cell>
        </row>
        <row r="1944">
          <cell r="J1944">
            <v>0</v>
          </cell>
          <cell r="L1944">
            <v>0</v>
          </cell>
        </row>
        <row r="1945">
          <cell r="J1945">
            <v>0</v>
          </cell>
          <cell r="L1945">
            <v>0</v>
          </cell>
        </row>
        <row r="1946">
          <cell r="J1946">
            <v>0</v>
          </cell>
          <cell r="L1946">
            <v>0</v>
          </cell>
        </row>
        <row r="1947">
          <cell r="J1947">
            <v>0</v>
          </cell>
          <cell r="L1947">
            <v>0</v>
          </cell>
        </row>
        <row r="1948">
          <cell r="J1948">
            <v>0</v>
          </cell>
          <cell r="L1948">
            <v>0</v>
          </cell>
        </row>
        <row r="1949">
          <cell r="J1949">
            <v>0</v>
          </cell>
          <cell r="L1949">
            <v>0</v>
          </cell>
        </row>
        <row r="1950">
          <cell r="J1950">
            <v>0</v>
          </cell>
          <cell r="L1950">
            <v>0</v>
          </cell>
        </row>
        <row r="1951">
          <cell r="J1951">
            <v>0</v>
          </cell>
          <cell r="L1951">
            <v>0</v>
          </cell>
        </row>
        <row r="1952">
          <cell r="J1952">
            <v>0</v>
          </cell>
          <cell r="L1952">
            <v>0</v>
          </cell>
        </row>
        <row r="1953">
          <cell r="J1953">
            <v>0</v>
          </cell>
          <cell r="L1953">
            <v>0</v>
          </cell>
        </row>
        <row r="1954">
          <cell r="J1954">
            <v>0</v>
          </cell>
          <cell r="L1954">
            <v>0</v>
          </cell>
        </row>
        <row r="1955">
          <cell r="J1955">
            <v>0</v>
          </cell>
          <cell r="L1955">
            <v>0</v>
          </cell>
        </row>
        <row r="1956">
          <cell r="J1956">
            <v>0</v>
          </cell>
          <cell r="L1956">
            <v>0</v>
          </cell>
        </row>
        <row r="1957">
          <cell r="J1957">
            <v>0</v>
          </cell>
          <cell r="L1957">
            <v>0</v>
          </cell>
        </row>
        <row r="1958">
          <cell r="J1958">
            <v>0</v>
          </cell>
          <cell r="L1958">
            <v>0</v>
          </cell>
        </row>
        <row r="1963">
          <cell r="J1963" t="str">
            <v>금  액</v>
          </cell>
          <cell r="L1963" t="str">
            <v>금  액</v>
          </cell>
        </row>
        <row r="1964">
          <cell r="J1964">
            <v>0</v>
          </cell>
          <cell r="L1964">
            <v>0</v>
          </cell>
        </row>
        <row r="1965">
          <cell r="J1965">
            <v>0</v>
          </cell>
          <cell r="L1965">
            <v>0</v>
          </cell>
        </row>
        <row r="1966">
          <cell r="J1966">
            <v>0</v>
          </cell>
          <cell r="L1966">
            <v>0</v>
          </cell>
        </row>
        <row r="1967">
          <cell r="J1967">
            <v>0</v>
          </cell>
          <cell r="L1967">
            <v>0</v>
          </cell>
        </row>
        <row r="1968">
          <cell r="J1968">
            <v>0</v>
          </cell>
          <cell r="L1968">
            <v>0</v>
          </cell>
        </row>
        <row r="1969">
          <cell r="J1969">
            <v>0</v>
          </cell>
          <cell r="L1969">
            <v>0</v>
          </cell>
        </row>
        <row r="1970">
          <cell r="J1970">
            <v>0</v>
          </cell>
          <cell r="L1970">
            <v>0</v>
          </cell>
        </row>
        <row r="1971">
          <cell r="J1971">
            <v>0</v>
          </cell>
          <cell r="L1971">
            <v>0</v>
          </cell>
        </row>
        <row r="1972">
          <cell r="J1972">
            <v>0</v>
          </cell>
          <cell r="L1972">
            <v>0</v>
          </cell>
        </row>
        <row r="1973">
          <cell r="J1973">
            <v>0</v>
          </cell>
          <cell r="L1973">
            <v>0</v>
          </cell>
        </row>
        <row r="1974">
          <cell r="J1974">
            <v>0</v>
          </cell>
          <cell r="L1974">
            <v>0</v>
          </cell>
        </row>
        <row r="1975">
          <cell r="J1975">
            <v>0</v>
          </cell>
          <cell r="L1975">
            <v>0</v>
          </cell>
        </row>
        <row r="1976">
          <cell r="J1976">
            <v>0</v>
          </cell>
          <cell r="L1976">
            <v>0</v>
          </cell>
        </row>
        <row r="1977">
          <cell r="J1977">
            <v>0</v>
          </cell>
          <cell r="L1977">
            <v>0</v>
          </cell>
        </row>
        <row r="1978">
          <cell r="J1978">
            <v>0</v>
          </cell>
          <cell r="L1978">
            <v>0</v>
          </cell>
        </row>
        <row r="1979">
          <cell r="J1979">
            <v>0</v>
          </cell>
          <cell r="L1979">
            <v>0</v>
          </cell>
        </row>
        <row r="1980">
          <cell r="J1980">
            <v>0</v>
          </cell>
          <cell r="L1980">
            <v>0</v>
          </cell>
        </row>
        <row r="1985">
          <cell r="J1985" t="str">
            <v>금  액</v>
          </cell>
          <cell r="L1985" t="str">
            <v>금  액</v>
          </cell>
        </row>
        <row r="1986">
          <cell r="J1986">
            <v>0</v>
          </cell>
          <cell r="L1986">
            <v>0</v>
          </cell>
        </row>
        <row r="1987">
          <cell r="J1987">
            <v>0</v>
          </cell>
          <cell r="L1987">
            <v>0</v>
          </cell>
        </row>
        <row r="1988">
          <cell r="J1988">
            <v>0</v>
          </cell>
          <cell r="L1988">
            <v>0</v>
          </cell>
        </row>
        <row r="1989">
          <cell r="J1989">
            <v>0</v>
          </cell>
          <cell r="L1989">
            <v>0</v>
          </cell>
        </row>
        <row r="1990">
          <cell r="J1990">
            <v>0</v>
          </cell>
          <cell r="L1990">
            <v>0</v>
          </cell>
        </row>
        <row r="1991">
          <cell r="J1991">
            <v>0</v>
          </cell>
          <cell r="L1991">
            <v>0</v>
          </cell>
        </row>
        <row r="1992">
          <cell r="J1992">
            <v>0</v>
          </cell>
          <cell r="L1992">
            <v>0</v>
          </cell>
        </row>
        <row r="1993">
          <cell r="J1993">
            <v>0</v>
          </cell>
          <cell r="L1993">
            <v>0</v>
          </cell>
        </row>
        <row r="1994">
          <cell r="J1994">
            <v>0</v>
          </cell>
          <cell r="L1994">
            <v>0</v>
          </cell>
        </row>
        <row r="1995">
          <cell r="J1995">
            <v>0</v>
          </cell>
          <cell r="L1995">
            <v>0</v>
          </cell>
        </row>
        <row r="1996">
          <cell r="J1996">
            <v>0</v>
          </cell>
          <cell r="L1996">
            <v>0</v>
          </cell>
        </row>
        <row r="1997">
          <cell r="J1997">
            <v>0</v>
          </cell>
          <cell r="L1997">
            <v>0</v>
          </cell>
        </row>
        <row r="1998">
          <cell r="J1998">
            <v>0</v>
          </cell>
          <cell r="L1998">
            <v>0</v>
          </cell>
        </row>
        <row r="1999">
          <cell r="J1999">
            <v>0</v>
          </cell>
          <cell r="L1999">
            <v>0</v>
          </cell>
        </row>
        <row r="2000">
          <cell r="J2000">
            <v>0</v>
          </cell>
          <cell r="L2000">
            <v>0</v>
          </cell>
        </row>
        <row r="2001">
          <cell r="J2001">
            <v>0</v>
          </cell>
          <cell r="L2001">
            <v>0</v>
          </cell>
        </row>
        <row r="2002">
          <cell r="J2002">
            <v>0</v>
          </cell>
          <cell r="L2002">
            <v>0</v>
          </cell>
        </row>
        <row r="2007">
          <cell r="J2007" t="str">
            <v>금  액</v>
          </cell>
          <cell r="L2007" t="str">
            <v>금  액</v>
          </cell>
        </row>
        <row r="2008">
          <cell r="J2008">
            <v>0</v>
          </cell>
          <cell r="L2008">
            <v>0</v>
          </cell>
        </row>
        <row r="2009">
          <cell r="J2009">
            <v>0</v>
          </cell>
          <cell r="L2009">
            <v>0</v>
          </cell>
        </row>
        <row r="2010">
          <cell r="J2010">
            <v>0</v>
          </cell>
          <cell r="L2010">
            <v>0</v>
          </cell>
        </row>
        <row r="2011">
          <cell r="J2011">
            <v>0</v>
          </cell>
          <cell r="L2011">
            <v>0</v>
          </cell>
        </row>
        <row r="2012">
          <cell r="J2012">
            <v>0</v>
          </cell>
          <cell r="L2012">
            <v>0</v>
          </cell>
        </row>
        <row r="2013">
          <cell r="J2013">
            <v>0</v>
          </cell>
          <cell r="L2013">
            <v>0</v>
          </cell>
        </row>
        <row r="2014">
          <cell r="J2014">
            <v>0</v>
          </cell>
          <cell r="L2014">
            <v>0</v>
          </cell>
        </row>
        <row r="2015">
          <cell r="J2015">
            <v>0</v>
          </cell>
          <cell r="L2015">
            <v>0</v>
          </cell>
        </row>
        <row r="2016">
          <cell r="J2016">
            <v>0</v>
          </cell>
          <cell r="L2016">
            <v>0</v>
          </cell>
        </row>
        <row r="2017">
          <cell r="J2017">
            <v>0</v>
          </cell>
          <cell r="L2017">
            <v>0</v>
          </cell>
        </row>
        <row r="2018">
          <cell r="J2018">
            <v>0</v>
          </cell>
          <cell r="L2018">
            <v>0</v>
          </cell>
        </row>
        <row r="2019">
          <cell r="J2019">
            <v>0</v>
          </cell>
          <cell r="L2019">
            <v>0</v>
          </cell>
        </row>
        <row r="2020">
          <cell r="J2020">
            <v>0</v>
          </cell>
          <cell r="L2020">
            <v>0</v>
          </cell>
        </row>
        <row r="2021">
          <cell r="J2021">
            <v>0</v>
          </cell>
          <cell r="L2021">
            <v>0</v>
          </cell>
        </row>
        <row r="2022">
          <cell r="J2022">
            <v>0</v>
          </cell>
          <cell r="L2022">
            <v>0</v>
          </cell>
        </row>
        <row r="2023">
          <cell r="J2023">
            <v>0</v>
          </cell>
          <cell r="L2023">
            <v>0</v>
          </cell>
        </row>
        <row r="2024">
          <cell r="J2024">
            <v>0</v>
          </cell>
          <cell r="L2024">
            <v>0</v>
          </cell>
        </row>
        <row r="2029">
          <cell r="J2029" t="str">
            <v>금  액</v>
          </cell>
          <cell r="L2029" t="str">
            <v>금  액</v>
          </cell>
        </row>
        <row r="2030">
          <cell r="J2030">
            <v>0</v>
          </cell>
          <cell r="L2030">
            <v>0</v>
          </cell>
        </row>
        <row r="2031">
          <cell r="J2031">
            <v>0</v>
          </cell>
          <cell r="L2031">
            <v>0</v>
          </cell>
        </row>
        <row r="2032">
          <cell r="J2032">
            <v>0</v>
          </cell>
          <cell r="L2032">
            <v>0</v>
          </cell>
        </row>
        <row r="2033">
          <cell r="J2033">
            <v>0</v>
          </cell>
          <cell r="L2033">
            <v>0</v>
          </cell>
        </row>
        <row r="2034">
          <cell r="J2034">
            <v>0</v>
          </cell>
          <cell r="L2034">
            <v>0</v>
          </cell>
        </row>
        <row r="2035">
          <cell r="J2035">
            <v>0</v>
          </cell>
          <cell r="L2035">
            <v>0</v>
          </cell>
        </row>
        <row r="2036">
          <cell r="J2036">
            <v>0</v>
          </cell>
          <cell r="L2036">
            <v>0</v>
          </cell>
        </row>
        <row r="2037">
          <cell r="J2037">
            <v>0</v>
          </cell>
          <cell r="L2037">
            <v>0</v>
          </cell>
        </row>
        <row r="2038">
          <cell r="J2038">
            <v>0</v>
          </cell>
          <cell r="L2038">
            <v>0</v>
          </cell>
        </row>
        <row r="2039">
          <cell r="J2039">
            <v>0</v>
          </cell>
          <cell r="L2039">
            <v>0</v>
          </cell>
        </row>
        <row r="2040">
          <cell r="J2040">
            <v>0</v>
          </cell>
          <cell r="L2040">
            <v>0</v>
          </cell>
        </row>
        <row r="2041">
          <cell r="J2041">
            <v>0</v>
          </cell>
          <cell r="L2041">
            <v>0</v>
          </cell>
        </row>
        <row r="2042">
          <cell r="J2042">
            <v>0</v>
          </cell>
          <cell r="L2042">
            <v>0</v>
          </cell>
        </row>
        <row r="2043">
          <cell r="J2043">
            <v>0</v>
          </cell>
          <cell r="L2043">
            <v>0</v>
          </cell>
        </row>
        <row r="2044">
          <cell r="J2044">
            <v>0</v>
          </cell>
          <cell r="L2044">
            <v>0</v>
          </cell>
        </row>
        <row r="2045">
          <cell r="J2045">
            <v>0</v>
          </cell>
          <cell r="L2045">
            <v>0</v>
          </cell>
        </row>
        <row r="2046">
          <cell r="J2046">
            <v>0</v>
          </cell>
          <cell r="L2046">
            <v>0</v>
          </cell>
        </row>
        <row r="2051">
          <cell r="J2051" t="str">
            <v>금  액</v>
          </cell>
          <cell r="L2051" t="str">
            <v>금  액</v>
          </cell>
        </row>
        <row r="2052">
          <cell r="J2052">
            <v>0</v>
          </cell>
          <cell r="L2052">
            <v>0</v>
          </cell>
        </row>
        <row r="2053">
          <cell r="J2053">
            <v>0</v>
          </cell>
          <cell r="L2053">
            <v>0</v>
          </cell>
        </row>
        <row r="2054">
          <cell r="J2054">
            <v>0</v>
          </cell>
          <cell r="L2054">
            <v>0</v>
          </cell>
        </row>
        <row r="2055">
          <cell r="J2055">
            <v>0</v>
          </cell>
          <cell r="L2055">
            <v>0</v>
          </cell>
        </row>
        <row r="2056">
          <cell r="J2056">
            <v>0</v>
          </cell>
          <cell r="L2056">
            <v>0</v>
          </cell>
        </row>
        <row r="2057">
          <cell r="J2057">
            <v>0</v>
          </cell>
          <cell r="L2057">
            <v>0</v>
          </cell>
        </row>
        <row r="2058">
          <cell r="J2058">
            <v>0</v>
          </cell>
          <cell r="L2058">
            <v>0</v>
          </cell>
        </row>
        <row r="2059">
          <cell r="J2059">
            <v>0</v>
          </cell>
          <cell r="L2059">
            <v>0</v>
          </cell>
        </row>
        <row r="2060">
          <cell r="J2060">
            <v>0</v>
          </cell>
          <cell r="L2060">
            <v>0</v>
          </cell>
        </row>
        <row r="2061">
          <cell r="J2061">
            <v>0</v>
          </cell>
          <cell r="L2061">
            <v>0</v>
          </cell>
        </row>
        <row r="2062">
          <cell r="J2062">
            <v>0</v>
          </cell>
          <cell r="L2062">
            <v>0</v>
          </cell>
        </row>
        <row r="2063">
          <cell r="J2063">
            <v>0</v>
          </cell>
          <cell r="L2063">
            <v>0</v>
          </cell>
        </row>
        <row r="2064">
          <cell r="J2064">
            <v>0</v>
          </cell>
          <cell r="L2064">
            <v>0</v>
          </cell>
        </row>
        <row r="2065">
          <cell r="J2065">
            <v>0</v>
          </cell>
          <cell r="L2065">
            <v>0</v>
          </cell>
        </row>
        <row r="2066">
          <cell r="J2066">
            <v>0</v>
          </cell>
          <cell r="L2066">
            <v>0</v>
          </cell>
        </row>
        <row r="2067">
          <cell r="J2067">
            <v>0</v>
          </cell>
          <cell r="L2067">
            <v>0</v>
          </cell>
        </row>
        <row r="2068">
          <cell r="J2068">
            <v>0</v>
          </cell>
          <cell r="L2068">
            <v>0</v>
          </cell>
        </row>
        <row r="2073">
          <cell r="J2073" t="str">
            <v>금  액</v>
          </cell>
          <cell r="L2073" t="str">
            <v>금  액</v>
          </cell>
        </row>
        <row r="2074">
          <cell r="J2074">
            <v>0</v>
          </cell>
          <cell r="L2074">
            <v>0</v>
          </cell>
        </row>
        <row r="2075">
          <cell r="J2075">
            <v>0</v>
          </cell>
          <cell r="L2075">
            <v>0</v>
          </cell>
        </row>
        <row r="2076">
          <cell r="J2076">
            <v>0</v>
          </cell>
          <cell r="L2076">
            <v>0</v>
          </cell>
        </row>
        <row r="2077">
          <cell r="J2077">
            <v>0</v>
          </cell>
          <cell r="L2077">
            <v>0</v>
          </cell>
        </row>
        <row r="2078">
          <cell r="J2078">
            <v>0</v>
          </cell>
          <cell r="L2078">
            <v>0</v>
          </cell>
        </row>
        <row r="2079">
          <cell r="J2079">
            <v>0</v>
          </cell>
          <cell r="L2079">
            <v>0</v>
          </cell>
        </row>
        <row r="2080">
          <cell r="J2080">
            <v>0</v>
          </cell>
          <cell r="L2080">
            <v>0</v>
          </cell>
        </row>
        <row r="2081">
          <cell r="J2081">
            <v>0</v>
          </cell>
          <cell r="L2081">
            <v>0</v>
          </cell>
        </row>
        <row r="2082">
          <cell r="J2082">
            <v>0</v>
          </cell>
          <cell r="L2082">
            <v>0</v>
          </cell>
        </row>
        <row r="2083">
          <cell r="J2083">
            <v>0</v>
          </cell>
          <cell r="L2083">
            <v>0</v>
          </cell>
        </row>
        <row r="2084">
          <cell r="J2084">
            <v>0</v>
          </cell>
          <cell r="L2084">
            <v>0</v>
          </cell>
        </row>
        <row r="2085">
          <cell r="J2085">
            <v>0</v>
          </cell>
          <cell r="L2085">
            <v>0</v>
          </cell>
        </row>
        <row r="2086">
          <cell r="J2086">
            <v>0</v>
          </cell>
          <cell r="L2086">
            <v>0</v>
          </cell>
        </row>
        <row r="2087">
          <cell r="J2087">
            <v>0</v>
          </cell>
          <cell r="L2087">
            <v>0</v>
          </cell>
        </row>
        <row r="2088">
          <cell r="J2088">
            <v>0</v>
          </cell>
          <cell r="L2088">
            <v>0</v>
          </cell>
        </row>
        <row r="2089">
          <cell r="J2089">
            <v>0</v>
          </cell>
          <cell r="L2089">
            <v>0</v>
          </cell>
        </row>
        <row r="2090">
          <cell r="J2090">
            <v>0</v>
          </cell>
          <cell r="L2090">
            <v>0</v>
          </cell>
        </row>
        <row r="2095">
          <cell r="J2095" t="str">
            <v>금  액</v>
          </cell>
          <cell r="L2095" t="str">
            <v>금  액</v>
          </cell>
        </row>
        <row r="2096">
          <cell r="J2096">
            <v>0</v>
          </cell>
          <cell r="L2096">
            <v>0</v>
          </cell>
        </row>
        <row r="2097">
          <cell r="J2097">
            <v>0</v>
          </cell>
          <cell r="L2097">
            <v>0</v>
          </cell>
        </row>
        <row r="2098">
          <cell r="J2098">
            <v>0</v>
          </cell>
          <cell r="L2098">
            <v>0</v>
          </cell>
        </row>
        <row r="2099">
          <cell r="J2099">
            <v>0</v>
          </cell>
          <cell r="L2099">
            <v>0</v>
          </cell>
        </row>
        <row r="2100">
          <cell r="J2100">
            <v>0</v>
          </cell>
          <cell r="L2100">
            <v>0</v>
          </cell>
        </row>
        <row r="2101">
          <cell r="J2101">
            <v>0</v>
          </cell>
          <cell r="L2101">
            <v>0</v>
          </cell>
        </row>
        <row r="2102">
          <cell r="J2102">
            <v>0</v>
          </cell>
          <cell r="L2102">
            <v>0</v>
          </cell>
        </row>
        <row r="2103">
          <cell r="J2103">
            <v>0</v>
          </cell>
          <cell r="L2103">
            <v>0</v>
          </cell>
        </row>
        <row r="2104">
          <cell r="J2104">
            <v>0</v>
          </cell>
          <cell r="L2104">
            <v>0</v>
          </cell>
        </row>
        <row r="2105">
          <cell r="J2105">
            <v>0</v>
          </cell>
          <cell r="L2105">
            <v>0</v>
          </cell>
        </row>
        <row r="2106">
          <cell r="J2106">
            <v>0</v>
          </cell>
          <cell r="L2106">
            <v>0</v>
          </cell>
        </row>
        <row r="2107">
          <cell r="J2107">
            <v>0</v>
          </cell>
          <cell r="L2107">
            <v>0</v>
          </cell>
        </row>
        <row r="2108">
          <cell r="J2108">
            <v>0</v>
          </cell>
          <cell r="L2108">
            <v>0</v>
          </cell>
        </row>
        <row r="2109">
          <cell r="J2109">
            <v>0</v>
          </cell>
          <cell r="L2109">
            <v>0</v>
          </cell>
        </row>
        <row r="2110">
          <cell r="J2110">
            <v>0</v>
          </cell>
          <cell r="L2110">
            <v>0</v>
          </cell>
        </row>
        <row r="2111">
          <cell r="J2111">
            <v>0</v>
          </cell>
          <cell r="L2111">
            <v>0</v>
          </cell>
        </row>
        <row r="2112">
          <cell r="J2112">
            <v>0</v>
          </cell>
          <cell r="L2112">
            <v>0</v>
          </cell>
        </row>
        <row r="2117">
          <cell r="J2117" t="str">
            <v>금  액</v>
          </cell>
          <cell r="L2117" t="str">
            <v>금  액</v>
          </cell>
        </row>
        <row r="2118">
          <cell r="J2118">
            <v>0</v>
          </cell>
          <cell r="L2118">
            <v>0</v>
          </cell>
        </row>
        <row r="2119">
          <cell r="J2119">
            <v>0</v>
          </cell>
          <cell r="L2119">
            <v>0</v>
          </cell>
        </row>
        <row r="2120">
          <cell r="J2120">
            <v>0</v>
          </cell>
          <cell r="L2120">
            <v>0</v>
          </cell>
        </row>
        <row r="2121">
          <cell r="J2121">
            <v>0</v>
          </cell>
          <cell r="L2121">
            <v>0</v>
          </cell>
        </row>
        <row r="2122">
          <cell r="J2122">
            <v>0</v>
          </cell>
          <cell r="L2122">
            <v>0</v>
          </cell>
        </row>
        <row r="2123">
          <cell r="J2123">
            <v>0</v>
          </cell>
          <cell r="L2123">
            <v>0</v>
          </cell>
        </row>
        <row r="2124">
          <cell r="J2124">
            <v>0</v>
          </cell>
          <cell r="L2124">
            <v>0</v>
          </cell>
        </row>
        <row r="2125">
          <cell r="J2125">
            <v>0</v>
          </cell>
          <cell r="L2125">
            <v>0</v>
          </cell>
        </row>
        <row r="2126">
          <cell r="J2126">
            <v>0</v>
          </cell>
          <cell r="L2126">
            <v>0</v>
          </cell>
        </row>
        <row r="2127">
          <cell r="J2127">
            <v>0</v>
          </cell>
          <cell r="L2127">
            <v>0</v>
          </cell>
        </row>
        <row r="2128">
          <cell r="J2128">
            <v>0</v>
          </cell>
          <cell r="L2128">
            <v>0</v>
          </cell>
        </row>
        <row r="2129">
          <cell r="J2129">
            <v>0</v>
          </cell>
          <cell r="L2129">
            <v>0</v>
          </cell>
        </row>
        <row r="2130">
          <cell r="J2130">
            <v>0</v>
          </cell>
          <cell r="L2130">
            <v>0</v>
          </cell>
        </row>
        <row r="2131">
          <cell r="J2131">
            <v>0</v>
          </cell>
          <cell r="L2131">
            <v>0</v>
          </cell>
        </row>
        <row r="2132">
          <cell r="J2132">
            <v>0</v>
          </cell>
          <cell r="L2132">
            <v>0</v>
          </cell>
        </row>
        <row r="2133">
          <cell r="J2133">
            <v>0</v>
          </cell>
          <cell r="L2133">
            <v>0</v>
          </cell>
        </row>
        <row r="2134">
          <cell r="J2134">
            <v>0</v>
          </cell>
          <cell r="L2134">
            <v>0</v>
          </cell>
        </row>
        <row r="2139">
          <cell r="J2139" t="str">
            <v>금  액</v>
          </cell>
          <cell r="L2139" t="str">
            <v>금  액</v>
          </cell>
        </row>
        <row r="2140">
          <cell r="J2140">
            <v>0</v>
          </cell>
          <cell r="L2140">
            <v>0</v>
          </cell>
        </row>
        <row r="2141">
          <cell r="J2141">
            <v>0</v>
          </cell>
          <cell r="L2141">
            <v>0</v>
          </cell>
        </row>
        <row r="2142">
          <cell r="J2142">
            <v>0</v>
          </cell>
          <cell r="L2142">
            <v>0</v>
          </cell>
        </row>
        <row r="2143">
          <cell r="J2143">
            <v>0</v>
          </cell>
          <cell r="L2143">
            <v>0</v>
          </cell>
        </row>
        <row r="2144">
          <cell r="J2144">
            <v>0</v>
          </cell>
          <cell r="L2144">
            <v>0</v>
          </cell>
        </row>
        <row r="2145">
          <cell r="J2145">
            <v>0</v>
          </cell>
          <cell r="L2145">
            <v>0</v>
          </cell>
        </row>
        <row r="2146">
          <cell r="J2146">
            <v>0</v>
          </cell>
          <cell r="L2146">
            <v>0</v>
          </cell>
        </row>
        <row r="2147">
          <cell r="J2147">
            <v>0</v>
          </cell>
          <cell r="L2147">
            <v>0</v>
          </cell>
        </row>
        <row r="2148">
          <cell r="J2148">
            <v>0</v>
          </cell>
          <cell r="L2148">
            <v>0</v>
          </cell>
        </row>
        <row r="2149">
          <cell r="J2149">
            <v>0</v>
          </cell>
          <cell r="L2149">
            <v>0</v>
          </cell>
        </row>
        <row r="2150">
          <cell r="J2150">
            <v>0</v>
          </cell>
          <cell r="L2150">
            <v>0</v>
          </cell>
        </row>
        <row r="2151">
          <cell r="J2151">
            <v>0</v>
          </cell>
          <cell r="L2151">
            <v>0</v>
          </cell>
        </row>
        <row r="2152">
          <cell r="J2152">
            <v>0</v>
          </cell>
          <cell r="L2152">
            <v>0</v>
          </cell>
        </row>
        <row r="2153">
          <cell r="J2153">
            <v>0</v>
          </cell>
          <cell r="L2153">
            <v>0</v>
          </cell>
        </row>
        <row r="2154">
          <cell r="J2154">
            <v>0</v>
          </cell>
          <cell r="L2154">
            <v>0</v>
          </cell>
        </row>
        <row r="2155">
          <cell r="J2155">
            <v>0</v>
          </cell>
          <cell r="L2155">
            <v>0</v>
          </cell>
        </row>
        <row r="2156">
          <cell r="J2156">
            <v>0</v>
          </cell>
          <cell r="L2156">
            <v>0</v>
          </cell>
        </row>
        <row r="2161">
          <cell r="J2161" t="str">
            <v>금  액</v>
          </cell>
          <cell r="L2161" t="str">
            <v>금  액</v>
          </cell>
        </row>
        <row r="2162">
          <cell r="J2162">
            <v>0</v>
          </cell>
          <cell r="L2162">
            <v>0</v>
          </cell>
        </row>
        <row r="2163">
          <cell r="J2163">
            <v>0</v>
          </cell>
          <cell r="L2163">
            <v>0</v>
          </cell>
        </row>
        <row r="2164">
          <cell r="J2164">
            <v>0</v>
          </cell>
          <cell r="L2164">
            <v>0</v>
          </cell>
        </row>
        <row r="2165">
          <cell r="J2165">
            <v>0</v>
          </cell>
          <cell r="L2165">
            <v>0</v>
          </cell>
        </row>
        <row r="2166">
          <cell r="J2166">
            <v>0</v>
          </cell>
          <cell r="L2166">
            <v>0</v>
          </cell>
        </row>
        <row r="2167">
          <cell r="J2167">
            <v>0</v>
          </cell>
          <cell r="L2167">
            <v>0</v>
          </cell>
        </row>
        <row r="2168">
          <cell r="J2168">
            <v>0</v>
          </cell>
          <cell r="L2168">
            <v>0</v>
          </cell>
        </row>
        <row r="2169">
          <cell r="J2169">
            <v>0</v>
          </cell>
          <cell r="L2169">
            <v>0</v>
          </cell>
        </row>
        <row r="2170">
          <cell r="J2170">
            <v>0</v>
          </cell>
          <cell r="L2170">
            <v>0</v>
          </cell>
        </row>
        <row r="2171">
          <cell r="J2171">
            <v>0</v>
          </cell>
          <cell r="L2171">
            <v>0</v>
          </cell>
        </row>
        <row r="2172">
          <cell r="J2172">
            <v>0</v>
          </cell>
          <cell r="L2172">
            <v>0</v>
          </cell>
        </row>
        <row r="2173">
          <cell r="J2173">
            <v>0</v>
          </cell>
          <cell r="L2173">
            <v>0</v>
          </cell>
        </row>
        <row r="2174">
          <cell r="J2174">
            <v>0</v>
          </cell>
          <cell r="L2174">
            <v>0</v>
          </cell>
        </row>
        <row r="2175">
          <cell r="J2175">
            <v>0</v>
          </cell>
          <cell r="L2175">
            <v>0</v>
          </cell>
        </row>
        <row r="2176">
          <cell r="J2176">
            <v>0</v>
          </cell>
          <cell r="L2176">
            <v>0</v>
          </cell>
        </row>
        <row r="2177">
          <cell r="J2177">
            <v>0</v>
          </cell>
          <cell r="L2177">
            <v>0</v>
          </cell>
        </row>
        <row r="2178">
          <cell r="J2178">
            <v>0</v>
          </cell>
          <cell r="L2178">
            <v>0</v>
          </cell>
        </row>
        <row r="2183">
          <cell r="J2183" t="str">
            <v>금  액</v>
          </cell>
          <cell r="L2183" t="str">
            <v>금  액</v>
          </cell>
        </row>
        <row r="2184">
          <cell r="J2184">
            <v>0</v>
          </cell>
          <cell r="L2184">
            <v>0</v>
          </cell>
        </row>
        <row r="2185">
          <cell r="J2185">
            <v>0</v>
          </cell>
          <cell r="L2185">
            <v>0</v>
          </cell>
        </row>
        <row r="2186">
          <cell r="J2186">
            <v>0</v>
          </cell>
          <cell r="L2186">
            <v>0</v>
          </cell>
        </row>
        <row r="2187">
          <cell r="J2187">
            <v>0</v>
          </cell>
          <cell r="L2187">
            <v>0</v>
          </cell>
        </row>
        <row r="2188">
          <cell r="J2188">
            <v>0</v>
          </cell>
          <cell r="L2188">
            <v>0</v>
          </cell>
        </row>
        <row r="2189">
          <cell r="J2189">
            <v>0</v>
          </cell>
          <cell r="L2189">
            <v>0</v>
          </cell>
        </row>
        <row r="2190">
          <cell r="J2190">
            <v>0</v>
          </cell>
          <cell r="L2190">
            <v>0</v>
          </cell>
        </row>
        <row r="2191">
          <cell r="J2191">
            <v>0</v>
          </cell>
          <cell r="L2191">
            <v>0</v>
          </cell>
        </row>
        <row r="2192">
          <cell r="J2192">
            <v>0</v>
          </cell>
          <cell r="L2192">
            <v>0</v>
          </cell>
        </row>
        <row r="2193">
          <cell r="J2193">
            <v>0</v>
          </cell>
          <cell r="L2193">
            <v>0</v>
          </cell>
        </row>
        <row r="2194">
          <cell r="J2194">
            <v>0</v>
          </cell>
          <cell r="L2194">
            <v>0</v>
          </cell>
        </row>
        <row r="2195">
          <cell r="J2195">
            <v>0</v>
          </cell>
          <cell r="L2195">
            <v>0</v>
          </cell>
        </row>
        <row r="2196">
          <cell r="J2196">
            <v>0</v>
          </cell>
          <cell r="L2196">
            <v>0</v>
          </cell>
        </row>
        <row r="2197">
          <cell r="J2197">
            <v>0</v>
          </cell>
          <cell r="L2197">
            <v>0</v>
          </cell>
        </row>
        <row r="2198">
          <cell r="J2198">
            <v>0</v>
          </cell>
          <cell r="L2198">
            <v>0</v>
          </cell>
        </row>
        <row r="2199">
          <cell r="J2199">
            <v>0</v>
          </cell>
          <cell r="L2199">
            <v>0</v>
          </cell>
        </row>
        <row r="2200">
          <cell r="J2200">
            <v>0</v>
          </cell>
          <cell r="L2200">
            <v>0</v>
          </cell>
        </row>
        <row r="2205">
          <cell r="J2205" t="str">
            <v>금  액</v>
          </cell>
          <cell r="L2205" t="str">
            <v>금  액</v>
          </cell>
        </row>
        <row r="2206">
          <cell r="J2206">
            <v>0</v>
          </cell>
          <cell r="L2206">
            <v>0</v>
          </cell>
        </row>
        <row r="2207">
          <cell r="J2207">
            <v>0</v>
          </cell>
          <cell r="L2207">
            <v>0</v>
          </cell>
        </row>
        <row r="2208">
          <cell r="J2208">
            <v>0</v>
          </cell>
          <cell r="L2208">
            <v>0</v>
          </cell>
        </row>
        <row r="2209">
          <cell r="J2209">
            <v>0</v>
          </cell>
          <cell r="L2209">
            <v>0</v>
          </cell>
        </row>
        <row r="2210">
          <cell r="J2210">
            <v>0</v>
          </cell>
          <cell r="L2210">
            <v>0</v>
          </cell>
        </row>
        <row r="2211">
          <cell r="J2211">
            <v>0</v>
          </cell>
          <cell r="L2211">
            <v>0</v>
          </cell>
        </row>
        <row r="2212">
          <cell r="J2212">
            <v>0</v>
          </cell>
          <cell r="L2212">
            <v>0</v>
          </cell>
        </row>
        <row r="2213">
          <cell r="J2213">
            <v>0</v>
          </cell>
          <cell r="L2213">
            <v>0</v>
          </cell>
        </row>
        <row r="2214">
          <cell r="J2214">
            <v>0</v>
          </cell>
          <cell r="L2214">
            <v>0</v>
          </cell>
        </row>
        <row r="2215">
          <cell r="J2215">
            <v>0</v>
          </cell>
          <cell r="L2215">
            <v>0</v>
          </cell>
        </row>
        <row r="2216">
          <cell r="J2216">
            <v>0</v>
          </cell>
          <cell r="L2216">
            <v>0</v>
          </cell>
        </row>
        <row r="2217">
          <cell r="J2217">
            <v>0</v>
          </cell>
          <cell r="L2217">
            <v>0</v>
          </cell>
        </row>
        <row r="2218">
          <cell r="J2218">
            <v>0</v>
          </cell>
          <cell r="L2218">
            <v>0</v>
          </cell>
        </row>
        <row r="2219">
          <cell r="J2219">
            <v>0</v>
          </cell>
          <cell r="L2219">
            <v>0</v>
          </cell>
        </row>
        <row r="2220">
          <cell r="J2220">
            <v>0</v>
          </cell>
          <cell r="L2220">
            <v>0</v>
          </cell>
        </row>
        <row r="2221">
          <cell r="J2221">
            <v>0</v>
          </cell>
          <cell r="L2221">
            <v>0</v>
          </cell>
        </row>
        <row r="2222">
          <cell r="J2222">
            <v>0</v>
          </cell>
          <cell r="L2222">
            <v>0</v>
          </cell>
        </row>
        <row r="2227">
          <cell r="J2227" t="str">
            <v>금  액</v>
          </cell>
          <cell r="L2227" t="str">
            <v>금  액</v>
          </cell>
        </row>
        <row r="2228">
          <cell r="J2228">
            <v>0</v>
          </cell>
          <cell r="L2228">
            <v>0</v>
          </cell>
        </row>
        <row r="2229">
          <cell r="J2229">
            <v>0</v>
          </cell>
          <cell r="L2229">
            <v>0</v>
          </cell>
        </row>
        <row r="2230">
          <cell r="J2230">
            <v>0</v>
          </cell>
          <cell r="L2230">
            <v>0</v>
          </cell>
        </row>
        <row r="2231">
          <cell r="J2231">
            <v>0</v>
          </cell>
          <cell r="L2231">
            <v>0</v>
          </cell>
        </row>
        <row r="2232">
          <cell r="J2232">
            <v>0</v>
          </cell>
          <cell r="L2232">
            <v>0</v>
          </cell>
        </row>
        <row r="2233">
          <cell r="J2233">
            <v>0</v>
          </cell>
          <cell r="L2233">
            <v>0</v>
          </cell>
        </row>
        <row r="2234">
          <cell r="J2234">
            <v>0</v>
          </cell>
          <cell r="L2234">
            <v>0</v>
          </cell>
        </row>
        <row r="2235">
          <cell r="J2235">
            <v>0</v>
          </cell>
          <cell r="L2235">
            <v>0</v>
          </cell>
        </row>
        <row r="2236">
          <cell r="J2236">
            <v>0</v>
          </cell>
          <cell r="L2236">
            <v>0</v>
          </cell>
        </row>
        <row r="2237">
          <cell r="J2237">
            <v>0</v>
          </cell>
          <cell r="L2237">
            <v>0</v>
          </cell>
        </row>
        <row r="2238">
          <cell r="J2238">
            <v>0</v>
          </cell>
          <cell r="L2238">
            <v>0</v>
          </cell>
        </row>
        <row r="2239">
          <cell r="J2239">
            <v>0</v>
          </cell>
          <cell r="L2239">
            <v>0</v>
          </cell>
        </row>
        <row r="2240">
          <cell r="J2240">
            <v>0</v>
          </cell>
          <cell r="L2240">
            <v>0</v>
          </cell>
        </row>
        <row r="2241">
          <cell r="J2241">
            <v>0</v>
          </cell>
          <cell r="L2241">
            <v>0</v>
          </cell>
        </row>
        <row r="2242">
          <cell r="J2242">
            <v>0</v>
          </cell>
          <cell r="L2242">
            <v>0</v>
          </cell>
        </row>
        <row r="2243">
          <cell r="J2243">
            <v>0</v>
          </cell>
          <cell r="L2243">
            <v>0</v>
          </cell>
        </row>
        <row r="2244">
          <cell r="J2244">
            <v>0</v>
          </cell>
          <cell r="L2244">
            <v>0</v>
          </cell>
        </row>
        <row r="2249">
          <cell r="J2249" t="str">
            <v>금  액</v>
          </cell>
          <cell r="L2249" t="str">
            <v>금  액</v>
          </cell>
        </row>
        <row r="2250">
          <cell r="J2250">
            <v>0</v>
          </cell>
          <cell r="L2250">
            <v>0</v>
          </cell>
        </row>
        <row r="2251">
          <cell r="J2251">
            <v>0</v>
          </cell>
          <cell r="L2251">
            <v>0</v>
          </cell>
        </row>
        <row r="2252">
          <cell r="J2252">
            <v>0</v>
          </cell>
          <cell r="L2252">
            <v>0</v>
          </cell>
        </row>
        <row r="2253">
          <cell r="J2253">
            <v>0</v>
          </cell>
          <cell r="L2253">
            <v>0</v>
          </cell>
        </row>
        <row r="2254">
          <cell r="J2254">
            <v>0</v>
          </cell>
          <cell r="L2254">
            <v>0</v>
          </cell>
        </row>
        <row r="2255">
          <cell r="J2255">
            <v>0</v>
          </cell>
          <cell r="L2255">
            <v>0</v>
          </cell>
        </row>
        <row r="2256">
          <cell r="J2256">
            <v>0</v>
          </cell>
          <cell r="L2256">
            <v>0</v>
          </cell>
        </row>
        <row r="2257">
          <cell r="J2257">
            <v>0</v>
          </cell>
          <cell r="L2257">
            <v>0</v>
          </cell>
        </row>
        <row r="2258">
          <cell r="J2258">
            <v>0</v>
          </cell>
          <cell r="L2258">
            <v>0</v>
          </cell>
        </row>
        <row r="2259">
          <cell r="J2259">
            <v>0</v>
          </cell>
          <cell r="L2259">
            <v>0</v>
          </cell>
        </row>
        <row r="2260">
          <cell r="J2260">
            <v>0</v>
          </cell>
          <cell r="L2260">
            <v>0</v>
          </cell>
        </row>
        <row r="2261">
          <cell r="J2261">
            <v>0</v>
          </cell>
          <cell r="L2261">
            <v>0</v>
          </cell>
        </row>
        <row r="2262">
          <cell r="J2262">
            <v>0</v>
          </cell>
          <cell r="L2262">
            <v>0</v>
          </cell>
        </row>
        <row r="2263">
          <cell r="J2263">
            <v>0</v>
          </cell>
          <cell r="L2263">
            <v>0</v>
          </cell>
        </row>
        <row r="2264">
          <cell r="J2264">
            <v>0</v>
          </cell>
          <cell r="L2264">
            <v>0</v>
          </cell>
        </row>
        <row r="2265">
          <cell r="J2265">
            <v>0</v>
          </cell>
          <cell r="L2265">
            <v>0</v>
          </cell>
        </row>
        <row r="2266">
          <cell r="J2266">
            <v>0</v>
          </cell>
          <cell r="L2266">
            <v>0</v>
          </cell>
        </row>
        <row r="2271">
          <cell r="J2271" t="str">
            <v>금  액</v>
          </cell>
          <cell r="L2271" t="str">
            <v>금  액</v>
          </cell>
        </row>
        <row r="2272">
          <cell r="J2272">
            <v>0</v>
          </cell>
          <cell r="L2272">
            <v>0</v>
          </cell>
        </row>
        <row r="2273">
          <cell r="J2273">
            <v>0</v>
          </cell>
          <cell r="L2273">
            <v>0</v>
          </cell>
        </row>
        <row r="2274">
          <cell r="J2274">
            <v>0</v>
          </cell>
          <cell r="L2274">
            <v>0</v>
          </cell>
        </row>
        <row r="2275">
          <cell r="J2275">
            <v>0</v>
          </cell>
          <cell r="L2275">
            <v>0</v>
          </cell>
        </row>
        <row r="2276">
          <cell r="J2276">
            <v>0</v>
          </cell>
          <cell r="L2276">
            <v>0</v>
          </cell>
        </row>
        <row r="2277">
          <cell r="J2277">
            <v>0</v>
          </cell>
          <cell r="L2277">
            <v>0</v>
          </cell>
        </row>
        <row r="2278">
          <cell r="J2278">
            <v>0</v>
          </cell>
          <cell r="L2278">
            <v>0</v>
          </cell>
        </row>
        <row r="2279">
          <cell r="J2279">
            <v>0</v>
          </cell>
          <cell r="L2279">
            <v>0</v>
          </cell>
        </row>
        <row r="2280">
          <cell r="J2280">
            <v>0</v>
          </cell>
          <cell r="L2280">
            <v>0</v>
          </cell>
        </row>
        <row r="2281">
          <cell r="J2281">
            <v>0</v>
          </cell>
          <cell r="L2281">
            <v>0</v>
          </cell>
        </row>
        <row r="2282">
          <cell r="J2282">
            <v>0</v>
          </cell>
          <cell r="L2282">
            <v>0</v>
          </cell>
        </row>
        <row r="2283">
          <cell r="J2283">
            <v>0</v>
          </cell>
          <cell r="L2283">
            <v>0</v>
          </cell>
        </row>
        <row r="2284">
          <cell r="J2284">
            <v>0</v>
          </cell>
          <cell r="L2284">
            <v>0</v>
          </cell>
        </row>
        <row r="2285">
          <cell r="J2285">
            <v>0</v>
          </cell>
          <cell r="L2285">
            <v>0</v>
          </cell>
        </row>
        <row r="2286">
          <cell r="J2286">
            <v>0</v>
          </cell>
          <cell r="L2286">
            <v>0</v>
          </cell>
        </row>
        <row r="2287">
          <cell r="J2287">
            <v>0</v>
          </cell>
          <cell r="L2287">
            <v>0</v>
          </cell>
        </row>
        <row r="2288">
          <cell r="J2288">
            <v>0</v>
          </cell>
          <cell r="L2288">
            <v>0</v>
          </cell>
        </row>
        <row r="2293">
          <cell r="J2293" t="str">
            <v>금  액</v>
          </cell>
          <cell r="L2293" t="str">
            <v>금  액</v>
          </cell>
        </row>
        <row r="2294">
          <cell r="J2294">
            <v>0</v>
          </cell>
          <cell r="L2294">
            <v>0</v>
          </cell>
        </row>
        <row r="2295">
          <cell r="J2295">
            <v>0</v>
          </cell>
          <cell r="L2295">
            <v>0</v>
          </cell>
        </row>
        <row r="2296">
          <cell r="J2296">
            <v>0</v>
          </cell>
          <cell r="L2296">
            <v>0</v>
          </cell>
        </row>
        <row r="2297">
          <cell r="J2297">
            <v>0</v>
          </cell>
          <cell r="L2297">
            <v>0</v>
          </cell>
        </row>
        <row r="2298">
          <cell r="J2298">
            <v>0</v>
          </cell>
          <cell r="L2298">
            <v>0</v>
          </cell>
        </row>
        <row r="2299">
          <cell r="J2299">
            <v>0</v>
          </cell>
          <cell r="L2299">
            <v>0</v>
          </cell>
        </row>
        <row r="2300">
          <cell r="J2300">
            <v>0</v>
          </cell>
          <cell r="L2300">
            <v>0</v>
          </cell>
        </row>
        <row r="2301">
          <cell r="J2301">
            <v>0</v>
          </cell>
          <cell r="L2301">
            <v>0</v>
          </cell>
        </row>
        <row r="2302">
          <cell r="J2302">
            <v>0</v>
          </cell>
          <cell r="L2302">
            <v>0</v>
          </cell>
        </row>
        <row r="2303">
          <cell r="J2303">
            <v>0</v>
          </cell>
          <cell r="L2303">
            <v>0</v>
          </cell>
        </row>
        <row r="2304">
          <cell r="J2304">
            <v>0</v>
          </cell>
          <cell r="L2304">
            <v>0</v>
          </cell>
        </row>
        <row r="2305">
          <cell r="J2305">
            <v>0</v>
          </cell>
          <cell r="L2305">
            <v>0</v>
          </cell>
        </row>
        <row r="2306">
          <cell r="J2306">
            <v>0</v>
          </cell>
          <cell r="L2306">
            <v>0</v>
          </cell>
        </row>
        <row r="2307">
          <cell r="J2307">
            <v>0</v>
          </cell>
          <cell r="L2307">
            <v>0</v>
          </cell>
        </row>
        <row r="2308">
          <cell r="J2308">
            <v>0</v>
          </cell>
          <cell r="L2308">
            <v>0</v>
          </cell>
        </row>
        <row r="2309">
          <cell r="J2309">
            <v>0</v>
          </cell>
          <cell r="L2309">
            <v>0</v>
          </cell>
        </row>
        <row r="2310">
          <cell r="J2310">
            <v>0</v>
          </cell>
          <cell r="L2310">
            <v>0</v>
          </cell>
        </row>
        <row r="2315">
          <cell r="J2315" t="str">
            <v>금  액</v>
          </cell>
          <cell r="L2315" t="str">
            <v>금  액</v>
          </cell>
        </row>
        <row r="2316">
          <cell r="J2316">
            <v>0</v>
          </cell>
          <cell r="L2316">
            <v>0</v>
          </cell>
        </row>
        <row r="2317">
          <cell r="J2317">
            <v>0</v>
          </cell>
          <cell r="L2317">
            <v>0</v>
          </cell>
        </row>
        <row r="2318">
          <cell r="J2318">
            <v>0</v>
          </cell>
          <cell r="L2318">
            <v>0</v>
          </cell>
        </row>
        <row r="2319">
          <cell r="J2319">
            <v>0</v>
          </cell>
          <cell r="L2319">
            <v>0</v>
          </cell>
        </row>
        <row r="2320">
          <cell r="J2320">
            <v>0</v>
          </cell>
          <cell r="L2320">
            <v>0</v>
          </cell>
        </row>
        <row r="2321">
          <cell r="J2321">
            <v>0</v>
          </cell>
          <cell r="L2321">
            <v>0</v>
          </cell>
        </row>
        <row r="2322">
          <cell r="J2322">
            <v>0</v>
          </cell>
          <cell r="L2322">
            <v>0</v>
          </cell>
        </row>
        <row r="2323">
          <cell r="J2323">
            <v>0</v>
          </cell>
          <cell r="L2323">
            <v>0</v>
          </cell>
        </row>
        <row r="2324">
          <cell r="J2324">
            <v>0</v>
          </cell>
          <cell r="L2324">
            <v>0</v>
          </cell>
        </row>
        <row r="2325">
          <cell r="J2325">
            <v>0</v>
          </cell>
          <cell r="L2325">
            <v>0</v>
          </cell>
        </row>
        <row r="2326">
          <cell r="J2326">
            <v>0</v>
          </cell>
          <cell r="L2326">
            <v>0</v>
          </cell>
        </row>
        <row r="2327">
          <cell r="J2327">
            <v>0</v>
          </cell>
          <cell r="L2327">
            <v>0</v>
          </cell>
        </row>
        <row r="2328">
          <cell r="J2328">
            <v>0</v>
          </cell>
          <cell r="L2328">
            <v>0</v>
          </cell>
        </row>
        <row r="2329">
          <cell r="J2329">
            <v>0</v>
          </cell>
          <cell r="L2329">
            <v>0</v>
          </cell>
        </row>
        <row r="2330">
          <cell r="J2330">
            <v>0</v>
          </cell>
          <cell r="L2330">
            <v>0</v>
          </cell>
        </row>
        <row r="2331">
          <cell r="J2331">
            <v>0</v>
          </cell>
          <cell r="L2331">
            <v>0</v>
          </cell>
        </row>
        <row r="2332">
          <cell r="J2332">
            <v>0</v>
          </cell>
          <cell r="L2332">
            <v>0</v>
          </cell>
        </row>
        <row r="2337">
          <cell r="J2337" t="str">
            <v>금  액</v>
          </cell>
          <cell r="L2337" t="str">
            <v>금  액</v>
          </cell>
        </row>
        <row r="2338">
          <cell r="J2338">
            <v>0</v>
          </cell>
          <cell r="L2338">
            <v>0</v>
          </cell>
        </row>
        <row r="2339">
          <cell r="J2339">
            <v>0</v>
          </cell>
          <cell r="L2339">
            <v>0</v>
          </cell>
        </row>
        <row r="2340">
          <cell r="J2340">
            <v>0</v>
          </cell>
          <cell r="L2340">
            <v>0</v>
          </cell>
        </row>
        <row r="2341">
          <cell r="J2341">
            <v>0</v>
          </cell>
          <cell r="L2341">
            <v>0</v>
          </cell>
        </row>
        <row r="2342">
          <cell r="J2342">
            <v>0</v>
          </cell>
          <cell r="L2342">
            <v>0</v>
          </cell>
        </row>
        <row r="2343">
          <cell r="J2343">
            <v>0</v>
          </cell>
          <cell r="L2343">
            <v>0</v>
          </cell>
        </row>
        <row r="2344">
          <cell r="J2344">
            <v>0</v>
          </cell>
          <cell r="L2344">
            <v>0</v>
          </cell>
        </row>
        <row r="2345">
          <cell r="J2345">
            <v>0</v>
          </cell>
          <cell r="L2345">
            <v>0</v>
          </cell>
        </row>
        <row r="2346">
          <cell r="J2346">
            <v>0</v>
          </cell>
          <cell r="L2346">
            <v>0</v>
          </cell>
        </row>
        <row r="2347">
          <cell r="J2347">
            <v>0</v>
          </cell>
          <cell r="L2347">
            <v>0</v>
          </cell>
        </row>
        <row r="2348">
          <cell r="J2348">
            <v>0</v>
          </cell>
          <cell r="L2348">
            <v>0</v>
          </cell>
        </row>
        <row r="2349">
          <cell r="J2349">
            <v>0</v>
          </cell>
          <cell r="L2349">
            <v>0</v>
          </cell>
        </row>
        <row r="2350">
          <cell r="J2350">
            <v>0</v>
          </cell>
          <cell r="L2350">
            <v>0</v>
          </cell>
        </row>
        <row r="2351">
          <cell r="J2351">
            <v>0</v>
          </cell>
          <cell r="L2351">
            <v>0</v>
          </cell>
        </row>
        <row r="2352">
          <cell r="J2352">
            <v>0</v>
          </cell>
          <cell r="L2352">
            <v>0</v>
          </cell>
        </row>
        <row r="2353">
          <cell r="J2353">
            <v>0</v>
          </cell>
          <cell r="L2353">
            <v>0</v>
          </cell>
        </row>
        <row r="2354">
          <cell r="J2354">
            <v>0</v>
          </cell>
          <cell r="L2354">
            <v>0</v>
          </cell>
        </row>
        <row r="2359">
          <cell r="J2359" t="str">
            <v>금  액</v>
          </cell>
          <cell r="L2359" t="str">
            <v>금  액</v>
          </cell>
        </row>
        <row r="2360">
          <cell r="J2360">
            <v>0</v>
          </cell>
          <cell r="L2360">
            <v>0</v>
          </cell>
        </row>
        <row r="2361">
          <cell r="J2361">
            <v>0</v>
          </cell>
          <cell r="L2361">
            <v>0</v>
          </cell>
        </row>
        <row r="2362">
          <cell r="J2362">
            <v>0</v>
          </cell>
          <cell r="L2362">
            <v>0</v>
          </cell>
        </row>
        <row r="2363">
          <cell r="J2363">
            <v>0</v>
          </cell>
          <cell r="L2363">
            <v>0</v>
          </cell>
        </row>
        <row r="2364">
          <cell r="J2364">
            <v>0</v>
          </cell>
          <cell r="L2364">
            <v>0</v>
          </cell>
        </row>
        <row r="2365">
          <cell r="J2365">
            <v>0</v>
          </cell>
          <cell r="L2365">
            <v>0</v>
          </cell>
        </row>
        <row r="2366">
          <cell r="J2366">
            <v>0</v>
          </cell>
          <cell r="L2366">
            <v>0</v>
          </cell>
        </row>
        <row r="2367">
          <cell r="J2367">
            <v>0</v>
          </cell>
          <cell r="L2367">
            <v>0</v>
          </cell>
        </row>
        <row r="2368">
          <cell r="J2368">
            <v>0</v>
          </cell>
          <cell r="L2368">
            <v>0</v>
          </cell>
        </row>
        <row r="2369">
          <cell r="J2369">
            <v>0</v>
          </cell>
          <cell r="L2369">
            <v>0</v>
          </cell>
        </row>
        <row r="2370">
          <cell r="J2370">
            <v>0</v>
          </cell>
          <cell r="L2370">
            <v>0</v>
          </cell>
        </row>
        <row r="2371">
          <cell r="J2371">
            <v>0</v>
          </cell>
          <cell r="L2371">
            <v>0</v>
          </cell>
        </row>
        <row r="2372">
          <cell r="J2372">
            <v>0</v>
          </cell>
          <cell r="L2372">
            <v>0</v>
          </cell>
        </row>
        <row r="2373">
          <cell r="J2373">
            <v>0</v>
          </cell>
          <cell r="L2373">
            <v>0</v>
          </cell>
        </row>
        <row r="2374">
          <cell r="J2374">
            <v>0</v>
          </cell>
          <cell r="L2374">
            <v>0</v>
          </cell>
        </row>
        <row r="2375">
          <cell r="J2375">
            <v>0</v>
          </cell>
          <cell r="L2375">
            <v>0</v>
          </cell>
        </row>
        <row r="2376">
          <cell r="J2376">
            <v>0</v>
          </cell>
          <cell r="L2376">
            <v>0</v>
          </cell>
        </row>
        <row r="2381">
          <cell r="J2381" t="str">
            <v>금  액</v>
          </cell>
          <cell r="L2381" t="str">
            <v>금  액</v>
          </cell>
        </row>
        <row r="2382">
          <cell r="J2382">
            <v>0</v>
          </cell>
          <cell r="L2382">
            <v>0</v>
          </cell>
        </row>
        <row r="2383">
          <cell r="J2383">
            <v>0</v>
          </cell>
          <cell r="L2383">
            <v>0</v>
          </cell>
        </row>
        <row r="2384">
          <cell r="J2384">
            <v>0</v>
          </cell>
          <cell r="L2384">
            <v>0</v>
          </cell>
        </row>
        <row r="2385">
          <cell r="J2385">
            <v>0</v>
          </cell>
          <cell r="L2385">
            <v>0</v>
          </cell>
        </row>
        <row r="2386">
          <cell r="J2386">
            <v>0</v>
          </cell>
          <cell r="L2386">
            <v>0</v>
          </cell>
        </row>
        <row r="2387">
          <cell r="J2387">
            <v>0</v>
          </cell>
          <cell r="L2387">
            <v>0</v>
          </cell>
        </row>
        <row r="2388">
          <cell r="J2388">
            <v>0</v>
          </cell>
          <cell r="L2388">
            <v>0</v>
          </cell>
        </row>
        <row r="2389">
          <cell r="J2389">
            <v>0</v>
          </cell>
          <cell r="L2389">
            <v>0</v>
          </cell>
        </row>
        <row r="2390">
          <cell r="J2390">
            <v>0</v>
          </cell>
          <cell r="L2390">
            <v>0</v>
          </cell>
        </row>
        <row r="2391">
          <cell r="J2391">
            <v>0</v>
          </cell>
          <cell r="L2391">
            <v>0</v>
          </cell>
        </row>
        <row r="2392">
          <cell r="J2392">
            <v>0</v>
          </cell>
          <cell r="L2392">
            <v>0</v>
          </cell>
        </row>
        <row r="2393">
          <cell r="J2393">
            <v>0</v>
          </cell>
          <cell r="L2393">
            <v>0</v>
          </cell>
        </row>
        <row r="2394">
          <cell r="J2394">
            <v>0</v>
          </cell>
          <cell r="L2394">
            <v>0</v>
          </cell>
        </row>
        <row r="2395">
          <cell r="J2395">
            <v>0</v>
          </cell>
          <cell r="L2395">
            <v>0</v>
          </cell>
        </row>
        <row r="2396">
          <cell r="J2396">
            <v>0</v>
          </cell>
          <cell r="L2396">
            <v>0</v>
          </cell>
        </row>
        <row r="2397">
          <cell r="J2397">
            <v>0</v>
          </cell>
          <cell r="L2397">
            <v>0</v>
          </cell>
        </row>
        <row r="2398">
          <cell r="J2398">
            <v>0</v>
          </cell>
          <cell r="L2398">
            <v>0</v>
          </cell>
        </row>
        <row r="2403">
          <cell r="J2403" t="str">
            <v>금  액</v>
          </cell>
          <cell r="L2403" t="str">
            <v>금  액</v>
          </cell>
        </row>
        <row r="2404">
          <cell r="J2404">
            <v>0</v>
          </cell>
          <cell r="L2404">
            <v>0</v>
          </cell>
        </row>
        <row r="2405">
          <cell r="J2405">
            <v>0</v>
          </cell>
          <cell r="L2405">
            <v>0</v>
          </cell>
        </row>
        <row r="2406">
          <cell r="J2406">
            <v>0</v>
          </cell>
          <cell r="L2406">
            <v>0</v>
          </cell>
        </row>
        <row r="2407">
          <cell r="J2407">
            <v>0</v>
          </cell>
          <cell r="L2407">
            <v>0</v>
          </cell>
        </row>
        <row r="2408">
          <cell r="J2408">
            <v>0</v>
          </cell>
          <cell r="L2408">
            <v>0</v>
          </cell>
        </row>
        <row r="2409">
          <cell r="J2409">
            <v>0</v>
          </cell>
          <cell r="L2409">
            <v>0</v>
          </cell>
        </row>
        <row r="2410">
          <cell r="J2410">
            <v>0</v>
          </cell>
          <cell r="L2410">
            <v>0</v>
          </cell>
        </row>
        <row r="2411">
          <cell r="J2411">
            <v>0</v>
          </cell>
          <cell r="L2411">
            <v>0</v>
          </cell>
        </row>
        <row r="2412">
          <cell r="J2412">
            <v>0</v>
          </cell>
          <cell r="L2412">
            <v>0</v>
          </cell>
        </row>
        <row r="2413">
          <cell r="J2413">
            <v>0</v>
          </cell>
          <cell r="L2413">
            <v>0</v>
          </cell>
        </row>
        <row r="2414">
          <cell r="J2414">
            <v>0</v>
          </cell>
          <cell r="L2414">
            <v>0</v>
          </cell>
        </row>
        <row r="2415">
          <cell r="J2415">
            <v>0</v>
          </cell>
          <cell r="L2415">
            <v>0</v>
          </cell>
        </row>
        <row r="2416">
          <cell r="J2416">
            <v>0</v>
          </cell>
          <cell r="L2416">
            <v>0</v>
          </cell>
        </row>
        <row r="2417">
          <cell r="J2417">
            <v>0</v>
          </cell>
          <cell r="L2417">
            <v>0</v>
          </cell>
        </row>
        <row r="2418">
          <cell r="J2418">
            <v>0</v>
          </cell>
          <cell r="L2418">
            <v>0</v>
          </cell>
        </row>
        <row r="2419">
          <cell r="J2419">
            <v>0</v>
          </cell>
          <cell r="L2419">
            <v>0</v>
          </cell>
        </row>
        <row r="2420">
          <cell r="J2420">
            <v>0</v>
          </cell>
          <cell r="L2420">
            <v>0</v>
          </cell>
        </row>
        <row r="2425">
          <cell r="J2425" t="str">
            <v>금  액</v>
          </cell>
          <cell r="L2425" t="str">
            <v>금  액</v>
          </cell>
        </row>
        <row r="2426">
          <cell r="J2426">
            <v>0</v>
          </cell>
          <cell r="L2426">
            <v>0</v>
          </cell>
        </row>
        <row r="2427">
          <cell r="J2427">
            <v>0</v>
          </cell>
          <cell r="L2427">
            <v>0</v>
          </cell>
        </row>
        <row r="2428">
          <cell r="J2428">
            <v>0</v>
          </cell>
          <cell r="L2428">
            <v>0</v>
          </cell>
        </row>
        <row r="2429">
          <cell r="J2429">
            <v>0</v>
          </cell>
          <cell r="L2429">
            <v>0</v>
          </cell>
        </row>
        <row r="2430">
          <cell r="J2430">
            <v>0</v>
          </cell>
          <cell r="L2430">
            <v>0</v>
          </cell>
        </row>
        <row r="2431">
          <cell r="J2431">
            <v>0</v>
          </cell>
          <cell r="L2431">
            <v>0</v>
          </cell>
        </row>
        <row r="2432">
          <cell r="J2432">
            <v>0</v>
          </cell>
          <cell r="L2432">
            <v>0</v>
          </cell>
        </row>
        <row r="2433">
          <cell r="J2433">
            <v>0</v>
          </cell>
          <cell r="L2433">
            <v>0</v>
          </cell>
        </row>
        <row r="2434">
          <cell r="J2434">
            <v>0</v>
          </cell>
          <cell r="L2434">
            <v>0</v>
          </cell>
        </row>
        <row r="2435">
          <cell r="J2435">
            <v>0</v>
          </cell>
          <cell r="L2435">
            <v>0</v>
          </cell>
        </row>
        <row r="2436">
          <cell r="J2436">
            <v>0</v>
          </cell>
          <cell r="L2436">
            <v>0</v>
          </cell>
        </row>
        <row r="2437">
          <cell r="J2437">
            <v>0</v>
          </cell>
          <cell r="L2437">
            <v>0</v>
          </cell>
        </row>
        <row r="2438">
          <cell r="J2438">
            <v>0</v>
          </cell>
          <cell r="L2438">
            <v>0</v>
          </cell>
        </row>
        <row r="2439">
          <cell r="J2439">
            <v>0</v>
          </cell>
          <cell r="L2439">
            <v>0</v>
          </cell>
        </row>
        <row r="2440">
          <cell r="J2440">
            <v>0</v>
          </cell>
          <cell r="L2440">
            <v>0</v>
          </cell>
        </row>
        <row r="2441">
          <cell r="J2441">
            <v>0</v>
          </cell>
          <cell r="L2441">
            <v>0</v>
          </cell>
        </row>
        <row r="2442">
          <cell r="J2442">
            <v>0</v>
          </cell>
          <cell r="L2442">
            <v>0</v>
          </cell>
        </row>
        <row r="2447">
          <cell r="J2447" t="str">
            <v>금  액</v>
          </cell>
          <cell r="L2447" t="str">
            <v>금  액</v>
          </cell>
        </row>
        <row r="2448">
          <cell r="J2448">
            <v>0</v>
          </cell>
          <cell r="L2448">
            <v>0</v>
          </cell>
        </row>
        <row r="2449">
          <cell r="J2449">
            <v>0</v>
          </cell>
          <cell r="L2449">
            <v>0</v>
          </cell>
        </row>
        <row r="2450">
          <cell r="J2450">
            <v>0</v>
          </cell>
          <cell r="L2450">
            <v>0</v>
          </cell>
        </row>
        <row r="2451">
          <cell r="J2451">
            <v>0</v>
          </cell>
          <cell r="L2451">
            <v>0</v>
          </cell>
        </row>
        <row r="2452">
          <cell r="J2452">
            <v>0</v>
          </cell>
          <cell r="L2452">
            <v>0</v>
          </cell>
        </row>
        <row r="2453">
          <cell r="J2453">
            <v>0</v>
          </cell>
          <cell r="L2453">
            <v>0</v>
          </cell>
        </row>
        <row r="2454">
          <cell r="J2454">
            <v>0</v>
          </cell>
          <cell r="L2454">
            <v>0</v>
          </cell>
        </row>
        <row r="2455">
          <cell r="J2455">
            <v>0</v>
          </cell>
          <cell r="L2455">
            <v>0</v>
          </cell>
        </row>
        <row r="2456">
          <cell r="J2456">
            <v>0</v>
          </cell>
          <cell r="L2456">
            <v>0</v>
          </cell>
        </row>
        <row r="2457">
          <cell r="J2457">
            <v>0</v>
          </cell>
          <cell r="L2457">
            <v>0</v>
          </cell>
        </row>
        <row r="2458">
          <cell r="J2458">
            <v>0</v>
          </cell>
          <cell r="L2458">
            <v>0</v>
          </cell>
        </row>
        <row r="2459">
          <cell r="J2459">
            <v>0</v>
          </cell>
          <cell r="L2459">
            <v>0</v>
          </cell>
        </row>
        <row r="2460">
          <cell r="J2460">
            <v>0</v>
          </cell>
          <cell r="L2460">
            <v>0</v>
          </cell>
        </row>
        <row r="2461">
          <cell r="J2461">
            <v>0</v>
          </cell>
          <cell r="L2461">
            <v>0</v>
          </cell>
        </row>
        <row r="2462">
          <cell r="J2462">
            <v>0</v>
          </cell>
          <cell r="L2462">
            <v>0</v>
          </cell>
        </row>
        <row r="2463">
          <cell r="J2463">
            <v>0</v>
          </cell>
          <cell r="L2463">
            <v>0</v>
          </cell>
        </row>
        <row r="2464">
          <cell r="J2464">
            <v>0</v>
          </cell>
          <cell r="L2464">
            <v>0</v>
          </cell>
        </row>
        <row r="2469">
          <cell r="J2469" t="str">
            <v>금  액</v>
          </cell>
          <cell r="L2469" t="str">
            <v>금  액</v>
          </cell>
        </row>
        <row r="2470">
          <cell r="J2470">
            <v>0</v>
          </cell>
          <cell r="L2470">
            <v>0</v>
          </cell>
        </row>
        <row r="2471">
          <cell r="J2471">
            <v>0</v>
          </cell>
          <cell r="L2471">
            <v>0</v>
          </cell>
        </row>
        <row r="2472">
          <cell r="J2472">
            <v>0</v>
          </cell>
          <cell r="L2472">
            <v>0</v>
          </cell>
        </row>
        <row r="2473">
          <cell r="J2473">
            <v>0</v>
          </cell>
          <cell r="L2473">
            <v>0</v>
          </cell>
        </row>
        <row r="2474">
          <cell r="J2474">
            <v>0</v>
          </cell>
          <cell r="L2474">
            <v>0</v>
          </cell>
        </row>
        <row r="2475">
          <cell r="J2475">
            <v>0</v>
          </cell>
          <cell r="L2475">
            <v>0</v>
          </cell>
        </row>
        <row r="2476">
          <cell r="J2476">
            <v>0</v>
          </cell>
          <cell r="L2476">
            <v>0</v>
          </cell>
        </row>
        <row r="2477">
          <cell r="J2477">
            <v>0</v>
          </cell>
          <cell r="L2477">
            <v>0</v>
          </cell>
        </row>
        <row r="2478">
          <cell r="J2478">
            <v>0</v>
          </cell>
          <cell r="L2478">
            <v>0</v>
          </cell>
        </row>
        <row r="2479">
          <cell r="J2479">
            <v>0</v>
          </cell>
          <cell r="L2479">
            <v>0</v>
          </cell>
        </row>
        <row r="2480">
          <cell r="J2480">
            <v>0</v>
          </cell>
          <cell r="L2480">
            <v>0</v>
          </cell>
        </row>
        <row r="2481">
          <cell r="J2481">
            <v>0</v>
          </cell>
          <cell r="L2481">
            <v>0</v>
          </cell>
        </row>
        <row r="2482">
          <cell r="J2482">
            <v>0</v>
          </cell>
          <cell r="L2482">
            <v>0</v>
          </cell>
        </row>
        <row r="2483">
          <cell r="J2483">
            <v>0</v>
          </cell>
          <cell r="L2483">
            <v>0</v>
          </cell>
        </row>
        <row r="2484">
          <cell r="J2484">
            <v>0</v>
          </cell>
          <cell r="L2484">
            <v>0</v>
          </cell>
        </row>
        <row r="2485">
          <cell r="J2485">
            <v>0</v>
          </cell>
          <cell r="L2485">
            <v>0</v>
          </cell>
        </row>
        <row r="2486">
          <cell r="J2486">
            <v>0</v>
          </cell>
          <cell r="L2486">
            <v>0</v>
          </cell>
        </row>
        <row r="2491">
          <cell r="J2491" t="str">
            <v>금  액</v>
          </cell>
          <cell r="L2491" t="str">
            <v>금  액</v>
          </cell>
        </row>
        <row r="2492">
          <cell r="J2492">
            <v>0</v>
          </cell>
          <cell r="L2492">
            <v>0</v>
          </cell>
        </row>
        <row r="2493">
          <cell r="J2493">
            <v>0</v>
          </cell>
          <cell r="L2493">
            <v>0</v>
          </cell>
        </row>
        <row r="2494">
          <cell r="J2494">
            <v>0</v>
          </cell>
          <cell r="L2494">
            <v>0</v>
          </cell>
        </row>
        <row r="2495">
          <cell r="J2495">
            <v>0</v>
          </cell>
          <cell r="L2495">
            <v>0</v>
          </cell>
        </row>
        <row r="2496">
          <cell r="J2496">
            <v>0</v>
          </cell>
          <cell r="L2496">
            <v>0</v>
          </cell>
        </row>
        <row r="2497">
          <cell r="J2497">
            <v>0</v>
          </cell>
          <cell r="L2497">
            <v>0</v>
          </cell>
        </row>
        <row r="2498">
          <cell r="J2498">
            <v>0</v>
          </cell>
          <cell r="L2498">
            <v>0</v>
          </cell>
        </row>
        <row r="2499">
          <cell r="J2499">
            <v>0</v>
          </cell>
          <cell r="L2499">
            <v>0</v>
          </cell>
        </row>
        <row r="2500">
          <cell r="J2500">
            <v>0</v>
          </cell>
          <cell r="L2500">
            <v>0</v>
          </cell>
        </row>
        <row r="2501">
          <cell r="J2501">
            <v>0</v>
          </cell>
          <cell r="L2501">
            <v>0</v>
          </cell>
        </row>
        <row r="2502">
          <cell r="J2502">
            <v>0</v>
          </cell>
          <cell r="L2502">
            <v>0</v>
          </cell>
        </row>
        <row r="2503">
          <cell r="J2503">
            <v>0</v>
          </cell>
          <cell r="L2503">
            <v>0</v>
          </cell>
        </row>
        <row r="2504">
          <cell r="J2504">
            <v>0</v>
          </cell>
          <cell r="L2504">
            <v>0</v>
          </cell>
        </row>
        <row r="2505">
          <cell r="J2505">
            <v>0</v>
          </cell>
          <cell r="L2505">
            <v>0</v>
          </cell>
        </row>
        <row r="2506">
          <cell r="J2506">
            <v>0</v>
          </cell>
          <cell r="L2506">
            <v>0</v>
          </cell>
        </row>
        <row r="2507">
          <cell r="J2507">
            <v>0</v>
          </cell>
          <cell r="L2507">
            <v>0</v>
          </cell>
        </row>
        <row r="2508">
          <cell r="J2508">
            <v>0</v>
          </cell>
          <cell r="L2508">
            <v>0</v>
          </cell>
        </row>
        <row r="2513">
          <cell r="J2513" t="str">
            <v>금  액</v>
          </cell>
          <cell r="L2513" t="str">
            <v>금  액</v>
          </cell>
        </row>
        <row r="2514">
          <cell r="J2514">
            <v>0</v>
          </cell>
          <cell r="L2514">
            <v>0</v>
          </cell>
        </row>
        <row r="2515">
          <cell r="J2515">
            <v>0</v>
          </cell>
          <cell r="L2515">
            <v>0</v>
          </cell>
        </row>
        <row r="2516">
          <cell r="J2516">
            <v>0</v>
          </cell>
          <cell r="L2516">
            <v>0</v>
          </cell>
        </row>
        <row r="2517">
          <cell r="J2517">
            <v>0</v>
          </cell>
          <cell r="L2517">
            <v>0</v>
          </cell>
        </row>
        <row r="2518">
          <cell r="J2518">
            <v>0</v>
          </cell>
          <cell r="L2518">
            <v>0</v>
          </cell>
        </row>
        <row r="2519">
          <cell r="J2519">
            <v>0</v>
          </cell>
          <cell r="L2519">
            <v>0</v>
          </cell>
        </row>
        <row r="2520">
          <cell r="J2520">
            <v>0</v>
          </cell>
          <cell r="L2520">
            <v>0</v>
          </cell>
        </row>
        <row r="2521">
          <cell r="J2521">
            <v>0</v>
          </cell>
          <cell r="L2521">
            <v>0</v>
          </cell>
        </row>
        <row r="2522">
          <cell r="J2522">
            <v>0</v>
          </cell>
          <cell r="L2522">
            <v>0</v>
          </cell>
        </row>
        <row r="2523">
          <cell r="J2523">
            <v>0</v>
          </cell>
          <cell r="L2523">
            <v>0</v>
          </cell>
        </row>
        <row r="2524">
          <cell r="J2524">
            <v>0</v>
          </cell>
          <cell r="L2524">
            <v>0</v>
          </cell>
        </row>
        <row r="2525">
          <cell r="J2525">
            <v>0</v>
          </cell>
          <cell r="L2525">
            <v>0</v>
          </cell>
        </row>
        <row r="2526">
          <cell r="J2526">
            <v>0</v>
          </cell>
          <cell r="L2526">
            <v>0</v>
          </cell>
        </row>
        <row r="2527">
          <cell r="J2527">
            <v>0</v>
          </cell>
          <cell r="L2527">
            <v>0</v>
          </cell>
        </row>
        <row r="2528">
          <cell r="J2528">
            <v>0</v>
          </cell>
          <cell r="L2528">
            <v>0</v>
          </cell>
        </row>
        <row r="2529">
          <cell r="J2529">
            <v>0</v>
          </cell>
          <cell r="L2529">
            <v>0</v>
          </cell>
        </row>
        <row r="2530">
          <cell r="J2530">
            <v>0</v>
          </cell>
          <cell r="L2530">
            <v>0</v>
          </cell>
        </row>
        <row r="2535">
          <cell r="J2535" t="str">
            <v>금  액</v>
          </cell>
          <cell r="L2535" t="str">
            <v>금  액</v>
          </cell>
        </row>
        <row r="2536">
          <cell r="J2536">
            <v>0</v>
          </cell>
          <cell r="L2536">
            <v>0</v>
          </cell>
        </row>
        <row r="2537">
          <cell r="J2537">
            <v>0</v>
          </cell>
          <cell r="L2537">
            <v>0</v>
          </cell>
        </row>
        <row r="2538">
          <cell r="J2538">
            <v>0</v>
          </cell>
          <cell r="L2538">
            <v>0</v>
          </cell>
        </row>
        <row r="2539">
          <cell r="J2539">
            <v>0</v>
          </cell>
          <cell r="L2539">
            <v>0</v>
          </cell>
        </row>
        <row r="2540">
          <cell r="J2540">
            <v>0</v>
          </cell>
          <cell r="L2540">
            <v>0</v>
          </cell>
        </row>
        <row r="2541">
          <cell r="J2541">
            <v>0</v>
          </cell>
          <cell r="L2541">
            <v>0</v>
          </cell>
        </row>
        <row r="2542">
          <cell r="J2542">
            <v>0</v>
          </cell>
          <cell r="L2542">
            <v>0</v>
          </cell>
        </row>
        <row r="2543">
          <cell r="J2543">
            <v>0</v>
          </cell>
          <cell r="L2543">
            <v>0</v>
          </cell>
        </row>
        <row r="2544">
          <cell r="J2544">
            <v>0</v>
          </cell>
          <cell r="L2544">
            <v>0</v>
          </cell>
        </row>
        <row r="2545">
          <cell r="J2545">
            <v>0</v>
          </cell>
          <cell r="L2545">
            <v>0</v>
          </cell>
        </row>
        <row r="2546">
          <cell r="J2546">
            <v>0</v>
          </cell>
          <cell r="L2546">
            <v>0</v>
          </cell>
        </row>
        <row r="2547">
          <cell r="J2547">
            <v>0</v>
          </cell>
          <cell r="L2547">
            <v>0</v>
          </cell>
        </row>
        <row r="2548">
          <cell r="J2548">
            <v>0</v>
          </cell>
          <cell r="L2548">
            <v>0</v>
          </cell>
        </row>
        <row r="2549">
          <cell r="J2549">
            <v>0</v>
          </cell>
          <cell r="L2549">
            <v>0</v>
          </cell>
        </row>
        <row r="2550">
          <cell r="J2550">
            <v>0</v>
          </cell>
          <cell r="L2550">
            <v>0</v>
          </cell>
        </row>
        <row r="2551">
          <cell r="J2551">
            <v>0</v>
          </cell>
          <cell r="L2551">
            <v>0</v>
          </cell>
        </row>
        <row r="2552">
          <cell r="J2552">
            <v>0</v>
          </cell>
          <cell r="L2552">
            <v>0</v>
          </cell>
        </row>
        <row r="2557">
          <cell r="J2557" t="str">
            <v>금  액</v>
          </cell>
          <cell r="L2557" t="str">
            <v>금  액</v>
          </cell>
        </row>
        <row r="2558">
          <cell r="J2558">
            <v>0</v>
          </cell>
          <cell r="L2558">
            <v>0</v>
          </cell>
        </row>
        <row r="2559">
          <cell r="J2559">
            <v>0</v>
          </cell>
          <cell r="L2559">
            <v>0</v>
          </cell>
        </row>
        <row r="2560">
          <cell r="J2560">
            <v>0</v>
          </cell>
          <cell r="L2560">
            <v>0</v>
          </cell>
        </row>
        <row r="2561">
          <cell r="J2561">
            <v>0</v>
          </cell>
          <cell r="L2561">
            <v>0</v>
          </cell>
        </row>
        <row r="2562">
          <cell r="J2562">
            <v>0</v>
          </cell>
          <cell r="L2562">
            <v>0</v>
          </cell>
        </row>
        <row r="2563">
          <cell r="J2563">
            <v>0</v>
          </cell>
          <cell r="L2563">
            <v>0</v>
          </cell>
        </row>
        <row r="2564">
          <cell r="J2564">
            <v>0</v>
          </cell>
          <cell r="L2564">
            <v>0</v>
          </cell>
        </row>
        <row r="2565">
          <cell r="J2565">
            <v>0</v>
          </cell>
          <cell r="L2565">
            <v>0</v>
          </cell>
        </row>
        <row r="2566">
          <cell r="J2566">
            <v>0</v>
          </cell>
          <cell r="L2566">
            <v>0</v>
          </cell>
        </row>
        <row r="2567">
          <cell r="J2567">
            <v>0</v>
          </cell>
          <cell r="L2567">
            <v>0</v>
          </cell>
        </row>
        <row r="2568">
          <cell r="J2568">
            <v>0</v>
          </cell>
          <cell r="L2568">
            <v>0</v>
          </cell>
        </row>
        <row r="2569">
          <cell r="J2569">
            <v>0</v>
          </cell>
          <cell r="L2569">
            <v>0</v>
          </cell>
        </row>
        <row r="2570">
          <cell r="J2570">
            <v>0</v>
          </cell>
          <cell r="L2570">
            <v>0</v>
          </cell>
        </row>
        <row r="2571">
          <cell r="J2571">
            <v>0</v>
          </cell>
          <cell r="L2571">
            <v>0</v>
          </cell>
        </row>
        <row r="2572">
          <cell r="J2572">
            <v>0</v>
          </cell>
          <cell r="L2572">
            <v>0</v>
          </cell>
        </row>
        <row r="2573">
          <cell r="J2573">
            <v>0</v>
          </cell>
          <cell r="L2573">
            <v>0</v>
          </cell>
        </row>
        <row r="2574">
          <cell r="J2574">
            <v>0</v>
          </cell>
          <cell r="L2574">
            <v>0</v>
          </cell>
        </row>
        <row r="2579">
          <cell r="J2579" t="str">
            <v>금  액</v>
          </cell>
          <cell r="L2579" t="str">
            <v>금  액</v>
          </cell>
        </row>
        <row r="2580">
          <cell r="J2580">
            <v>0</v>
          </cell>
          <cell r="L2580">
            <v>0</v>
          </cell>
        </row>
        <row r="2581">
          <cell r="J2581">
            <v>0</v>
          </cell>
          <cell r="L2581">
            <v>0</v>
          </cell>
        </row>
        <row r="2582">
          <cell r="J2582">
            <v>0</v>
          </cell>
          <cell r="L2582">
            <v>0</v>
          </cell>
        </row>
        <row r="2583">
          <cell r="J2583">
            <v>0</v>
          </cell>
          <cell r="L2583">
            <v>0</v>
          </cell>
        </row>
        <row r="2584">
          <cell r="J2584">
            <v>0</v>
          </cell>
          <cell r="L2584">
            <v>0</v>
          </cell>
        </row>
        <row r="2585">
          <cell r="J2585">
            <v>0</v>
          </cell>
          <cell r="L2585">
            <v>0</v>
          </cell>
        </row>
        <row r="2586">
          <cell r="J2586">
            <v>0</v>
          </cell>
          <cell r="L2586">
            <v>0</v>
          </cell>
        </row>
        <row r="2587">
          <cell r="J2587">
            <v>0</v>
          </cell>
          <cell r="L2587">
            <v>0</v>
          </cell>
        </row>
        <row r="2588">
          <cell r="J2588">
            <v>0</v>
          </cell>
          <cell r="L2588">
            <v>0</v>
          </cell>
        </row>
        <row r="2589">
          <cell r="J2589">
            <v>0</v>
          </cell>
          <cell r="L2589">
            <v>0</v>
          </cell>
        </row>
        <row r="2590">
          <cell r="J2590">
            <v>0</v>
          </cell>
          <cell r="L2590">
            <v>0</v>
          </cell>
        </row>
        <row r="2591">
          <cell r="J2591">
            <v>0</v>
          </cell>
          <cell r="L2591">
            <v>0</v>
          </cell>
        </row>
        <row r="2592">
          <cell r="J2592">
            <v>0</v>
          </cell>
          <cell r="L2592">
            <v>0</v>
          </cell>
        </row>
        <row r="2593">
          <cell r="J2593">
            <v>0</v>
          </cell>
          <cell r="L2593">
            <v>0</v>
          </cell>
        </row>
        <row r="2594">
          <cell r="J2594">
            <v>0</v>
          </cell>
          <cell r="L2594">
            <v>0</v>
          </cell>
        </row>
        <row r="2595">
          <cell r="J2595">
            <v>0</v>
          </cell>
          <cell r="L2595">
            <v>0</v>
          </cell>
        </row>
        <row r="2596">
          <cell r="J2596">
            <v>0</v>
          </cell>
          <cell r="L2596">
            <v>0</v>
          </cell>
        </row>
        <row r="2601">
          <cell r="J2601" t="str">
            <v>금  액</v>
          </cell>
          <cell r="L2601" t="str">
            <v>금  액</v>
          </cell>
        </row>
        <row r="2602">
          <cell r="J2602">
            <v>0</v>
          </cell>
          <cell r="L2602">
            <v>0</v>
          </cell>
        </row>
        <row r="2603">
          <cell r="J2603">
            <v>0</v>
          </cell>
          <cell r="L2603">
            <v>0</v>
          </cell>
        </row>
        <row r="2604">
          <cell r="J2604">
            <v>0</v>
          </cell>
          <cell r="L2604">
            <v>0</v>
          </cell>
        </row>
        <row r="2605">
          <cell r="J2605">
            <v>0</v>
          </cell>
          <cell r="L2605">
            <v>0</v>
          </cell>
        </row>
        <row r="2606">
          <cell r="J2606">
            <v>0</v>
          </cell>
          <cell r="L2606">
            <v>0</v>
          </cell>
        </row>
        <row r="2607">
          <cell r="J2607">
            <v>0</v>
          </cell>
          <cell r="L2607">
            <v>0</v>
          </cell>
        </row>
        <row r="2608">
          <cell r="J2608">
            <v>0</v>
          </cell>
          <cell r="L2608">
            <v>0</v>
          </cell>
        </row>
        <row r="2609">
          <cell r="J2609">
            <v>0</v>
          </cell>
          <cell r="L2609">
            <v>0</v>
          </cell>
        </row>
        <row r="2610">
          <cell r="J2610">
            <v>0</v>
          </cell>
          <cell r="L2610">
            <v>0</v>
          </cell>
        </row>
        <row r="2611">
          <cell r="J2611">
            <v>0</v>
          </cell>
          <cell r="L2611">
            <v>0</v>
          </cell>
        </row>
        <row r="2612">
          <cell r="J2612">
            <v>0</v>
          </cell>
          <cell r="L2612">
            <v>0</v>
          </cell>
        </row>
        <row r="2613">
          <cell r="J2613">
            <v>0</v>
          </cell>
          <cell r="L2613">
            <v>0</v>
          </cell>
        </row>
        <row r="2614">
          <cell r="J2614">
            <v>0</v>
          </cell>
          <cell r="L2614">
            <v>0</v>
          </cell>
        </row>
        <row r="2615">
          <cell r="J2615">
            <v>0</v>
          </cell>
          <cell r="L2615">
            <v>0</v>
          </cell>
        </row>
        <row r="2616">
          <cell r="J2616">
            <v>0</v>
          </cell>
          <cell r="L2616">
            <v>0</v>
          </cell>
        </row>
        <row r="2617">
          <cell r="J2617">
            <v>0</v>
          </cell>
          <cell r="L2617">
            <v>0</v>
          </cell>
        </row>
        <row r="2618">
          <cell r="J2618">
            <v>0</v>
          </cell>
          <cell r="L2618">
            <v>0</v>
          </cell>
        </row>
        <row r="2623">
          <cell r="J2623" t="str">
            <v>금  액</v>
          </cell>
          <cell r="L2623" t="str">
            <v>금  액</v>
          </cell>
        </row>
        <row r="2624">
          <cell r="J2624">
            <v>0</v>
          </cell>
          <cell r="L2624">
            <v>0</v>
          </cell>
        </row>
        <row r="2625">
          <cell r="J2625">
            <v>0</v>
          </cell>
          <cell r="L2625">
            <v>0</v>
          </cell>
        </row>
        <row r="2626">
          <cell r="J2626">
            <v>0</v>
          </cell>
          <cell r="L2626">
            <v>0</v>
          </cell>
        </row>
        <row r="2627">
          <cell r="J2627">
            <v>0</v>
          </cell>
          <cell r="L2627">
            <v>0</v>
          </cell>
        </row>
        <row r="2628">
          <cell r="J2628">
            <v>0</v>
          </cell>
          <cell r="L2628">
            <v>0</v>
          </cell>
        </row>
        <row r="2629">
          <cell r="J2629">
            <v>0</v>
          </cell>
          <cell r="L2629">
            <v>0</v>
          </cell>
        </row>
        <row r="2630">
          <cell r="J2630">
            <v>0</v>
          </cell>
          <cell r="L2630">
            <v>0</v>
          </cell>
        </row>
        <row r="2631">
          <cell r="J2631">
            <v>0</v>
          </cell>
          <cell r="L2631">
            <v>0</v>
          </cell>
        </row>
        <row r="2632">
          <cell r="J2632">
            <v>0</v>
          </cell>
          <cell r="L2632">
            <v>0</v>
          </cell>
        </row>
        <row r="2633">
          <cell r="J2633">
            <v>0</v>
          </cell>
          <cell r="L2633">
            <v>0</v>
          </cell>
        </row>
        <row r="2634">
          <cell r="J2634">
            <v>0</v>
          </cell>
          <cell r="L2634">
            <v>0</v>
          </cell>
        </row>
        <row r="2635">
          <cell r="J2635">
            <v>0</v>
          </cell>
          <cell r="L2635">
            <v>0</v>
          </cell>
        </row>
        <row r="2636">
          <cell r="J2636">
            <v>0</v>
          </cell>
          <cell r="L2636">
            <v>0</v>
          </cell>
        </row>
        <row r="2637">
          <cell r="J2637">
            <v>0</v>
          </cell>
          <cell r="L2637">
            <v>0</v>
          </cell>
        </row>
        <row r="2638">
          <cell r="J2638">
            <v>0</v>
          </cell>
          <cell r="L2638">
            <v>0</v>
          </cell>
        </row>
        <row r="2639">
          <cell r="J2639">
            <v>0</v>
          </cell>
          <cell r="L2639">
            <v>0</v>
          </cell>
        </row>
        <row r="2640">
          <cell r="J2640">
            <v>0</v>
          </cell>
          <cell r="L2640">
            <v>0</v>
          </cell>
        </row>
        <row r="2645">
          <cell r="J2645" t="str">
            <v>금  액</v>
          </cell>
          <cell r="L2645" t="str">
            <v>금  액</v>
          </cell>
        </row>
        <row r="2646">
          <cell r="J2646">
            <v>0</v>
          </cell>
          <cell r="L2646">
            <v>0</v>
          </cell>
        </row>
        <row r="2647">
          <cell r="J2647">
            <v>0</v>
          </cell>
          <cell r="L2647">
            <v>0</v>
          </cell>
        </row>
        <row r="2648">
          <cell r="J2648">
            <v>0</v>
          </cell>
          <cell r="L2648">
            <v>0</v>
          </cell>
        </row>
        <row r="2649">
          <cell r="J2649">
            <v>0</v>
          </cell>
          <cell r="L2649">
            <v>0</v>
          </cell>
        </row>
        <row r="2650">
          <cell r="J2650">
            <v>0</v>
          </cell>
          <cell r="L2650">
            <v>0</v>
          </cell>
        </row>
        <row r="2651">
          <cell r="J2651">
            <v>0</v>
          </cell>
          <cell r="L2651">
            <v>0</v>
          </cell>
        </row>
        <row r="2652">
          <cell r="J2652">
            <v>0</v>
          </cell>
          <cell r="L2652">
            <v>0</v>
          </cell>
        </row>
        <row r="2653">
          <cell r="J2653">
            <v>0</v>
          </cell>
          <cell r="L2653">
            <v>0</v>
          </cell>
        </row>
        <row r="2654">
          <cell r="J2654">
            <v>0</v>
          </cell>
          <cell r="L2654">
            <v>0</v>
          </cell>
        </row>
        <row r="2655">
          <cell r="J2655">
            <v>0</v>
          </cell>
          <cell r="L2655">
            <v>0</v>
          </cell>
        </row>
        <row r="2656">
          <cell r="J2656">
            <v>0</v>
          </cell>
          <cell r="L2656">
            <v>0</v>
          </cell>
        </row>
        <row r="2657">
          <cell r="J2657">
            <v>0</v>
          </cell>
          <cell r="L2657">
            <v>0</v>
          </cell>
        </row>
        <row r="2658">
          <cell r="J2658">
            <v>0</v>
          </cell>
          <cell r="L2658">
            <v>0</v>
          </cell>
        </row>
        <row r="2659">
          <cell r="J2659">
            <v>0</v>
          </cell>
          <cell r="L2659">
            <v>0</v>
          </cell>
        </row>
        <row r="2660">
          <cell r="J2660">
            <v>0</v>
          </cell>
          <cell r="L2660">
            <v>0</v>
          </cell>
        </row>
        <row r="2661">
          <cell r="J2661">
            <v>0</v>
          </cell>
          <cell r="L2661">
            <v>0</v>
          </cell>
        </row>
        <row r="2662">
          <cell r="J2662">
            <v>0</v>
          </cell>
          <cell r="L2662">
            <v>0</v>
          </cell>
        </row>
        <row r="2667">
          <cell r="J2667" t="str">
            <v>금  액</v>
          </cell>
          <cell r="L2667" t="str">
            <v>금  액</v>
          </cell>
        </row>
        <row r="2668">
          <cell r="J2668">
            <v>0</v>
          </cell>
          <cell r="L2668">
            <v>0</v>
          </cell>
        </row>
        <row r="2669">
          <cell r="J2669">
            <v>0</v>
          </cell>
          <cell r="L2669">
            <v>0</v>
          </cell>
        </row>
        <row r="2670">
          <cell r="J2670">
            <v>0</v>
          </cell>
          <cell r="L2670">
            <v>0</v>
          </cell>
        </row>
        <row r="2671">
          <cell r="J2671">
            <v>0</v>
          </cell>
          <cell r="L2671">
            <v>0</v>
          </cell>
        </row>
        <row r="2672">
          <cell r="J2672">
            <v>0</v>
          </cell>
          <cell r="L2672">
            <v>0</v>
          </cell>
        </row>
        <row r="2673">
          <cell r="J2673">
            <v>0</v>
          </cell>
          <cell r="L2673">
            <v>0</v>
          </cell>
        </row>
        <row r="2674">
          <cell r="J2674">
            <v>0</v>
          </cell>
          <cell r="L2674">
            <v>0</v>
          </cell>
        </row>
        <row r="2675">
          <cell r="J2675">
            <v>0</v>
          </cell>
          <cell r="L2675">
            <v>0</v>
          </cell>
        </row>
        <row r="2676">
          <cell r="J2676">
            <v>0</v>
          </cell>
          <cell r="L2676">
            <v>0</v>
          </cell>
        </row>
        <row r="2677">
          <cell r="J2677">
            <v>0</v>
          </cell>
          <cell r="L2677">
            <v>0</v>
          </cell>
        </row>
        <row r="2678">
          <cell r="J2678">
            <v>0</v>
          </cell>
          <cell r="L2678">
            <v>0</v>
          </cell>
        </row>
        <row r="2679">
          <cell r="J2679">
            <v>0</v>
          </cell>
          <cell r="L2679">
            <v>0</v>
          </cell>
        </row>
        <row r="2680">
          <cell r="J2680">
            <v>0</v>
          </cell>
          <cell r="L2680">
            <v>0</v>
          </cell>
        </row>
        <row r="2681">
          <cell r="J2681">
            <v>0</v>
          </cell>
          <cell r="L2681">
            <v>0</v>
          </cell>
        </row>
        <row r="2682">
          <cell r="J2682">
            <v>0</v>
          </cell>
          <cell r="L2682">
            <v>0</v>
          </cell>
        </row>
        <row r="2683">
          <cell r="J2683">
            <v>0</v>
          </cell>
          <cell r="L2683">
            <v>0</v>
          </cell>
        </row>
        <row r="2684">
          <cell r="J2684">
            <v>0</v>
          </cell>
          <cell r="L2684">
            <v>0</v>
          </cell>
        </row>
        <row r="2689">
          <cell r="J2689" t="str">
            <v>금  액</v>
          </cell>
          <cell r="L2689" t="str">
            <v>금  액</v>
          </cell>
        </row>
        <row r="2690">
          <cell r="J2690">
            <v>0</v>
          </cell>
          <cell r="L2690">
            <v>0</v>
          </cell>
        </row>
        <row r="2691">
          <cell r="J2691">
            <v>0</v>
          </cell>
          <cell r="L2691">
            <v>0</v>
          </cell>
        </row>
        <row r="2692">
          <cell r="J2692">
            <v>0</v>
          </cell>
          <cell r="L2692">
            <v>0</v>
          </cell>
        </row>
        <row r="2693">
          <cell r="J2693">
            <v>0</v>
          </cell>
          <cell r="L2693">
            <v>0</v>
          </cell>
        </row>
        <row r="2694">
          <cell r="J2694">
            <v>0</v>
          </cell>
          <cell r="L2694">
            <v>0</v>
          </cell>
        </row>
        <row r="2695">
          <cell r="J2695">
            <v>0</v>
          </cell>
          <cell r="L2695">
            <v>0</v>
          </cell>
        </row>
        <row r="2696">
          <cell r="J2696">
            <v>0</v>
          </cell>
          <cell r="L2696">
            <v>0</v>
          </cell>
        </row>
        <row r="2697">
          <cell r="J2697">
            <v>0</v>
          </cell>
          <cell r="L2697">
            <v>0</v>
          </cell>
        </row>
        <row r="2698">
          <cell r="J2698">
            <v>0</v>
          </cell>
          <cell r="L2698">
            <v>0</v>
          </cell>
        </row>
        <row r="2699">
          <cell r="J2699">
            <v>0</v>
          </cell>
          <cell r="L2699">
            <v>0</v>
          </cell>
        </row>
        <row r="2700">
          <cell r="J2700">
            <v>0</v>
          </cell>
          <cell r="L2700">
            <v>0</v>
          </cell>
        </row>
        <row r="2701">
          <cell r="J2701">
            <v>0</v>
          </cell>
          <cell r="L2701">
            <v>0</v>
          </cell>
        </row>
        <row r="2702">
          <cell r="J2702">
            <v>0</v>
          </cell>
          <cell r="L2702">
            <v>0</v>
          </cell>
        </row>
        <row r="2703">
          <cell r="J2703">
            <v>0</v>
          </cell>
          <cell r="L2703">
            <v>0</v>
          </cell>
        </row>
        <row r="2704">
          <cell r="J2704">
            <v>0</v>
          </cell>
          <cell r="L2704">
            <v>0</v>
          </cell>
        </row>
        <row r="2705">
          <cell r="J2705">
            <v>0</v>
          </cell>
          <cell r="L2705">
            <v>0</v>
          </cell>
        </row>
        <row r="2706">
          <cell r="J2706">
            <v>0</v>
          </cell>
          <cell r="L2706">
            <v>0</v>
          </cell>
        </row>
        <row r="2711">
          <cell r="J2711" t="str">
            <v>금  액</v>
          </cell>
          <cell r="L2711" t="str">
            <v>금  액</v>
          </cell>
        </row>
        <row r="2712">
          <cell r="J2712">
            <v>0</v>
          </cell>
          <cell r="L2712">
            <v>0</v>
          </cell>
        </row>
        <row r="2713">
          <cell r="J2713">
            <v>0</v>
          </cell>
          <cell r="L2713">
            <v>0</v>
          </cell>
        </row>
        <row r="2714">
          <cell r="J2714">
            <v>0</v>
          </cell>
          <cell r="L2714">
            <v>0</v>
          </cell>
        </row>
        <row r="2715">
          <cell r="J2715">
            <v>0</v>
          </cell>
          <cell r="L2715">
            <v>0</v>
          </cell>
        </row>
        <row r="2716">
          <cell r="J2716">
            <v>0</v>
          </cell>
          <cell r="L2716">
            <v>0</v>
          </cell>
        </row>
        <row r="2717">
          <cell r="J2717">
            <v>0</v>
          </cell>
          <cell r="L2717">
            <v>0</v>
          </cell>
        </row>
        <row r="2718">
          <cell r="J2718">
            <v>0</v>
          </cell>
          <cell r="L2718">
            <v>0</v>
          </cell>
        </row>
        <row r="2719">
          <cell r="J2719">
            <v>0</v>
          </cell>
          <cell r="L2719">
            <v>0</v>
          </cell>
        </row>
        <row r="2720">
          <cell r="J2720">
            <v>0</v>
          </cell>
          <cell r="L2720">
            <v>0</v>
          </cell>
        </row>
        <row r="2721">
          <cell r="J2721">
            <v>0</v>
          </cell>
          <cell r="L2721">
            <v>0</v>
          </cell>
        </row>
        <row r="2722">
          <cell r="J2722">
            <v>0</v>
          </cell>
          <cell r="L2722">
            <v>0</v>
          </cell>
        </row>
        <row r="2723">
          <cell r="J2723">
            <v>0</v>
          </cell>
          <cell r="L2723">
            <v>0</v>
          </cell>
        </row>
        <row r="2724">
          <cell r="J2724">
            <v>0</v>
          </cell>
          <cell r="L2724">
            <v>0</v>
          </cell>
        </row>
        <row r="2725">
          <cell r="J2725">
            <v>0</v>
          </cell>
          <cell r="L2725">
            <v>0</v>
          </cell>
        </row>
        <row r="2726">
          <cell r="J2726">
            <v>0</v>
          </cell>
          <cell r="L2726">
            <v>0</v>
          </cell>
        </row>
        <row r="2727">
          <cell r="J2727">
            <v>0</v>
          </cell>
          <cell r="L2727">
            <v>0</v>
          </cell>
        </row>
        <row r="2728">
          <cell r="J2728">
            <v>0</v>
          </cell>
          <cell r="L2728">
            <v>0</v>
          </cell>
        </row>
        <row r="2733">
          <cell r="J2733" t="str">
            <v>금  액</v>
          </cell>
          <cell r="L2733" t="str">
            <v>금  액</v>
          </cell>
        </row>
        <row r="2734">
          <cell r="J2734">
            <v>0</v>
          </cell>
          <cell r="L2734">
            <v>0</v>
          </cell>
        </row>
        <row r="2735">
          <cell r="J2735">
            <v>0</v>
          </cell>
          <cell r="L2735">
            <v>0</v>
          </cell>
        </row>
        <row r="2736">
          <cell r="J2736">
            <v>0</v>
          </cell>
          <cell r="L2736">
            <v>0</v>
          </cell>
        </row>
        <row r="2737">
          <cell r="J2737">
            <v>0</v>
          </cell>
          <cell r="L2737">
            <v>0</v>
          </cell>
        </row>
        <row r="2738">
          <cell r="J2738">
            <v>0</v>
          </cell>
          <cell r="L2738">
            <v>0</v>
          </cell>
        </row>
        <row r="2739">
          <cell r="J2739">
            <v>0</v>
          </cell>
          <cell r="L2739">
            <v>0</v>
          </cell>
        </row>
        <row r="2740">
          <cell r="J2740">
            <v>0</v>
          </cell>
          <cell r="L2740">
            <v>0</v>
          </cell>
        </row>
        <row r="2741">
          <cell r="J2741">
            <v>0</v>
          </cell>
          <cell r="L2741">
            <v>0</v>
          </cell>
        </row>
        <row r="2742">
          <cell r="J2742">
            <v>0</v>
          </cell>
          <cell r="L2742">
            <v>0</v>
          </cell>
        </row>
        <row r="2743">
          <cell r="J2743">
            <v>0</v>
          </cell>
          <cell r="L2743">
            <v>0</v>
          </cell>
        </row>
        <row r="2744">
          <cell r="J2744">
            <v>0</v>
          </cell>
          <cell r="L2744">
            <v>0</v>
          </cell>
        </row>
        <row r="2745">
          <cell r="J2745">
            <v>0</v>
          </cell>
          <cell r="L2745">
            <v>0</v>
          </cell>
        </row>
        <row r="2746">
          <cell r="J2746">
            <v>0</v>
          </cell>
          <cell r="L2746">
            <v>0</v>
          </cell>
        </row>
        <row r="2747">
          <cell r="J2747">
            <v>0</v>
          </cell>
          <cell r="L2747">
            <v>0</v>
          </cell>
        </row>
        <row r="2748">
          <cell r="J2748">
            <v>0</v>
          </cell>
          <cell r="L2748">
            <v>0</v>
          </cell>
        </row>
        <row r="2749">
          <cell r="J2749">
            <v>0</v>
          </cell>
          <cell r="L2749">
            <v>0</v>
          </cell>
        </row>
        <row r="2750">
          <cell r="J2750">
            <v>0</v>
          </cell>
          <cell r="L2750">
            <v>0</v>
          </cell>
        </row>
        <row r="2755">
          <cell r="J2755" t="str">
            <v>금  액</v>
          </cell>
          <cell r="L2755" t="str">
            <v>금  액</v>
          </cell>
        </row>
        <row r="2756">
          <cell r="J2756">
            <v>0</v>
          </cell>
          <cell r="L2756">
            <v>0</v>
          </cell>
        </row>
        <row r="2757">
          <cell r="J2757">
            <v>0</v>
          </cell>
          <cell r="L2757">
            <v>0</v>
          </cell>
        </row>
        <row r="2758">
          <cell r="J2758">
            <v>0</v>
          </cell>
          <cell r="L2758">
            <v>0</v>
          </cell>
        </row>
        <row r="2759">
          <cell r="J2759">
            <v>0</v>
          </cell>
          <cell r="L2759">
            <v>0</v>
          </cell>
        </row>
        <row r="2760">
          <cell r="J2760">
            <v>0</v>
          </cell>
          <cell r="L2760">
            <v>0</v>
          </cell>
        </row>
        <row r="2761">
          <cell r="J2761">
            <v>0</v>
          </cell>
          <cell r="L2761">
            <v>0</v>
          </cell>
        </row>
        <row r="2762">
          <cell r="J2762">
            <v>0</v>
          </cell>
          <cell r="L2762">
            <v>0</v>
          </cell>
        </row>
        <row r="2763">
          <cell r="J2763">
            <v>0</v>
          </cell>
          <cell r="L2763">
            <v>0</v>
          </cell>
        </row>
        <row r="2764">
          <cell r="J2764">
            <v>0</v>
          </cell>
          <cell r="L2764">
            <v>0</v>
          </cell>
        </row>
        <row r="2765">
          <cell r="J2765">
            <v>0</v>
          </cell>
          <cell r="L2765">
            <v>0</v>
          </cell>
        </row>
        <row r="2766">
          <cell r="J2766">
            <v>0</v>
          </cell>
          <cell r="L2766">
            <v>0</v>
          </cell>
        </row>
        <row r="2767">
          <cell r="J2767">
            <v>0</v>
          </cell>
          <cell r="L2767">
            <v>0</v>
          </cell>
        </row>
        <row r="2768">
          <cell r="J2768">
            <v>0</v>
          </cell>
          <cell r="L2768">
            <v>0</v>
          </cell>
        </row>
        <row r="2769">
          <cell r="J2769">
            <v>0</v>
          </cell>
          <cell r="L2769">
            <v>0</v>
          </cell>
        </row>
        <row r="2770">
          <cell r="J2770">
            <v>0</v>
          </cell>
          <cell r="L2770">
            <v>0</v>
          </cell>
        </row>
        <row r="2771">
          <cell r="J2771">
            <v>0</v>
          </cell>
          <cell r="L2771">
            <v>0</v>
          </cell>
        </row>
        <row r="2772">
          <cell r="J2772">
            <v>0</v>
          </cell>
          <cell r="L2772">
            <v>0</v>
          </cell>
        </row>
        <row r="2777">
          <cell r="J2777" t="str">
            <v>금  액</v>
          </cell>
          <cell r="L2777" t="str">
            <v>금  액</v>
          </cell>
        </row>
        <row r="2778">
          <cell r="J2778">
            <v>0</v>
          </cell>
          <cell r="L2778">
            <v>0</v>
          </cell>
        </row>
        <row r="2779">
          <cell r="J2779">
            <v>0</v>
          </cell>
          <cell r="L2779">
            <v>0</v>
          </cell>
        </row>
        <row r="2780">
          <cell r="J2780">
            <v>0</v>
          </cell>
          <cell r="L2780">
            <v>0</v>
          </cell>
        </row>
        <row r="2781">
          <cell r="J2781">
            <v>0</v>
          </cell>
          <cell r="L2781">
            <v>0</v>
          </cell>
        </row>
        <row r="2782">
          <cell r="J2782">
            <v>0</v>
          </cell>
          <cell r="L2782">
            <v>0</v>
          </cell>
        </row>
        <row r="2783">
          <cell r="J2783">
            <v>0</v>
          </cell>
          <cell r="L2783">
            <v>0</v>
          </cell>
        </row>
        <row r="2784">
          <cell r="J2784">
            <v>0</v>
          </cell>
          <cell r="L2784">
            <v>0</v>
          </cell>
        </row>
        <row r="2785">
          <cell r="J2785">
            <v>0</v>
          </cell>
          <cell r="L2785">
            <v>0</v>
          </cell>
        </row>
        <row r="2786">
          <cell r="J2786">
            <v>0</v>
          </cell>
          <cell r="L2786">
            <v>0</v>
          </cell>
        </row>
        <row r="2787">
          <cell r="J2787">
            <v>0</v>
          </cell>
          <cell r="L2787">
            <v>0</v>
          </cell>
        </row>
        <row r="2788">
          <cell r="J2788">
            <v>0</v>
          </cell>
          <cell r="L2788">
            <v>0</v>
          </cell>
        </row>
        <row r="2789">
          <cell r="J2789">
            <v>0</v>
          </cell>
          <cell r="L2789">
            <v>0</v>
          </cell>
        </row>
        <row r="2790">
          <cell r="J2790">
            <v>0</v>
          </cell>
          <cell r="L2790">
            <v>0</v>
          </cell>
        </row>
        <row r="2791">
          <cell r="J2791">
            <v>0</v>
          </cell>
          <cell r="L2791">
            <v>0</v>
          </cell>
        </row>
        <row r="2792">
          <cell r="J2792">
            <v>0</v>
          </cell>
          <cell r="L2792">
            <v>0</v>
          </cell>
        </row>
        <row r="2793">
          <cell r="J2793">
            <v>0</v>
          </cell>
          <cell r="L2793">
            <v>0</v>
          </cell>
        </row>
        <row r="2794">
          <cell r="J2794">
            <v>0</v>
          </cell>
          <cell r="L2794">
            <v>0</v>
          </cell>
        </row>
        <row r="2799">
          <cell r="J2799" t="str">
            <v>금  액</v>
          </cell>
          <cell r="L2799" t="str">
            <v>금  액</v>
          </cell>
        </row>
        <row r="2800">
          <cell r="J2800">
            <v>0</v>
          </cell>
          <cell r="L2800">
            <v>0</v>
          </cell>
        </row>
        <row r="2801">
          <cell r="J2801">
            <v>0</v>
          </cell>
          <cell r="L2801">
            <v>0</v>
          </cell>
        </row>
        <row r="2802">
          <cell r="J2802">
            <v>0</v>
          </cell>
          <cell r="L2802">
            <v>0</v>
          </cell>
        </row>
        <row r="2803">
          <cell r="J2803">
            <v>0</v>
          </cell>
          <cell r="L2803">
            <v>0</v>
          </cell>
        </row>
        <row r="2804">
          <cell r="J2804">
            <v>0</v>
          </cell>
          <cell r="L2804">
            <v>0</v>
          </cell>
        </row>
        <row r="2805">
          <cell r="J2805">
            <v>0</v>
          </cell>
          <cell r="L2805">
            <v>0</v>
          </cell>
        </row>
        <row r="2806">
          <cell r="J2806">
            <v>0</v>
          </cell>
          <cell r="L2806">
            <v>0</v>
          </cell>
        </row>
        <row r="2807">
          <cell r="J2807">
            <v>0</v>
          </cell>
          <cell r="L2807">
            <v>0</v>
          </cell>
        </row>
        <row r="2808">
          <cell r="J2808">
            <v>0</v>
          </cell>
          <cell r="L2808">
            <v>0</v>
          </cell>
        </row>
        <row r="2809">
          <cell r="J2809">
            <v>0</v>
          </cell>
          <cell r="L2809">
            <v>0</v>
          </cell>
        </row>
        <row r="2810">
          <cell r="J2810">
            <v>0</v>
          </cell>
          <cell r="L2810">
            <v>0</v>
          </cell>
        </row>
        <row r="2811">
          <cell r="J2811">
            <v>0</v>
          </cell>
          <cell r="L2811">
            <v>0</v>
          </cell>
        </row>
        <row r="2812">
          <cell r="J2812">
            <v>0</v>
          </cell>
          <cell r="L2812">
            <v>0</v>
          </cell>
        </row>
        <row r="2813">
          <cell r="J2813">
            <v>0</v>
          </cell>
          <cell r="L2813">
            <v>0</v>
          </cell>
        </row>
        <row r="2814">
          <cell r="J2814">
            <v>0</v>
          </cell>
          <cell r="L2814">
            <v>0</v>
          </cell>
        </row>
        <row r="2815">
          <cell r="J2815">
            <v>0</v>
          </cell>
          <cell r="L2815">
            <v>0</v>
          </cell>
        </row>
        <row r="2816">
          <cell r="J2816">
            <v>0</v>
          </cell>
          <cell r="L2816">
            <v>0</v>
          </cell>
        </row>
        <row r="65536">
          <cell r="L65536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표"/>
      <sheetName val="단가표1"/>
      <sheetName val="목차"/>
      <sheetName val="간지"/>
      <sheetName val="공사설명서"/>
      <sheetName val="예정공정표"/>
      <sheetName val="동원인원"/>
      <sheetName val="총원가_총괄"/>
      <sheetName val="공사원가_총괄"/>
      <sheetName val="총원가"/>
      <sheetName val="공사원가"/>
      <sheetName val="내역서총괄"/>
      <sheetName val="내역서"/>
      <sheetName val="일위대가"/>
      <sheetName val="피스표총괄"/>
      <sheetName val="피스표"/>
      <sheetName val="자재비"/>
      <sheetName val="지입자재"/>
      <sheetName val="회수물자"/>
      <sheetName val="철거내역"/>
      <sheetName val="잔품내역"/>
      <sheetName val="품_산출근거"/>
      <sheetName val="소요노력"/>
      <sheetName val="공구손료"/>
      <sheetName val="공구_손료"/>
      <sheetName val="관급자재"/>
      <sheetName val="운반비1"/>
      <sheetName val="경비"/>
      <sheetName val="위험표시판"/>
      <sheetName val="공정집계"/>
      <sheetName val="File_관급"/>
      <sheetName val="File_Index"/>
      <sheetName val="File_제목"/>
      <sheetName val="일위대가_수정"/>
      <sheetName val="File_일위"/>
      <sheetName val="File_공정입력"/>
      <sheetName val="File_국명"/>
      <sheetName val="File_간선명"/>
      <sheetName val="File_집계"/>
      <sheetName val="File_피스표"/>
      <sheetName val="피스표_List"/>
      <sheetName val="File_인수공여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3">
          <cell r="M3">
            <v>77</v>
          </cell>
        </row>
        <row r="6">
          <cell r="A6">
            <v>13</v>
          </cell>
          <cell r="M6">
            <v>3.85</v>
          </cell>
        </row>
        <row r="7">
          <cell r="A7">
            <v>15</v>
          </cell>
          <cell r="M7">
            <v>3.85</v>
          </cell>
        </row>
        <row r="8">
          <cell r="M8">
            <v>0</v>
          </cell>
        </row>
        <row r="9">
          <cell r="M9">
            <v>0</v>
          </cell>
        </row>
        <row r="10">
          <cell r="M10">
            <v>0</v>
          </cell>
        </row>
        <row r="11">
          <cell r="M11">
            <v>0</v>
          </cell>
        </row>
        <row r="12">
          <cell r="M12">
            <v>0</v>
          </cell>
        </row>
        <row r="13">
          <cell r="M13">
            <v>0</v>
          </cell>
        </row>
        <row r="14">
          <cell r="M14">
            <v>0</v>
          </cell>
        </row>
        <row r="15">
          <cell r="M15">
            <v>0</v>
          </cell>
        </row>
        <row r="16">
          <cell r="M16">
            <v>0</v>
          </cell>
        </row>
        <row r="17">
          <cell r="M17">
            <v>0</v>
          </cell>
        </row>
        <row r="18">
          <cell r="M18">
            <v>0</v>
          </cell>
        </row>
        <row r="19">
          <cell r="M19">
            <v>0</v>
          </cell>
        </row>
        <row r="20">
          <cell r="M20">
            <v>0</v>
          </cell>
        </row>
        <row r="21">
          <cell r="M21">
            <v>0</v>
          </cell>
        </row>
        <row r="22">
          <cell r="A22" t="str">
            <v>S1</v>
          </cell>
          <cell r="M22">
            <v>0</v>
          </cell>
        </row>
        <row r="25">
          <cell r="M25">
            <v>2.4</v>
          </cell>
        </row>
        <row r="28">
          <cell r="A28">
            <v>14</v>
          </cell>
          <cell r="M28">
            <v>4.68</v>
          </cell>
        </row>
        <row r="29">
          <cell r="A29">
            <v>111</v>
          </cell>
          <cell r="M29">
            <v>24</v>
          </cell>
        </row>
        <row r="30">
          <cell r="A30">
            <v>112</v>
          </cell>
          <cell r="M30">
            <v>24</v>
          </cell>
        </row>
        <row r="31">
          <cell r="M31">
            <v>0</v>
          </cell>
        </row>
        <row r="32">
          <cell r="M32">
            <v>0</v>
          </cell>
        </row>
        <row r="33">
          <cell r="M33">
            <v>0</v>
          </cell>
        </row>
        <row r="34">
          <cell r="M34">
            <v>0</v>
          </cell>
        </row>
        <row r="35">
          <cell r="M35">
            <v>0</v>
          </cell>
        </row>
        <row r="36">
          <cell r="M36">
            <v>0</v>
          </cell>
        </row>
        <row r="37">
          <cell r="M37">
            <v>0</v>
          </cell>
        </row>
        <row r="38">
          <cell r="M38">
            <v>0</v>
          </cell>
        </row>
        <row r="39">
          <cell r="M39">
            <v>0</v>
          </cell>
        </row>
        <row r="40">
          <cell r="M40">
            <v>0</v>
          </cell>
        </row>
        <row r="41">
          <cell r="M41">
            <v>0</v>
          </cell>
        </row>
        <row r="42">
          <cell r="M42">
            <v>0</v>
          </cell>
        </row>
        <row r="43">
          <cell r="M43">
            <v>0</v>
          </cell>
        </row>
        <row r="44">
          <cell r="A44" t="str">
            <v>S2</v>
          </cell>
          <cell r="M44">
            <v>0</v>
          </cell>
        </row>
        <row r="47">
          <cell r="M47">
            <v>102.8</v>
          </cell>
        </row>
        <row r="50">
          <cell r="A50">
            <v>13</v>
          </cell>
          <cell r="M50">
            <v>11.308</v>
          </cell>
        </row>
        <row r="51">
          <cell r="A51">
            <v>15</v>
          </cell>
          <cell r="M51">
            <v>1.028</v>
          </cell>
        </row>
        <row r="52">
          <cell r="A52">
            <v>66</v>
          </cell>
          <cell r="M52">
            <v>102.8</v>
          </cell>
        </row>
        <row r="53">
          <cell r="M53">
            <v>0</v>
          </cell>
        </row>
        <row r="54">
          <cell r="M54">
            <v>0</v>
          </cell>
        </row>
        <row r="55">
          <cell r="M55">
            <v>0</v>
          </cell>
        </row>
        <row r="56">
          <cell r="M56">
            <v>0</v>
          </cell>
        </row>
        <row r="57">
          <cell r="M57">
            <v>0</v>
          </cell>
        </row>
        <row r="58">
          <cell r="M58">
            <v>0</v>
          </cell>
        </row>
        <row r="59">
          <cell r="M59">
            <v>0</v>
          </cell>
        </row>
        <row r="60">
          <cell r="M60">
            <v>0</v>
          </cell>
        </row>
        <row r="61">
          <cell r="M61">
            <v>0</v>
          </cell>
        </row>
        <row r="62">
          <cell r="M62">
            <v>0</v>
          </cell>
        </row>
        <row r="63">
          <cell r="M63">
            <v>0</v>
          </cell>
        </row>
        <row r="64">
          <cell r="M64">
            <v>0</v>
          </cell>
        </row>
        <row r="65">
          <cell r="M65">
            <v>0</v>
          </cell>
        </row>
        <row r="66">
          <cell r="A66" t="str">
            <v>S3</v>
          </cell>
          <cell r="M66">
            <v>0</v>
          </cell>
        </row>
        <row r="69">
          <cell r="M69">
            <v>18</v>
          </cell>
        </row>
        <row r="72">
          <cell r="A72">
            <v>14</v>
          </cell>
          <cell r="M72">
            <v>8.2800000000000011</v>
          </cell>
        </row>
        <row r="73">
          <cell r="A73">
            <v>67</v>
          </cell>
          <cell r="M73">
            <v>18</v>
          </cell>
        </row>
        <row r="74">
          <cell r="A74">
            <v>113</v>
          </cell>
          <cell r="M74">
            <v>18</v>
          </cell>
        </row>
        <row r="75">
          <cell r="A75">
            <v>50</v>
          </cell>
          <cell r="M75">
            <v>36</v>
          </cell>
        </row>
        <row r="76">
          <cell r="M76">
            <v>0</v>
          </cell>
        </row>
        <row r="77">
          <cell r="M77">
            <v>0</v>
          </cell>
        </row>
        <row r="78">
          <cell r="M78">
            <v>0</v>
          </cell>
        </row>
        <row r="79">
          <cell r="M79">
            <v>0</v>
          </cell>
        </row>
        <row r="80">
          <cell r="M80">
            <v>0</v>
          </cell>
        </row>
        <row r="81">
          <cell r="M81">
            <v>0</v>
          </cell>
        </row>
        <row r="82">
          <cell r="M82">
            <v>0</v>
          </cell>
        </row>
        <row r="83">
          <cell r="M83">
            <v>0</v>
          </cell>
        </row>
        <row r="84">
          <cell r="M84">
            <v>0</v>
          </cell>
        </row>
        <row r="85">
          <cell r="M85">
            <v>0</v>
          </cell>
        </row>
        <row r="86">
          <cell r="M86">
            <v>0</v>
          </cell>
        </row>
        <row r="87">
          <cell r="M87">
            <v>0</v>
          </cell>
        </row>
        <row r="88">
          <cell r="A88" t="str">
            <v>S4</v>
          </cell>
          <cell r="M88">
            <v>0</v>
          </cell>
        </row>
        <row r="91">
          <cell r="M91">
            <v>11</v>
          </cell>
        </row>
        <row r="94">
          <cell r="A94">
            <v>71</v>
          </cell>
          <cell r="M94">
            <v>11</v>
          </cell>
        </row>
        <row r="95">
          <cell r="A95">
            <v>74</v>
          </cell>
          <cell r="M95">
            <v>88</v>
          </cell>
        </row>
        <row r="96">
          <cell r="M96">
            <v>0</v>
          </cell>
        </row>
        <row r="97">
          <cell r="M97">
            <v>0</v>
          </cell>
        </row>
        <row r="98">
          <cell r="M98">
            <v>0</v>
          </cell>
        </row>
        <row r="99">
          <cell r="M99">
            <v>0</v>
          </cell>
        </row>
        <row r="100">
          <cell r="M100">
            <v>0</v>
          </cell>
        </row>
        <row r="101">
          <cell r="M101">
            <v>0</v>
          </cell>
        </row>
        <row r="102">
          <cell r="M102">
            <v>0</v>
          </cell>
        </row>
        <row r="103">
          <cell r="M103">
            <v>0</v>
          </cell>
        </row>
        <row r="104">
          <cell r="M104">
            <v>0</v>
          </cell>
        </row>
        <row r="105">
          <cell r="M105">
            <v>0</v>
          </cell>
        </row>
        <row r="106">
          <cell r="M106">
            <v>0</v>
          </cell>
        </row>
        <row r="107">
          <cell r="M107">
            <v>0</v>
          </cell>
        </row>
        <row r="108">
          <cell r="M108">
            <v>0</v>
          </cell>
        </row>
        <row r="109">
          <cell r="M109">
            <v>0</v>
          </cell>
        </row>
        <row r="110">
          <cell r="A110" t="str">
            <v>S5</v>
          </cell>
          <cell r="M110">
            <v>0</v>
          </cell>
        </row>
        <row r="113">
          <cell r="M113">
            <v>23</v>
          </cell>
        </row>
        <row r="116">
          <cell r="A116">
            <v>113</v>
          </cell>
          <cell r="M116">
            <v>23</v>
          </cell>
        </row>
        <row r="117">
          <cell r="M117">
            <v>0</v>
          </cell>
        </row>
        <row r="118">
          <cell r="M118">
            <v>0</v>
          </cell>
        </row>
        <row r="119">
          <cell r="M119">
            <v>0</v>
          </cell>
        </row>
        <row r="120">
          <cell r="M120">
            <v>0</v>
          </cell>
        </row>
        <row r="121">
          <cell r="M121">
            <v>0</v>
          </cell>
        </row>
        <row r="122">
          <cell r="M122">
            <v>0</v>
          </cell>
        </row>
        <row r="123">
          <cell r="M123">
            <v>0</v>
          </cell>
        </row>
        <row r="124">
          <cell r="M124">
            <v>0</v>
          </cell>
        </row>
        <row r="125">
          <cell r="M125">
            <v>0</v>
          </cell>
        </row>
        <row r="126">
          <cell r="M126">
            <v>0</v>
          </cell>
        </row>
        <row r="127">
          <cell r="M127">
            <v>0</v>
          </cell>
        </row>
        <row r="128">
          <cell r="M128">
            <v>0</v>
          </cell>
        </row>
        <row r="129">
          <cell r="M129">
            <v>0</v>
          </cell>
        </row>
        <row r="130">
          <cell r="M130">
            <v>0</v>
          </cell>
        </row>
        <row r="131">
          <cell r="M131">
            <v>0</v>
          </cell>
        </row>
        <row r="132">
          <cell r="A132" t="str">
            <v>S6</v>
          </cell>
          <cell r="M132">
            <v>0</v>
          </cell>
        </row>
        <row r="135">
          <cell r="M135">
            <v>71</v>
          </cell>
        </row>
        <row r="138">
          <cell r="A138">
            <v>13</v>
          </cell>
          <cell r="M138">
            <v>17.04</v>
          </cell>
        </row>
        <row r="139">
          <cell r="A139">
            <v>15</v>
          </cell>
          <cell r="M139">
            <v>6.39</v>
          </cell>
        </row>
        <row r="140">
          <cell r="A140">
            <v>87</v>
          </cell>
          <cell r="M140">
            <v>71</v>
          </cell>
        </row>
        <row r="141">
          <cell r="M141">
            <v>0</v>
          </cell>
        </row>
        <row r="142">
          <cell r="M142">
            <v>0</v>
          </cell>
        </row>
        <row r="143">
          <cell r="M143">
            <v>0</v>
          </cell>
        </row>
        <row r="144">
          <cell r="M144">
            <v>0</v>
          </cell>
        </row>
        <row r="145">
          <cell r="M145">
            <v>0</v>
          </cell>
        </row>
        <row r="146">
          <cell r="M146">
            <v>0</v>
          </cell>
        </row>
        <row r="147">
          <cell r="M147">
            <v>0</v>
          </cell>
        </row>
        <row r="148">
          <cell r="M148">
            <v>0</v>
          </cell>
        </row>
        <row r="149">
          <cell r="M149">
            <v>0</v>
          </cell>
        </row>
        <row r="150">
          <cell r="M150">
            <v>0</v>
          </cell>
        </row>
        <row r="151">
          <cell r="M151">
            <v>0</v>
          </cell>
        </row>
        <row r="152">
          <cell r="M152">
            <v>0</v>
          </cell>
        </row>
        <row r="153">
          <cell r="M153">
            <v>0</v>
          </cell>
        </row>
        <row r="154">
          <cell r="A154" t="str">
            <v>S7</v>
          </cell>
          <cell r="M154">
            <v>0</v>
          </cell>
        </row>
        <row r="157">
          <cell r="M157">
            <v>5</v>
          </cell>
        </row>
        <row r="160">
          <cell r="A160">
            <v>14</v>
          </cell>
          <cell r="M160">
            <v>2.3000000000000003</v>
          </cell>
        </row>
        <row r="161">
          <cell r="A161">
            <v>92</v>
          </cell>
          <cell r="M161">
            <v>5</v>
          </cell>
        </row>
        <row r="162">
          <cell r="A162">
            <v>107</v>
          </cell>
          <cell r="M162">
            <v>10</v>
          </cell>
        </row>
        <row r="163">
          <cell r="A163">
            <v>50</v>
          </cell>
          <cell r="M163">
            <v>10</v>
          </cell>
        </row>
        <row r="164">
          <cell r="A164">
            <v>740</v>
          </cell>
          <cell r="M164">
            <v>10</v>
          </cell>
        </row>
        <row r="165">
          <cell r="A165">
            <v>71</v>
          </cell>
          <cell r="M165">
            <v>0.05</v>
          </cell>
        </row>
        <row r="166">
          <cell r="M166">
            <v>0</v>
          </cell>
        </row>
        <row r="167">
          <cell r="M167">
            <v>0</v>
          </cell>
        </row>
        <row r="168">
          <cell r="M168">
            <v>0</v>
          </cell>
        </row>
        <row r="169">
          <cell r="M169">
            <v>0</v>
          </cell>
        </row>
        <row r="170">
          <cell r="M170">
            <v>0</v>
          </cell>
        </row>
        <row r="171">
          <cell r="M171">
            <v>0</v>
          </cell>
        </row>
        <row r="172">
          <cell r="M172">
            <v>0</v>
          </cell>
        </row>
        <row r="173">
          <cell r="M173">
            <v>0</v>
          </cell>
        </row>
        <row r="174">
          <cell r="M174">
            <v>0</v>
          </cell>
        </row>
        <row r="175">
          <cell r="M175">
            <v>0</v>
          </cell>
        </row>
        <row r="176">
          <cell r="A176" t="str">
            <v>S8</v>
          </cell>
          <cell r="M176">
            <v>0</v>
          </cell>
        </row>
        <row r="179">
          <cell r="M179">
            <v>4</v>
          </cell>
        </row>
        <row r="182">
          <cell r="A182">
            <v>95</v>
          </cell>
          <cell r="M182">
            <v>8</v>
          </cell>
        </row>
        <row r="183">
          <cell r="A183">
            <v>113</v>
          </cell>
          <cell r="M183">
            <v>16</v>
          </cell>
        </row>
        <row r="184">
          <cell r="M184">
            <v>0</v>
          </cell>
        </row>
        <row r="185">
          <cell r="M185">
            <v>0</v>
          </cell>
        </row>
        <row r="186">
          <cell r="M186">
            <v>0</v>
          </cell>
        </row>
        <row r="187">
          <cell r="M187">
            <v>0</v>
          </cell>
        </row>
        <row r="188">
          <cell r="M188">
            <v>0</v>
          </cell>
        </row>
        <row r="189">
          <cell r="M189">
            <v>0</v>
          </cell>
        </row>
        <row r="190">
          <cell r="M190">
            <v>0</v>
          </cell>
        </row>
        <row r="191">
          <cell r="M191">
            <v>0</v>
          </cell>
        </row>
        <row r="192">
          <cell r="M192">
            <v>0</v>
          </cell>
        </row>
        <row r="193">
          <cell r="M193">
            <v>0</v>
          </cell>
        </row>
        <row r="194">
          <cell r="M194">
            <v>0</v>
          </cell>
        </row>
        <row r="195">
          <cell r="M195">
            <v>0</v>
          </cell>
        </row>
        <row r="196">
          <cell r="M196">
            <v>0</v>
          </cell>
        </row>
        <row r="197">
          <cell r="M197">
            <v>0</v>
          </cell>
        </row>
        <row r="198">
          <cell r="A198" t="str">
            <v>S9</v>
          </cell>
          <cell r="M198">
            <v>0</v>
          </cell>
        </row>
        <row r="201">
          <cell r="M201">
            <v>22</v>
          </cell>
        </row>
        <row r="204">
          <cell r="A204">
            <v>98</v>
          </cell>
          <cell r="M204">
            <v>44</v>
          </cell>
        </row>
        <row r="205">
          <cell r="M205">
            <v>0</v>
          </cell>
        </row>
        <row r="206">
          <cell r="M206">
            <v>0</v>
          </cell>
        </row>
        <row r="207">
          <cell r="M207">
            <v>0</v>
          </cell>
        </row>
        <row r="208">
          <cell r="M208">
            <v>0</v>
          </cell>
        </row>
        <row r="209">
          <cell r="M209">
            <v>0</v>
          </cell>
        </row>
        <row r="210">
          <cell r="M210">
            <v>0</v>
          </cell>
        </row>
        <row r="211">
          <cell r="M211">
            <v>0</v>
          </cell>
        </row>
        <row r="212">
          <cell r="M212">
            <v>0</v>
          </cell>
        </row>
        <row r="213">
          <cell r="M213">
            <v>0</v>
          </cell>
        </row>
        <row r="214">
          <cell r="M214">
            <v>0</v>
          </cell>
        </row>
        <row r="215">
          <cell r="M215">
            <v>0</v>
          </cell>
        </row>
        <row r="216">
          <cell r="M216">
            <v>0</v>
          </cell>
        </row>
        <row r="217">
          <cell r="M217">
            <v>0</v>
          </cell>
        </row>
        <row r="218">
          <cell r="M218">
            <v>0</v>
          </cell>
        </row>
        <row r="219">
          <cell r="M219">
            <v>0</v>
          </cell>
        </row>
        <row r="220">
          <cell r="A220" t="str">
            <v>S10</v>
          </cell>
          <cell r="M220">
            <v>0</v>
          </cell>
        </row>
        <row r="223">
          <cell r="M223">
            <v>2</v>
          </cell>
        </row>
        <row r="226">
          <cell r="A226">
            <v>101</v>
          </cell>
          <cell r="M226">
            <v>4</v>
          </cell>
        </row>
        <row r="227">
          <cell r="M227">
            <v>0</v>
          </cell>
        </row>
        <row r="228">
          <cell r="M228">
            <v>0</v>
          </cell>
        </row>
        <row r="229">
          <cell r="M229">
            <v>0</v>
          </cell>
        </row>
        <row r="230">
          <cell r="M230">
            <v>0</v>
          </cell>
        </row>
        <row r="231">
          <cell r="M231">
            <v>0</v>
          </cell>
        </row>
        <row r="232">
          <cell r="M232">
            <v>0</v>
          </cell>
        </row>
        <row r="233">
          <cell r="M233">
            <v>0</v>
          </cell>
        </row>
        <row r="234">
          <cell r="M234">
            <v>0</v>
          </cell>
        </row>
        <row r="235">
          <cell r="M235">
            <v>0</v>
          </cell>
        </row>
        <row r="236">
          <cell r="M236">
            <v>0</v>
          </cell>
        </row>
        <row r="237">
          <cell r="M237">
            <v>0</v>
          </cell>
        </row>
        <row r="238">
          <cell r="M238">
            <v>0</v>
          </cell>
        </row>
        <row r="239">
          <cell r="M239">
            <v>0</v>
          </cell>
        </row>
        <row r="240">
          <cell r="M240">
            <v>0</v>
          </cell>
        </row>
        <row r="241">
          <cell r="M241">
            <v>0</v>
          </cell>
        </row>
        <row r="242">
          <cell r="A242" t="str">
            <v>S11</v>
          </cell>
          <cell r="M242">
            <v>0</v>
          </cell>
        </row>
        <row r="245">
          <cell r="M245">
            <v>4</v>
          </cell>
        </row>
        <row r="248">
          <cell r="A248">
            <v>104</v>
          </cell>
          <cell r="M248">
            <v>8</v>
          </cell>
        </row>
        <row r="249">
          <cell r="A249">
            <v>113</v>
          </cell>
          <cell r="M249">
            <v>16</v>
          </cell>
        </row>
        <row r="250">
          <cell r="M250">
            <v>0</v>
          </cell>
        </row>
        <row r="251">
          <cell r="M251">
            <v>0</v>
          </cell>
        </row>
        <row r="252">
          <cell r="M252">
            <v>0</v>
          </cell>
        </row>
        <row r="253">
          <cell r="M253">
            <v>0</v>
          </cell>
        </row>
        <row r="254">
          <cell r="M254">
            <v>0</v>
          </cell>
        </row>
        <row r="255">
          <cell r="M255">
            <v>0</v>
          </cell>
        </row>
        <row r="256">
          <cell r="M256">
            <v>0</v>
          </cell>
        </row>
        <row r="257">
          <cell r="M257">
            <v>0</v>
          </cell>
        </row>
        <row r="258">
          <cell r="M258">
            <v>0</v>
          </cell>
        </row>
        <row r="259">
          <cell r="M259">
            <v>0</v>
          </cell>
        </row>
        <row r="260">
          <cell r="M260">
            <v>0</v>
          </cell>
        </row>
        <row r="261">
          <cell r="M261">
            <v>0</v>
          </cell>
        </row>
        <row r="262">
          <cell r="M262">
            <v>0</v>
          </cell>
        </row>
        <row r="263">
          <cell r="M263">
            <v>0</v>
          </cell>
        </row>
        <row r="264">
          <cell r="A264" t="str">
            <v>S12</v>
          </cell>
          <cell r="M264">
            <v>0</v>
          </cell>
        </row>
        <row r="267">
          <cell r="M267">
            <v>68.400000000000006</v>
          </cell>
        </row>
        <row r="270">
          <cell r="A270">
            <v>13</v>
          </cell>
          <cell r="M270">
            <v>3.4200000000000004</v>
          </cell>
        </row>
        <row r="271">
          <cell r="A271">
            <v>15</v>
          </cell>
          <cell r="M271">
            <v>3.4200000000000004</v>
          </cell>
        </row>
        <row r="272">
          <cell r="A272">
            <v>77</v>
          </cell>
          <cell r="M272">
            <v>68.400000000000006</v>
          </cell>
        </row>
        <row r="273">
          <cell r="M273">
            <v>0</v>
          </cell>
        </row>
        <row r="274">
          <cell r="M274">
            <v>0</v>
          </cell>
        </row>
        <row r="275">
          <cell r="M275">
            <v>0</v>
          </cell>
        </row>
        <row r="276">
          <cell r="M276">
            <v>0</v>
          </cell>
        </row>
        <row r="277">
          <cell r="M277">
            <v>0</v>
          </cell>
        </row>
        <row r="278">
          <cell r="M278">
            <v>0</v>
          </cell>
        </row>
        <row r="279">
          <cell r="M279">
            <v>0</v>
          </cell>
        </row>
        <row r="280">
          <cell r="M280">
            <v>0</v>
          </cell>
        </row>
        <row r="281">
          <cell r="M281">
            <v>0</v>
          </cell>
        </row>
        <row r="282">
          <cell r="M282">
            <v>0</v>
          </cell>
        </row>
        <row r="283">
          <cell r="M283">
            <v>0</v>
          </cell>
        </row>
        <row r="284">
          <cell r="M284">
            <v>0</v>
          </cell>
        </row>
        <row r="285">
          <cell r="M285">
            <v>0</v>
          </cell>
        </row>
        <row r="286">
          <cell r="A286" t="str">
            <v>S13</v>
          </cell>
          <cell r="M286">
            <v>0</v>
          </cell>
        </row>
        <row r="289">
          <cell r="M289">
            <v>2</v>
          </cell>
        </row>
        <row r="292">
          <cell r="A292">
            <v>74</v>
          </cell>
          <cell r="M292">
            <v>12</v>
          </cell>
        </row>
        <row r="293">
          <cell r="A293">
            <v>80</v>
          </cell>
          <cell r="M293">
            <v>2</v>
          </cell>
        </row>
        <row r="294">
          <cell r="M294">
            <v>0</v>
          </cell>
        </row>
        <row r="295">
          <cell r="M295">
            <v>0</v>
          </cell>
        </row>
        <row r="296">
          <cell r="M296">
            <v>0</v>
          </cell>
        </row>
        <row r="297">
          <cell r="M297">
            <v>0</v>
          </cell>
        </row>
        <row r="298">
          <cell r="M298">
            <v>0</v>
          </cell>
        </row>
        <row r="299">
          <cell r="M299">
            <v>0</v>
          </cell>
        </row>
        <row r="300">
          <cell r="M300">
            <v>0</v>
          </cell>
        </row>
        <row r="301">
          <cell r="M301">
            <v>0</v>
          </cell>
        </row>
        <row r="302">
          <cell r="M302">
            <v>0</v>
          </cell>
        </row>
        <row r="303">
          <cell r="M303">
            <v>0</v>
          </cell>
        </row>
        <row r="304">
          <cell r="M304">
            <v>0</v>
          </cell>
        </row>
        <row r="305">
          <cell r="M305">
            <v>0</v>
          </cell>
        </row>
        <row r="306">
          <cell r="M306">
            <v>0</v>
          </cell>
        </row>
        <row r="307">
          <cell r="M307">
            <v>0</v>
          </cell>
        </row>
        <row r="308">
          <cell r="A308" t="str">
            <v>S14</v>
          </cell>
          <cell r="M308">
            <v>0</v>
          </cell>
        </row>
        <row r="311">
          <cell r="M311">
            <v>40</v>
          </cell>
        </row>
        <row r="314">
          <cell r="A314">
            <v>116</v>
          </cell>
          <cell r="M314">
            <v>40</v>
          </cell>
        </row>
        <row r="315">
          <cell r="M315">
            <v>0</v>
          </cell>
        </row>
        <row r="316">
          <cell r="M316">
            <v>0</v>
          </cell>
        </row>
        <row r="317">
          <cell r="M317">
            <v>0</v>
          </cell>
        </row>
        <row r="318">
          <cell r="M318">
            <v>0</v>
          </cell>
        </row>
        <row r="319">
          <cell r="M319">
            <v>0</v>
          </cell>
        </row>
        <row r="320">
          <cell r="M320">
            <v>0</v>
          </cell>
        </row>
        <row r="321">
          <cell r="M321">
            <v>0</v>
          </cell>
        </row>
        <row r="322">
          <cell r="M322">
            <v>0</v>
          </cell>
        </row>
        <row r="323">
          <cell r="M323">
            <v>0</v>
          </cell>
        </row>
        <row r="324">
          <cell r="M324">
            <v>0</v>
          </cell>
        </row>
        <row r="325">
          <cell r="M325">
            <v>0</v>
          </cell>
        </row>
        <row r="326">
          <cell r="M326">
            <v>0</v>
          </cell>
        </row>
        <row r="327">
          <cell r="M327">
            <v>0</v>
          </cell>
        </row>
        <row r="328">
          <cell r="M328">
            <v>0</v>
          </cell>
        </row>
        <row r="329">
          <cell r="M329">
            <v>0</v>
          </cell>
        </row>
        <row r="330">
          <cell r="A330" t="str">
            <v>S15</v>
          </cell>
          <cell r="M330">
            <v>0</v>
          </cell>
        </row>
        <row r="333">
          <cell r="M333">
            <v>13</v>
          </cell>
        </row>
        <row r="336">
          <cell r="A336">
            <v>14</v>
          </cell>
          <cell r="M336">
            <v>0.41600000000000004</v>
          </cell>
        </row>
        <row r="337">
          <cell r="A337">
            <v>252</v>
          </cell>
          <cell r="M337">
            <v>6.5</v>
          </cell>
        </row>
        <row r="338">
          <cell r="A338">
            <v>254</v>
          </cell>
          <cell r="M338">
            <v>65</v>
          </cell>
        </row>
        <row r="339">
          <cell r="M339">
            <v>0</v>
          </cell>
        </row>
        <row r="340">
          <cell r="M340">
            <v>0</v>
          </cell>
        </row>
        <row r="341">
          <cell r="M341">
            <v>0</v>
          </cell>
        </row>
        <row r="342">
          <cell r="M342">
            <v>0</v>
          </cell>
        </row>
        <row r="343">
          <cell r="M343">
            <v>0</v>
          </cell>
        </row>
        <row r="344">
          <cell r="M344">
            <v>0</v>
          </cell>
        </row>
        <row r="345">
          <cell r="M345">
            <v>0</v>
          </cell>
        </row>
        <row r="346">
          <cell r="M346">
            <v>0</v>
          </cell>
        </row>
        <row r="347">
          <cell r="M347">
            <v>0</v>
          </cell>
        </row>
        <row r="348">
          <cell r="M348">
            <v>0</v>
          </cell>
        </row>
        <row r="349">
          <cell r="M349">
            <v>0</v>
          </cell>
        </row>
        <row r="350">
          <cell r="M350">
            <v>0</v>
          </cell>
        </row>
        <row r="351">
          <cell r="M351">
            <v>0</v>
          </cell>
        </row>
        <row r="352">
          <cell r="A352" t="str">
            <v>S16</v>
          </cell>
          <cell r="M352">
            <v>0</v>
          </cell>
        </row>
        <row r="355">
          <cell r="M355">
            <v>22</v>
          </cell>
        </row>
        <row r="358">
          <cell r="A358">
            <v>22</v>
          </cell>
          <cell r="M358">
            <v>6.71</v>
          </cell>
        </row>
        <row r="359">
          <cell r="A359">
            <v>114</v>
          </cell>
          <cell r="M359">
            <v>22</v>
          </cell>
        </row>
        <row r="360">
          <cell r="A360">
            <v>115</v>
          </cell>
          <cell r="M360">
            <v>44</v>
          </cell>
        </row>
        <row r="361">
          <cell r="A361">
            <v>117</v>
          </cell>
          <cell r="M361">
            <v>44</v>
          </cell>
        </row>
        <row r="362">
          <cell r="M362">
            <v>0</v>
          </cell>
        </row>
        <row r="363">
          <cell r="M363">
            <v>0</v>
          </cell>
        </row>
        <row r="364">
          <cell r="M364">
            <v>0</v>
          </cell>
        </row>
        <row r="365">
          <cell r="M365">
            <v>0</v>
          </cell>
        </row>
        <row r="366">
          <cell r="M366">
            <v>0</v>
          </cell>
        </row>
        <row r="367">
          <cell r="M367">
            <v>0</v>
          </cell>
        </row>
        <row r="368">
          <cell r="M368">
            <v>0</v>
          </cell>
        </row>
        <row r="369">
          <cell r="M369">
            <v>0</v>
          </cell>
        </row>
        <row r="370">
          <cell r="M370">
            <v>0</v>
          </cell>
        </row>
        <row r="371">
          <cell r="M371">
            <v>0</v>
          </cell>
        </row>
        <row r="372">
          <cell r="M372">
            <v>0</v>
          </cell>
        </row>
        <row r="373">
          <cell r="M373">
            <v>0</v>
          </cell>
        </row>
        <row r="374">
          <cell r="A374" t="str">
            <v>S17</v>
          </cell>
          <cell r="M374">
            <v>0</v>
          </cell>
        </row>
        <row r="377">
          <cell r="M377">
            <v>3</v>
          </cell>
        </row>
        <row r="380">
          <cell r="A380">
            <v>22</v>
          </cell>
          <cell r="M380">
            <v>1.44</v>
          </cell>
        </row>
        <row r="381">
          <cell r="A381">
            <v>324</v>
          </cell>
          <cell r="M381">
            <v>3</v>
          </cell>
        </row>
        <row r="382">
          <cell r="M382">
            <v>0</v>
          </cell>
        </row>
        <row r="383">
          <cell r="M383">
            <v>0</v>
          </cell>
        </row>
        <row r="384">
          <cell r="M384">
            <v>0</v>
          </cell>
        </row>
        <row r="385">
          <cell r="M385">
            <v>0</v>
          </cell>
        </row>
        <row r="386">
          <cell r="M386">
            <v>0</v>
          </cell>
        </row>
        <row r="387">
          <cell r="M387">
            <v>0</v>
          </cell>
        </row>
        <row r="388">
          <cell r="M388">
            <v>0</v>
          </cell>
        </row>
        <row r="389">
          <cell r="M389">
            <v>0</v>
          </cell>
        </row>
        <row r="390">
          <cell r="M390">
            <v>0</v>
          </cell>
        </row>
        <row r="391">
          <cell r="M391">
            <v>0</v>
          </cell>
        </row>
        <row r="392">
          <cell r="M392">
            <v>0</v>
          </cell>
        </row>
        <row r="393">
          <cell r="M393">
            <v>0</v>
          </cell>
        </row>
        <row r="394">
          <cell r="M394">
            <v>0</v>
          </cell>
        </row>
        <row r="395">
          <cell r="M395">
            <v>0</v>
          </cell>
        </row>
        <row r="396">
          <cell r="A396" t="str">
            <v>S18</v>
          </cell>
          <cell r="M396">
            <v>0</v>
          </cell>
        </row>
        <row r="399">
          <cell r="M399">
            <v>2</v>
          </cell>
        </row>
        <row r="402">
          <cell r="A402">
            <v>22</v>
          </cell>
          <cell r="M402">
            <v>0.13</v>
          </cell>
        </row>
        <row r="403">
          <cell r="A403">
            <v>119</v>
          </cell>
          <cell r="M403">
            <v>2</v>
          </cell>
        </row>
        <row r="404">
          <cell r="A404">
            <v>120</v>
          </cell>
          <cell r="M404">
            <v>2</v>
          </cell>
        </row>
        <row r="405">
          <cell r="A405">
            <v>108</v>
          </cell>
          <cell r="M405">
            <v>2</v>
          </cell>
        </row>
        <row r="406">
          <cell r="M406">
            <v>0</v>
          </cell>
        </row>
        <row r="407">
          <cell r="M407">
            <v>0</v>
          </cell>
        </row>
        <row r="408">
          <cell r="M408">
            <v>0</v>
          </cell>
        </row>
        <row r="409">
          <cell r="M409">
            <v>0</v>
          </cell>
        </row>
        <row r="410">
          <cell r="M410">
            <v>0</v>
          </cell>
        </row>
        <row r="411">
          <cell r="M411">
            <v>0</v>
          </cell>
        </row>
        <row r="412">
          <cell r="M412">
            <v>0</v>
          </cell>
        </row>
        <row r="413">
          <cell r="M413">
            <v>0</v>
          </cell>
        </row>
        <row r="414">
          <cell r="M414">
            <v>0</v>
          </cell>
        </row>
        <row r="415">
          <cell r="M415">
            <v>0</v>
          </cell>
        </row>
        <row r="416">
          <cell r="M416">
            <v>0</v>
          </cell>
        </row>
        <row r="417">
          <cell r="M417">
            <v>0</v>
          </cell>
        </row>
        <row r="418">
          <cell r="A418" t="str">
            <v>S19</v>
          </cell>
          <cell r="M418">
            <v>0</v>
          </cell>
        </row>
        <row r="421">
          <cell r="M421">
            <v>2</v>
          </cell>
        </row>
        <row r="424">
          <cell r="A424">
            <v>22</v>
          </cell>
          <cell r="M424">
            <v>0.13</v>
          </cell>
        </row>
        <row r="425">
          <cell r="A425">
            <v>118</v>
          </cell>
          <cell r="M425">
            <v>2</v>
          </cell>
        </row>
        <row r="426">
          <cell r="M426">
            <v>0</v>
          </cell>
        </row>
        <row r="427">
          <cell r="M427">
            <v>0</v>
          </cell>
        </row>
        <row r="428">
          <cell r="M428">
            <v>0</v>
          </cell>
        </row>
        <row r="429">
          <cell r="M429">
            <v>0</v>
          </cell>
        </row>
        <row r="430">
          <cell r="M430">
            <v>0</v>
          </cell>
        </row>
        <row r="431">
          <cell r="M431">
            <v>0</v>
          </cell>
        </row>
        <row r="432">
          <cell r="M432">
            <v>0</v>
          </cell>
        </row>
        <row r="433">
          <cell r="M433">
            <v>0</v>
          </cell>
        </row>
        <row r="434">
          <cell r="M434">
            <v>0</v>
          </cell>
        </row>
        <row r="435">
          <cell r="M435">
            <v>0</v>
          </cell>
        </row>
        <row r="436">
          <cell r="M436">
            <v>0</v>
          </cell>
        </row>
        <row r="437">
          <cell r="M437">
            <v>0</v>
          </cell>
        </row>
        <row r="438">
          <cell r="M438">
            <v>0</v>
          </cell>
        </row>
        <row r="439">
          <cell r="M439">
            <v>0</v>
          </cell>
        </row>
        <row r="440">
          <cell r="A440" t="str">
            <v>S20</v>
          </cell>
          <cell r="M440">
            <v>0</v>
          </cell>
        </row>
        <row r="443">
          <cell r="M443">
            <v>186</v>
          </cell>
        </row>
        <row r="446">
          <cell r="A446">
            <v>14</v>
          </cell>
          <cell r="M446">
            <v>24.18</v>
          </cell>
        </row>
        <row r="447">
          <cell r="A447">
            <v>125</v>
          </cell>
          <cell r="M447">
            <v>204.60000000000002</v>
          </cell>
        </row>
        <row r="448">
          <cell r="M448">
            <v>0</v>
          </cell>
        </row>
        <row r="449">
          <cell r="M449">
            <v>0</v>
          </cell>
        </row>
        <row r="450">
          <cell r="M450">
            <v>0</v>
          </cell>
        </row>
        <row r="451">
          <cell r="M451">
            <v>0</v>
          </cell>
        </row>
        <row r="452">
          <cell r="M452">
            <v>0</v>
          </cell>
        </row>
        <row r="453">
          <cell r="M453">
            <v>0</v>
          </cell>
        </row>
        <row r="454">
          <cell r="M454">
            <v>0</v>
          </cell>
        </row>
        <row r="455">
          <cell r="M455">
            <v>0</v>
          </cell>
        </row>
        <row r="456">
          <cell r="M456">
            <v>0</v>
          </cell>
        </row>
        <row r="457">
          <cell r="M457">
            <v>0</v>
          </cell>
        </row>
        <row r="458">
          <cell r="M458">
            <v>0</v>
          </cell>
        </row>
        <row r="459">
          <cell r="M459">
            <v>0</v>
          </cell>
        </row>
        <row r="460">
          <cell r="M460">
            <v>0</v>
          </cell>
        </row>
        <row r="461">
          <cell r="M461">
            <v>0</v>
          </cell>
        </row>
        <row r="462">
          <cell r="A462" t="str">
            <v>S21</v>
          </cell>
          <cell r="M462">
            <v>0</v>
          </cell>
        </row>
        <row r="465">
          <cell r="M465">
            <v>44</v>
          </cell>
        </row>
        <row r="468">
          <cell r="A468">
            <v>14</v>
          </cell>
          <cell r="M468">
            <v>4.0039999999999996</v>
          </cell>
        </row>
        <row r="469">
          <cell r="A469">
            <v>124</v>
          </cell>
          <cell r="M469">
            <v>48.400000000000006</v>
          </cell>
        </row>
        <row r="470">
          <cell r="M470">
            <v>0</v>
          </cell>
        </row>
        <row r="471">
          <cell r="M471">
            <v>0</v>
          </cell>
        </row>
        <row r="472">
          <cell r="M472">
            <v>0</v>
          </cell>
        </row>
        <row r="473">
          <cell r="M473">
            <v>0</v>
          </cell>
        </row>
        <row r="474">
          <cell r="M474">
            <v>0</v>
          </cell>
        </row>
        <row r="475">
          <cell r="M475">
            <v>0</v>
          </cell>
        </row>
        <row r="476">
          <cell r="M476">
            <v>0</v>
          </cell>
        </row>
        <row r="477">
          <cell r="M477">
            <v>0</v>
          </cell>
        </row>
        <row r="478">
          <cell r="M478">
            <v>0</v>
          </cell>
        </row>
        <row r="479">
          <cell r="M479">
            <v>0</v>
          </cell>
        </row>
        <row r="480">
          <cell r="M480">
            <v>0</v>
          </cell>
        </row>
        <row r="481">
          <cell r="M481">
            <v>0</v>
          </cell>
        </row>
        <row r="482">
          <cell r="M482">
            <v>0</v>
          </cell>
        </row>
        <row r="483">
          <cell r="M483">
            <v>0</v>
          </cell>
        </row>
        <row r="484">
          <cell r="A484" t="str">
            <v>S22</v>
          </cell>
          <cell r="M484">
            <v>0</v>
          </cell>
        </row>
        <row r="487">
          <cell r="M487">
            <v>40</v>
          </cell>
        </row>
        <row r="490">
          <cell r="A490">
            <v>14</v>
          </cell>
          <cell r="M490">
            <v>3.08</v>
          </cell>
        </row>
        <row r="491">
          <cell r="A491">
            <v>123</v>
          </cell>
          <cell r="M491">
            <v>44</v>
          </cell>
        </row>
        <row r="492">
          <cell r="M492">
            <v>0</v>
          </cell>
        </row>
        <row r="493">
          <cell r="M493">
            <v>0</v>
          </cell>
        </row>
        <row r="494">
          <cell r="M494">
            <v>0</v>
          </cell>
        </row>
        <row r="495">
          <cell r="M495">
            <v>0</v>
          </cell>
        </row>
        <row r="496">
          <cell r="M496">
            <v>0</v>
          </cell>
        </row>
        <row r="497">
          <cell r="M497">
            <v>0</v>
          </cell>
        </row>
        <row r="498">
          <cell r="M498">
            <v>0</v>
          </cell>
        </row>
        <row r="499">
          <cell r="M499">
            <v>0</v>
          </cell>
        </row>
        <row r="500">
          <cell r="M500">
            <v>0</v>
          </cell>
        </row>
        <row r="501">
          <cell r="M501">
            <v>0</v>
          </cell>
        </row>
        <row r="502">
          <cell r="M502">
            <v>0</v>
          </cell>
        </row>
        <row r="503">
          <cell r="M503">
            <v>0</v>
          </cell>
        </row>
        <row r="504">
          <cell r="M504">
            <v>0</v>
          </cell>
        </row>
        <row r="505">
          <cell r="M505">
            <v>0</v>
          </cell>
        </row>
        <row r="506">
          <cell r="A506" t="str">
            <v>S23</v>
          </cell>
          <cell r="M506">
            <v>0</v>
          </cell>
        </row>
        <row r="509">
          <cell r="M509">
            <v>45</v>
          </cell>
        </row>
        <row r="512">
          <cell r="A512">
            <v>20</v>
          </cell>
          <cell r="M512">
            <v>3.1500000000000004</v>
          </cell>
        </row>
        <row r="513">
          <cell r="A513">
            <v>444</v>
          </cell>
          <cell r="M513">
            <v>1.5750000000000002</v>
          </cell>
        </row>
        <row r="514">
          <cell r="A514">
            <v>295</v>
          </cell>
          <cell r="M514">
            <v>47.25</v>
          </cell>
        </row>
        <row r="515">
          <cell r="M515">
            <v>0</v>
          </cell>
        </row>
        <row r="516">
          <cell r="M516">
            <v>0</v>
          </cell>
        </row>
        <row r="517">
          <cell r="M517">
            <v>0</v>
          </cell>
        </row>
        <row r="518">
          <cell r="M518">
            <v>0</v>
          </cell>
        </row>
        <row r="519">
          <cell r="M519">
            <v>0</v>
          </cell>
        </row>
        <row r="520">
          <cell r="M520">
            <v>0</v>
          </cell>
        </row>
        <row r="521">
          <cell r="M521">
            <v>0</v>
          </cell>
        </row>
        <row r="522">
          <cell r="M522">
            <v>0</v>
          </cell>
        </row>
        <row r="523">
          <cell r="M523">
            <v>0</v>
          </cell>
        </row>
        <row r="524">
          <cell r="M524">
            <v>0</v>
          </cell>
        </row>
        <row r="525">
          <cell r="M525">
            <v>0</v>
          </cell>
        </row>
        <row r="526">
          <cell r="M526">
            <v>0</v>
          </cell>
        </row>
        <row r="527">
          <cell r="M527">
            <v>0</v>
          </cell>
        </row>
        <row r="528">
          <cell r="A528" t="str">
            <v>S24</v>
          </cell>
          <cell r="M528">
            <v>0</v>
          </cell>
        </row>
        <row r="531">
          <cell r="M531">
            <v>45</v>
          </cell>
        </row>
        <row r="534">
          <cell r="A534">
            <v>20</v>
          </cell>
          <cell r="M534">
            <v>2.25</v>
          </cell>
        </row>
        <row r="535">
          <cell r="M535">
            <v>0</v>
          </cell>
        </row>
        <row r="536">
          <cell r="M536">
            <v>0</v>
          </cell>
        </row>
        <row r="537">
          <cell r="M537">
            <v>0</v>
          </cell>
        </row>
        <row r="538">
          <cell r="M538">
            <v>0</v>
          </cell>
        </row>
        <row r="539">
          <cell r="M539">
            <v>0</v>
          </cell>
        </row>
        <row r="540">
          <cell r="M540">
            <v>0</v>
          </cell>
        </row>
        <row r="541">
          <cell r="M541">
            <v>0</v>
          </cell>
        </row>
        <row r="542">
          <cell r="M542">
            <v>0</v>
          </cell>
        </row>
        <row r="543">
          <cell r="M543">
            <v>0</v>
          </cell>
        </row>
        <row r="544">
          <cell r="M544">
            <v>0</v>
          </cell>
        </row>
        <row r="545">
          <cell r="M545">
            <v>0</v>
          </cell>
        </row>
        <row r="546">
          <cell r="M546">
            <v>0</v>
          </cell>
        </row>
        <row r="547">
          <cell r="M547">
            <v>0</v>
          </cell>
        </row>
        <row r="548">
          <cell r="M548">
            <v>0</v>
          </cell>
        </row>
        <row r="549">
          <cell r="M549">
            <v>0</v>
          </cell>
        </row>
        <row r="550">
          <cell r="A550" t="str">
            <v>S25</v>
          </cell>
          <cell r="M550">
            <v>0</v>
          </cell>
        </row>
        <row r="553">
          <cell r="M553">
            <v>27</v>
          </cell>
        </row>
        <row r="556">
          <cell r="A556">
            <v>22</v>
          </cell>
          <cell r="M556">
            <v>0.83699999999999997</v>
          </cell>
        </row>
        <row r="557">
          <cell r="A557">
            <v>236</v>
          </cell>
          <cell r="M557">
            <v>28.35</v>
          </cell>
        </row>
        <row r="558">
          <cell r="M558">
            <v>0</v>
          </cell>
        </row>
        <row r="559">
          <cell r="M559">
            <v>0</v>
          </cell>
        </row>
        <row r="560">
          <cell r="M560">
            <v>0</v>
          </cell>
        </row>
        <row r="561">
          <cell r="M561">
            <v>0</v>
          </cell>
        </row>
        <row r="562">
          <cell r="M562">
            <v>0</v>
          </cell>
        </row>
        <row r="563">
          <cell r="M563">
            <v>0</v>
          </cell>
        </row>
        <row r="564">
          <cell r="M564">
            <v>0</v>
          </cell>
        </row>
        <row r="565">
          <cell r="M565">
            <v>0</v>
          </cell>
        </row>
        <row r="566">
          <cell r="M566">
            <v>0</v>
          </cell>
        </row>
        <row r="567">
          <cell r="M567">
            <v>0</v>
          </cell>
        </row>
        <row r="568">
          <cell r="M568">
            <v>0</v>
          </cell>
        </row>
        <row r="569">
          <cell r="M569">
            <v>0</v>
          </cell>
        </row>
        <row r="570">
          <cell r="M570">
            <v>0</v>
          </cell>
        </row>
        <row r="571">
          <cell r="M571">
            <v>0</v>
          </cell>
        </row>
        <row r="572">
          <cell r="A572" t="str">
            <v>S26</v>
          </cell>
          <cell r="M572">
            <v>0</v>
          </cell>
        </row>
        <row r="575">
          <cell r="M575">
            <v>16.2</v>
          </cell>
        </row>
        <row r="578">
          <cell r="A578">
            <v>22</v>
          </cell>
          <cell r="M578">
            <v>0.50219999999999998</v>
          </cell>
        </row>
        <row r="579">
          <cell r="A579">
            <v>239</v>
          </cell>
          <cell r="M579">
            <v>17.010000000000002</v>
          </cell>
        </row>
        <row r="580">
          <cell r="M580">
            <v>0</v>
          </cell>
        </row>
        <row r="581">
          <cell r="M581">
            <v>0</v>
          </cell>
        </row>
        <row r="582">
          <cell r="M582">
            <v>0</v>
          </cell>
        </row>
        <row r="583">
          <cell r="M583">
            <v>0</v>
          </cell>
        </row>
        <row r="584">
          <cell r="M584">
            <v>0</v>
          </cell>
        </row>
        <row r="585">
          <cell r="M585">
            <v>0</v>
          </cell>
        </row>
        <row r="586">
          <cell r="M586">
            <v>0</v>
          </cell>
        </row>
        <row r="587">
          <cell r="M587">
            <v>0</v>
          </cell>
        </row>
        <row r="588">
          <cell r="M588">
            <v>0</v>
          </cell>
        </row>
        <row r="589">
          <cell r="M589">
            <v>0</v>
          </cell>
        </row>
        <row r="590">
          <cell r="M590">
            <v>0</v>
          </cell>
        </row>
        <row r="591">
          <cell r="M591">
            <v>0</v>
          </cell>
        </row>
        <row r="592">
          <cell r="M592">
            <v>0</v>
          </cell>
        </row>
        <row r="593">
          <cell r="M593">
            <v>0</v>
          </cell>
        </row>
        <row r="594">
          <cell r="A594" t="str">
            <v>S27</v>
          </cell>
          <cell r="M594">
            <v>0</v>
          </cell>
        </row>
        <row r="597">
          <cell r="M597">
            <v>4.5</v>
          </cell>
        </row>
        <row r="600">
          <cell r="A600">
            <v>22</v>
          </cell>
          <cell r="M600">
            <v>0.09</v>
          </cell>
        </row>
        <row r="601">
          <cell r="A601">
            <v>242</v>
          </cell>
          <cell r="M601">
            <v>4.7250000000000005</v>
          </cell>
        </row>
        <row r="602">
          <cell r="M602">
            <v>0</v>
          </cell>
        </row>
        <row r="603">
          <cell r="M603">
            <v>0</v>
          </cell>
        </row>
        <row r="604">
          <cell r="M604">
            <v>0</v>
          </cell>
        </row>
        <row r="605">
          <cell r="M605">
            <v>0</v>
          </cell>
        </row>
        <row r="606">
          <cell r="M606">
            <v>0</v>
          </cell>
        </row>
        <row r="607">
          <cell r="M607">
            <v>0</v>
          </cell>
        </row>
        <row r="608">
          <cell r="M608">
            <v>0</v>
          </cell>
        </row>
        <row r="609">
          <cell r="M609">
            <v>0</v>
          </cell>
        </row>
        <row r="610">
          <cell r="M610">
            <v>0</v>
          </cell>
        </row>
        <row r="611">
          <cell r="M611">
            <v>0</v>
          </cell>
        </row>
        <row r="612">
          <cell r="M612">
            <v>0</v>
          </cell>
        </row>
        <row r="613">
          <cell r="M613">
            <v>0</v>
          </cell>
        </row>
        <row r="614">
          <cell r="M614">
            <v>0</v>
          </cell>
        </row>
        <row r="615">
          <cell r="M615">
            <v>0</v>
          </cell>
        </row>
        <row r="616">
          <cell r="A616" t="str">
            <v>S28</v>
          </cell>
          <cell r="M616">
            <v>0</v>
          </cell>
        </row>
        <row r="619">
          <cell r="M619">
            <v>157</v>
          </cell>
        </row>
        <row r="622">
          <cell r="A622">
            <v>22</v>
          </cell>
          <cell r="M622">
            <v>3.14</v>
          </cell>
        </row>
        <row r="623">
          <cell r="A623">
            <v>245</v>
          </cell>
          <cell r="M623">
            <v>164.85</v>
          </cell>
        </row>
        <row r="624">
          <cell r="M624">
            <v>0</v>
          </cell>
        </row>
        <row r="625">
          <cell r="M625">
            <v>0</v>
          </cell>
        </row>
        <row r="626">
          <cell r="M626">
            <v>0</v>
          </cell>
        </row>
        <row r="627">
          <cell r="M627">
            <v>0</v>
          </cell>
        </row>
        <row r="628">
          <cell r="M628">
            <v>0</v>
          </cell>
        </row>
        <row r="629">
          <cell r="M629">
            <v>0</v>
          </cell>
        </row>
        <row r="630">
          <cell r="M630">
            <v>0</v>
          </cell>
        </row>
        <row r="631">
          <cell r="M631">
            <v>0</v>
          </cell>
        </row>
        <row r="632">
          <cell r="M632">
            <v>0</v>
          </cell>
        </row>
        <row r="633">
          <cell r="M633">
            <v>0</v>
          </cell>
        </row>
        <row r="634">
          <cell r="M634">
            <v>0</v>
          </cell>
        </row>
        <row r="635">
          <cell r="M635">
            <v>0</v>
          </cell>
        </row>
        <row r="636">
          <cell r="M636">
            <v>0</v>
          </cell>
        </row>
        <row r="637">
          <cell r="M637">
            <v>0</v>
          </cell>
        </row>
        <row r="638">
          <cell r="A638" t="str">
            <v>S29</v>
          </cell>
          <cell r="M638">
            <v>0</v>
          </cell>
        </row>
        <row r="641">
          <cell r="M641">
            <v>46</v>
          </cell>
        </row>
        <row r="644">
          <cell r="A644">
            <v>26</v>
          </cell>
          <cell r="M644">
            <v>0.73599999999999999</v>
          </cell>
        </row>
        <row r="645">
          <cell r="A645">
            <v>249</v>
          </cell>
          <cell r="M645">
            <v>48.300000000000004</v>
          </cell>
        </row>
        <row r="646">
          <cell r="M646">
            <v>0</v>
          </cell>
        </row>
        <row r="647">
          <cell r="M647">
            <v>0</v>
          </cell>
        </row>
        <row r="648">
          <cell r="M648">
            <v>0</v>
          </cell>
        </row>
        <row r="649">
          <cell r="M649">
            <v>0</v>
          </cell>
        </row>
        <row r="650">
          <cell r="M650">
            <v>0</v>
          </cell>
        </row>
        <row r="651">
          <cell r="M651">
            <v>0</v>
          </cell>
        </row>
        <row r="652">
          <cell r="M652">
            <v>0</v>
          </cell>
        </row>
        <row r="653">
          <cell r="M653">
            <v>0</v>
          </cell>
        </row>
        <row r="654">
          <cell r="M654">
            <v>0</v>
          </cell>
        </row>
        <row r="655">
          <cell r="M655">
            <v>0</v>
          </cell>
        </row>
        <row r="656">
          <cell r="M656">
            <v>0</v>
          </cell>
        </row>
        <row r="657">
          <cell r="M657">
            <v>0</v>
          </cell>
        </row>
        <row r="658">
          <cell r="M658">
            <v>0</v>
          </cell>
        </row>
        <row r="659">
          <cell r="M659">
            <v>0</v>
          </cell>
        </row>
        <row r="660">
          <cell r="A660" t="str">
            <v>S30</v>
          </cell>
          <cell r="M660">
            <v>0</v>
          </cell>
        </row>
        <row r="663">
          <cell r="M663">
            <v>34</v>
          </cell>
        </row>
        <row r="666">
          <cell r="A666">
            <v>26</v>
          </cell>
          <cell r="M666">
            <v>0.47600000000000003</v>
          </cell>
        </row>
        <row r="667">
          <cell r="A667">
            <v>250</v>
          </cell>
          <cell r="M667">
            <v>35.700000000000003</v>
          </cell>
        </row>
        <row r="668">
          <cell r="M668">
            <v>0</v>
          </cell>
        </row>
        <row r="669">
          <cell r="M669">
            <v>0</v>
          </cell>
        </row>
        <row r="670">
          <cell r="M670">
            <v>0</v>
          </cell>
        </row>
        <row r="671">
          <cell r="M671">
            <v>0</v>
          </cell>
        </row>
        <row r="672">
          <cell r="M672">
            <v>0</v>
          </cell>
        </row>
        <row r="673">
          <cell r="M673">
            <v>0</v>
          </cell>
        </row>
        <row r="674">
          <cell r="M674">
            <v>0</v>
          </cell>
        </row>
        <row r="675">
          <cell r="M675">
            <v>0</v>
          </cell>
        </row>
        <row r="676">
          <cell r="M676">
            <v>0</v>
          </cell>
        </row>
        <row r="677">
          <cell r="M677">
            <v>0</v>
          </cell>
        </row>
        <row r="678">
          <cell r="M678">
            <v>0</v>
          </cell>
        </row>
        <row r="679">
          <cell r="M679">
            <v>0</v>
          </cell>
        </row>
        <row r="680">
          <cell r="M680">
            <v>0</v>
          </cell>
        </row>
        <row r="681">
          <cell r="M681">
            <v>0</v>
          </cell>
        </row>
        <row r="682">
          <cell r="A682" t="str">
            <v>S31</v>
          </cell>
          <cell r="M682">
            <v>0</v>
          </cell>
        </row>
        <row r="685">
          <cell r="M685">
            <v>76</v>
          </cell>
        </row>
        <row r="688">
          <cell r="A688">
            <v>13</v>
          </cell>
          <cell r="M688">
            <v>2.2799999999999998</v>
          </cell>
        </row>
        <row r="689">
          <cell r="A689">
            <v>15</v>
          </cell>
          <cell r="M689">
            <v>0.22800000000000001</v>
          </cell>
        </row>
        <row r="690">
          <cell r="M690">
            <v>0</v>
          </cell>
        </row>
        <row r="691">
          <cell r="M691">
            <v>0</v>
          </cell>
        </row>
        <row r="692">
          <cell r="M692">
            <v>0</v>
          </cell>
        </row>
        <row r="693">
          <cell r="M693">
            <v>0</v>
          </cell>
        </row>
        <row r="694">
          <cell r="M694">
            <v>0</v>
          </cell>
        </row>
        <row r="695">
          <cell r="M695">
            <v>0</v>
          </cell>
        </row>
        <row r="696">
          <cell r="M696">
            <v>0</v>
          </cell>
        </row>
        <row r="697">
          <cell r="M697">
            <v>0</v>
          </cell>
        </row>
        <row r="698">
          <cell r="M698">
            <v>0</v>
          </cell>
        </row>
        <row r="699">
          <cell r="M699">
            <v>0</v>
          </cell>
        </row>
        <row r="700">
          <cell r="M700">
            <v>0</v>
          </cell>
        </row>
        <row r="701">
          <cell r="M701">
            <v>0</v>
          </cell>
        </row>
        <row r="702">
          <cell r="M702">
            <v>0</v>
          </cell>
        </row>
        <row r="703">
          <cell r="M703">
            <v>0</v>
          </cell>
        </row>
        <row r="704">
          <cell r="A704" t="str">
            <v>S32</v>
          </cell>
          <cell r="M704">
            <v>0</v>
          </cell>
        </row>
        <row r="707">
          <cell r="M707">
            <v>2.2999999999999998</v>
          </cell>
        </row>
        <row r="710">
          <cell r="A710">
            <v>14</v>
          </cell>
          <cell r="M710">
            <v>1.3339999999999999</v>
          </cell>
        </row>
        <row r="711">
          <cell r="M711">
            <v>0</v>
          </cell>
        </row>
        <row r="712">
          <cell r="M712">
            <v>0</v>
          </cell>
        </row>
        <row r="713">
          <cell r="M713">
            <v>0</v>
          </cell>
        </row>
        <row r="714">
          <cell r="M714">
            <v>0</v>
          </cell>
        </row>
        <row r="715">
          <cell r="M715">
            <v>0</v>
          </cell>
        </row>
        <row r="716">
          <cell r="M716">
            <v>0</v>
          </cell>
        </row>
        <row r="717">
          <cell r="M717">
            <v>0</v>
          </cell>
        </row>
        <row r="718">
          <cell r="M718">
            <v>0</v>
          </cell>
        </row>
        <row r="719">
          <cell r="M719">
            <v>0</v>
          </cell>
        </row>
        <row r="720">
          <cell r="M720">
            <v>0</v>
          </cell>
        </row>
        <row r="721">
          <cell r="M721">
            <v>0</v>
          </cell>
        </row>
        <row r="722">
          <cell r="M722">
            <v>0</v>
          </cell>
        </row>
        <row r="723">
          <cell r="M723">
            <v>0</v>
          </cell>
        </row>
        <row r="724">
          <cell r="M724">
            <v>0</v>
          </cell>
        </row>
        <row r="725">
          <cell r="M725">
            <v>0</v>
          </cell>
        </row>
        <row r="726">
          <cell r="A726" t="str">
            <v>S33</v>
          </cell>
          <cell r="M726">
            <v>0</v>
          </cell>
        </row>
        <row r="729">
          <cell r="M729">
            <v>53</v>
          </cell>
        </row>
        <row r="732">
          <cell r="A732">
            <v>13</v>
          </cell>
          <cell r="M732">
            <v>3.7100000000000004</v>
          </cell>
        </row>
        <row r="733">
          <cell r="A733">
            <v>15</v>
          </cell>
          <cell r="M733">
            <v>1.06</v>
          </cell>
        </row>
        <row r="734">
          <cell r="M734">
            <v>0</v>
          </cell>
        </row>
        <row r="735">
          <cell r="M735">
            <v>0</v>
          </cell>
        </row>
        <row r="736">
          <cell r="M736">
            <v>0</v>
          </cell>
        </row>
        <row r="737">
          <cell r="M737">
            <v>0</v>
          </cell>
        </row>
        <row r="738">
          <cell r="M738">
            <v>0</v>
          </cell>
        </row>
        <row r="739">
          <cell r="M739">
            <v>0</v>
          </cell>
        </row>
        <row r="740">
          <cell r="M740">
            <v>0</v>
          </cell>
        </row>
        <row r="741">
          <cell r="M741">
            <v>0</v>
          </cell>
        </row>
        <row r="742">
          <cell r="M742">
            <v>0</v>
          </cell>
        </row>
        <row r="743">
          <cell r="M743">
            <v>0</v>
          </cell>
        </row>
        <row r="744">
          <cell r="M744">
            <v>0</v>
          </cell>
        </row>
        <row r="745">
          <cell r="M745">
            <v>0</v>
          </cell>
        </row>
        <row r="746">
          <cell r="M746">
            <v>0</v>
          </cell>
        </row>
        <row r="747">
          <cell r="M747">
            <v>0</v>
          </cell>
        </row>
        <row r="748">
          <cell r="A748" t="str">
            <v>S34</v>
          </cell>
          <cell r="M748">
            <v>0</v>
          </cell>
        </row>
        <row r="751">
          <cell r="M751">
            <v>50</v>
          </cell>
        </row>
        <row r="754">
          <cell r="A754">
            <v>13</v>
          </cell>
          <cell r="M754">
            <v>0.5</v>
          </cell>
        </row>
        <row r="755">
          <cell r="A755">
            <v>15</v>
          </cell>
          <cell r="M755">
            <v>0.5</v>
          </cell>
        </row>
        <row r="756">
          <cell r="M756">
            <v>0</v>
          </cell>
        </row>
        <row r="757">
          <cell r="M757">
            <v>0</v>
          </cell>
        </row>
        <row r="758">
          <cell r="M758">
            <v>0</v>
          </cell>
        </row>
        <row r="759">
          <cell r="M759">
            <v>0</v>
          </cell>
        </row>
        <row r="760">
          <cell r="M760">
            <v>0</v>
          </cell>
        </row>
        <row r="761">
          <cell r="M761">
            <v>0</v>
          </cell>
        </row>
        <row r="762">
          <cell r="M762">
            <v>0</v>
          </cell>
        </row>
        <row r="763">
          <cell r="M763">
            <v>0</v>
          </cell>
        </row>
        <row r="764">
          <cell r="M764">
            <v>0</v>
          </cell>
        </row>
        <row r="765">
          <cell r="M765">
            <v>0</v>
          </cell>
        </row>
        <row r="766">
          <cell r="M766">
            <v>0</v>
          </cell>
        </row>
        <row r="767">
          <cell r="M767">
            <v>0</v>
          </cell>
        </row>
        <row r="768">
          <cell r="M768">
            <v>0</v>
          </cell>
        </row>
        <row r="769">
          <cell r="M769">
            <v>0</v>
          </cell>
        </row>
        <row r="770">
          <cell r="A770" t="str">
            <v>S35</v>
          </cell>
          <cell r="M770">
            <v>0</v>
          </cell>
        </row>
        <row r="773">
          <cell r="M773">
            <v>9</v>
          </cell>
        </row>
        <row r="776">
          <cell r="A776">
            <v>22</v>
          </cell>
          <cell r="M776">
            <v>0.80999999999999994</v>
          </cell>
        </row>
        <row r="777">
          <cell r="M777">
            <v>0</v>
          </cell>
        </row>
        <row r="778">
          <cell r="M778">
            <v>0</v>
          </cell>
        </row>
        <row r="779">
          <cell r="M779">
            <v>0</v>
          </cell>
        </row>
        <row r="780">
          <cell r="M780">
            <v>0</v>
          </cell>
        </row>
        <row r="781">
          <cell r="M781">
            <v>0</v>
          </cell>
        </row>
        <row r="782">
          <cell r="M782">
            <v>0</v>
          </cell>
        </row>
        <row r="783">
          <cell r="M783">
            <v>0</v>
          </cell>
        </row>
        <row r="784">
          <cell r="M784">
            <v>0</v>
          </cell>
        </row>
        <row r="785">
          <cell r="M785">
            <v>0</v>
          </cell>
        </row>
        <row r="786">
          <cell r="M786">
            <v>0</v>
          </cell>
        </row>
        <row r="787">
          <cell r="M787">
            <v>0</v>
          </cell>
        </row>
        <row r="788">
          <cell r="M788">
            <v>0</v>
          </cell>
        </row>
        <row r="789">
          <cell r="M789">
            <v>0</v>
          </cell>
        </row>
        <row r="790">
          <cell r="M790">
            <v>0</v>
          </cell>
        </row>
        <row r="791">
          <cell r="M791">
            <v>0</v>
          </cell>
        </row>
        <row r="792">
          <cell r="A792" t="str">
            <v>S36</v>
          </cell>
          <cell r="M792">
            <v>0</v>
          </cell>
        </row>
        <row r="795">
          <cell r="M795">
            <v>2</v>
          </cell>
        </row>
        <row r="798">
          <cell r="A798">
            <v>22</v>
          </cell>
          <cell r="M798">
            <v>0.04</v>
          </cell>
        </row>
        <row r="799">
          <cell r="M799">
            <v>0</v>
          </cell>
        </row>
        <row r="800">
          <cell r="M800">
            <v>0</v>
          </cell>
        </row>
        <row r="801">
          <cell r="M801">
            <v>0</v>
          </cell>
        </row>
        <row r="802">
          <cell r="M802">
            <v>0</v>
          </cell>
        </row>
        <row r="803">
          <cell r="M803">
            <v>0</v>
          </cell>
        </row>
        <row r="804">
          <cell r="M804">
            <v>0</v>
          </cell>
        </row>
        <row r="805">
          <cell r="M805">
            <v>0</v>
          </cell>
        </row>
        <row r="806">
          <cell r="M806">
            <v>0</v>
          </cell>
        </row>
        <row r="807">
          <cell r="M807">
            <v>0</v>
          </cell>
        </row>
        <row r="808">
          <cell r="M808">
            <v>0</v>
          </cell>
        </row>
        <row r="809">
          <cell r="M809">
            <v>0</v>
          </cell>
        </row>
        <row r="810">
          <cell r="M810">
            <v>0</v>
          </cell>
        </row>
        <row r="811">
          <cell r="M811">
            <v>0</v>
          </cell>
        </row>
        <row r="812">
          <cell r="M812">
            <v>0</v>
          </cell>
        </row>
        <row r="813">
          <cell r="M813">
            <v>0</v>
          </cell>
        </row>
        <row r="814">
          <cell r="A814" t="str">
            <v>S37</v>
          </cell>
          <cell r="M814">
            <v>0</v>
          </cell>
        </row>
        <row r="817">
          <cell r="M817">
            <v>2</v>
          </cell>
        </row>
        <row r="820">
          <cell r="A820">
            <v>22</v>
          </cell>
          <cell r="M820">
            <v>0.04</v>
          </cell>
        </row>
        <row r="821">
          <cell r="M821">
            <v>0</v>
          </cell>
        </row>
        <row r="822">
          <cell r="M822">
            <v>0</v>
          </cell>
        </row>
        <row r="823">
          <cell r="M823">
            <v>0</v>
          </cell>
        </row>
        <row r="824">
          <cell r="M824">
            <v>0</v>
          </cell>
        </row>
        <row r="825">
          <cell r="M825">
            <v>0</v>
          </cell>
        </row>
        <row r="826">
          <cell r="M826">
            <v>0</v>
          </cell>
        </row>
        <row r="827">
          <cell r="M827">
            <v>0</v>
          </cell>
        </row>
        <row r="828">
          <cell r="M828">
            <v>0</v>
          </cell>
        </row>
        <row r="829">
          <cell r="M829">
            <v>0</v>
          </cell>
        </row>
        <row r="830">
          <cell r="M830">
            <v>0</v>
          </cell>
        </row>
        <row r="831">
          <cell r="M831">
            <v>0</v>
          </cell>
        </row>
        <row r="832">
          <cell r="M832">
            <v>0</v>
          </cell>
        </row>
        <row r="833">
          <cell r="M833">
            <v>0</v>
          </cell>
        </row>
        <row r="834">
          <cell r="M834">
            <v>0</v>
          </cell>
        </row>
        <row r="835">
          <cell r="M835">
            <v>0</v>
          </cell>
        </row>
        <row r="836">
          <cell r="A836" t="str">
            <v>S38</v>
          </cell>
          <cell r="M836">
            <v>0</v>
          </cell>
        </row>
        <row r="839">
          <cell r="M839">
            <v>13</v>
          </cell>
        </row>
        <row r="842">
          <cell r="A842">
            <v>26</v>
          </cell>
          <cell r="M842">
            <v>0.13</v>
          </cell>
        </row>
        <row r="843">
          <cell r="M843">
            <v>0</v>
          </cell>
        </row>
        <row r="844">
          <cell r="M844">
            <v>0</v>
          </cell>
        </row>
        <row r="845">
          <cell r="M845">
            <v>0</v>
          </cell>
        </row>
        <row r="846">
          <cell r="M846">
            <v>0</v>
          </cell>
        </row>
        <row r="847">
          <cell r="M847">
            <v>0</v>
          </cell>
        </row>
        <row r="848">
          <cell r="M848">
            <v>0</v>
          </cell>
        </row>
        <row r="849">
          <cell r="M849">
            <v>0</v>
          </cell>
        </row>
        <row r="850">
          <cell r="M850">
            <v>0</v>
          </cell>
        </row>
        <row r="851">
          <cell r="M851">
            <v>0</v>
          </cell>
        </row>
        <row r="852">
          <cell r="M852">
            <v>0</v>
          </cell>
        </row>
        <row r="853">
          <cell r="M853">
            <v>0</v>
          </cell>
        </row>
        <row r="854">
          <cell r="M854">
            <v>0</v>
          </cell>
        </row>
        <row r="855">
          <cell r="M855">
            <v>0</v>
          </cell>
        </row>
        <row r="856">
          <cell r="M856">
            <v>0</v>
          </cell>
        </row>
        <row r="857">
          <cell r="M857">
            <v>0</v>
          </cell>
        </row>
        <row r="858">
          <cell r="A858" t="str">
            <v>S39</v>
          </cell>
          <cell r="M858">
            <v>0</v>
          </cell>
        </row>
        <row r="861">
          <cell r="M861">
            <v>3</v>
          </cell>
        </row>
        <row r="864">
          <cell r="A864">
            <v>26</v>
          </cell>
          <cell r="M864">
            <v>0.03</v>
          </cell>
        </row>
        <row r="865">
          <cell r="M865">
            <v>0</v>
          </cell>
        </row>
        <row r="866">
          <cell r="M866">
            <v>0</v>
          </cell>
        </row>
        <row r="867">
          <cell r="M867">
            <v>0</v>
          </cell>
        </row>
        <row r="868">
          <cell r="M868">
            <v>0</v>
          </cell>
        </row>
        <row r="869">
          <cell r="M869">
            <v>0</v>
          </cell>
        </row>
        <row r="870">
          <cell r="M870">
            <v>0</v>
          </cell>
        </row>
        <row r="871">
          <cell r="M871">
            <v>0</v>
          </cell>
        </row>
        <row r="872">
          <cell r="M872">
            <v>0</v>
          </cell>
        </row>
        <row r="873">
          <cell r="M873">
            <v>0</v>
          </cell>
        </row>
        <row r="874">
          <cell r="M874">
            <v>0</v>
          </cell>
        </row>
        <row r="875">
          <cell r="M875">
            <v>0</v>
          </cell>
        </row>
        <row r="876">
          <cell r="M876">
            <v>0</v>
          </cell>
        </row>
        <row r="877">
          <cell r="M877">
            <v>0</v>
          </cell>
        </row>
        <row r="878">
          <cell r="M878">
            <v>0</v>
          </cell>
        </row>
        <row r="879">
          <cell r="M879">
            <v>0</v>
          </cell>
        </row>
        <row r="880">
          <cell r="A880" t="str">
            <v>S40</v>
          </cell>
          <cell r="M880">
            <v>0</v>
          </cell>
        </row>
        <row r="883">
          <cell r="M883">
            <v>64</v>
          </cell>
        </row>
        <row r="886">
          <cell r="A886">
            <v>26</v>
          </cell>
          <cell r="M886">
            <v>0.64</v>
          </cell>
        </row>
        <row r="887">
          <cell r="M887">
            <v>0</v>
          </cell>
        </row>
        <row r="888">
          <cell r="M888">
            <v>0</v>
          </cell>
        </row>
        <row r="889">
          <cell r="M889">
            <v>0</v>
          </cell>
        </row>
        <row r="890">
          <cell r="M890">
            <v>0</v>
          </cell>
        </row>
        <row r="891">
          <cell r="M891">
            <v>0</v>
          </cell>
        </row>
        <row r="892">
          <cell r="M892">
            <v>0</v>
          </cell>
        </row>
        <row r="893">
          <cell r="M893">
            <v>0</v>
          </cell>
        </row>
        <row r="894">
          <cell r="M894">
            <v>0</v>
          </cell>
        </row>
        <row r="895">
          <cell r="M895">
            <v>0</v>
          </cell>
        </row>
        <row r="896">
          <cell r="M896">
            <v>0</v>
          </cell>
        </row>
        <row r="897">
          <cell r="M897">
            <v>0</v>
          </cell>
        </row>
        <row r="898">
          <cell r="M898">
            <v>0</v>
          </cell>
        </row>
        <row r="899">
          <cell r="M899">
            <v>0</v>
          </cell>
        </row>
        <row r="900">
          <cell r="M900">
            <v>0</v>
          </cell>
        </row>
        <row r="901">
          <cell r="M901">
            <v>0</v>
          </cell>
        </row>
        <row r="902">
          <cell r="A902" t="str">
            <v>S41</v>
          </cell>
          <cell r="M902">
            <v>0</v>
          </cell>
        </row>
        <row r="905">
          <cell r="M905">
            <v>9.6</v>
          </cell>
        </row>
        <row r="908">
          <cell r="A908">
            <v>11</v>
          </cell>
          <cell r="M908">
            <v>0.13439999999999999</v>
          </cell>
        </row>
        <row r="909">
          <cell r="A909">
            <v>13</v>
          </cell>
          <cell r="M909">
            <v>0.14399999999999999</v>
          </cell>
        </row>
        <row r="910">
          <cell r="A910">
            <v>15</v>
          </cell>
          <cell r="M910">
            <v>9.6000000000000002E-2</v>
          </cell>
        </row>
        <row r="911">
          <cell r="A911">
            <v>329</v>
          </cell>
          <cell r="M911">
            <v>9.8879999999999999</v>
          </cell>
        </row>
        <row r="912">
          <cell r="M912">
            <v>0</v>
          </cell>
        </row>
        <row r="913">
          <cell r="M913">
            <v>0</v>
          </cell>
        </row>
        <row r="914">
          <cell r="M914">
            <v>0</v>
          </cell>
        </row>
        <row r="915">
          <cell r="M915">
            <v>0</v>
          </cell>
        </row>
        <row r="916">
          <cell r="M916">
            <v>0</v>
          </cell>
        </row>
        <row r="917">
          <cell r="M917">
            <v>0</v>
          </cell>
        </row>
        <row r="918">
          <cell r="M918">
            <v>0</v>
          </cell>
        </row>
        <row r="919">
          <cell r="M919">
            <v>0</v>
          </cell>
        </row>
        <row r="920">
          <cell r="M920">
            <v>0</v>
          </cell>
        </row>
        <row r="921">
          <cell r="M921">
            <v>0</v>
          </cell>
        </row>
        <row r="922">
          <cell r="M922">
            <v>0</v>
          </cell>
        </row>
        <row r="923">
          <cell r="M923">
            <v>0</v>
          </cell>
        </row>
        <row r="924">
          <cell r="A924" t="str">
            <v>S42</v>
          </cell>
          <cell r="M924">
            <v>0</v>
          </cell>
        </row>
        <row r="927">
          <cell r="M927">
            <v>9.6</v>
          </cell>
        </row>
        <row r="930">
          <cell r="A930">
            <v>11</v>
          </cell>
          <cell r="M930">
            <v>0.13439999999999999</v>
          </cell>
        </row>
        <row r="931">
          <cell r="A931">
            <v>13</v>
          </cell>
          <cell r="M931">
            <v>0.14399999999999999</v>
          </cell>
        </row>
        <row r="932">
          <cell r="A932">
            <v>15</v>
          </cell>
          <cell r="M932">
            <v>9.6000000000000002E-2</v>
          </cell>
        </row>
        <row r="933">
          <cell r="A933">
            <v>330</v>
          </cell>
          <cell r="M933">
            <v>9.8879999999999999</v>
          </cell>
        </row>
        <row r="934">
          <cell r="M934">
            <v>0</v>
          </cell>
        </row>
        <row r="935">
          <cell r="M935">
            <v>0</v>
          </cell>
        </row>
        <row r="936">
          <cell r="M936">
            <v>0</v>
          </cell>
        </row>
        <row r="937">
          <cell r="M937">
            <v>0</v>
          </cell>
        </row>
        <row r="938">
          <cell r="M938">
            <v>0</v>
          </cell>
        </row>
        <row r="939">
          <cell r="M939">
            <v>0</v>
          </cell>
        </row>
        <row r="940">
          <cell r="M940">
            <v>0</v>
          </cell>
        </row>
        <row r="941">
          <cell r="M941">
            <v>0</v>
          </cell>
        </row>
        <row r="942">
          <cell r="M942">
            <v>0</v>
          </cell>
        </row>
        <row r="943">
          <cell r="M943">
            <v>0</v>
          </cell>
        </row>
        <row r="944">
          <cell r="M944">
            <v>0</v>
          </cell>
        </row>
        <row r="945">
          <cell r="M945">
            <v>0</v>
          </cell>
        </row>
        <row r="946">
          <cell r="A946" t="str">
            <v>S43</v>
          </cell>
          <cell r="M946">
            <v>0</v>
          </cell>
        </row>
        <row r="949">
          <cell r="M949">
            <v>3.2</v>
          </cell>
        </row>
        <row r="952">
          <cell r="A952">
            <v>11</v>
          </cell>
          <cell r="M952">
            <v>4.4800000000000006E-2</v>
          </cell>
        </row>
        <row r="953">
          <cell r="A953">
            <v>13</v>
          </cell>
          <cell r="M953">
            <v>4.8000000000000001E-2</v>
          </cell>
        </row>
        <row r="954">
          <cell r="A954">
            <v>15</v>
          </cell>
          <cell r="M954">
            <v>3.2000000000000001E-2</v>
          </cell>
        </row>
        <row r="955">
          <cell r="A955">
            <v>331</v>
          </cell>
          <cell r="M955">
            <v>3.2960000000000003</v>
          </cell>
        </row>
        <row r="956">
          <cell r="M956">
            <v>0</v>
          </cell>
        </row>
        <row r="957">
          <cell r="M957">
            <v>0</v>
          </cell>
        </row>
        <row r="958">
          <cell r="M958">
            <v>0</v>
          </cell>
        </row>
        <row r="959">
          <cell r="M959">
            <v>0</v>
          </cell>
        </row>
        <row r="960">
          <cell r="M960">
            <v>0</v>
          </cell>
        </row>
        <row r="961">
          <cell r="M961">
            <v>0</v>
          </cell>
        </row>
        <row r="962">
          <cell r="M962">
            <v>0</v>
          </cell>
        </row>
        <row r="963">
          <cell r="M963">
            <v>0</v>
          </cell>
        </row>
        <row r="964">
          <cell r="M964">
            <v>0</v>
          </cell>
        </row>
        <row r="965">
          <cell r="M965">
            <v>0</v>
          </cell>
        </row>
        <row r="966">
          <cell r="M966">
            <v>0</v>
          </cell>
        </row>
        <row r="967">
          <cell r="M967">
            <v>0</v>
          </cell>
        </row>
        <row r="968">
          <cell r="A968" t="str">
            <v>S44</v>
          </cell>
          <cell r="M968">
            <v>0</v>
          </cell>
        </row>
        <row r="971">
          <cell r="M971">
            <v>16</v>
          </cell>
        </row>
        <row r="974">
          <cell r="A974">
            <v>11</v>
          </cell>
          <cell r="M974">
            <v>0.224</v>
          </cell>
        </row>
        <row r="975">
          <cell r="A975">
            <v>13</v>
          </cell>
          <cell r="M975">
            <v>0.24</v>
          </cell>
        </row>
        <row r="976">
          <cell r="A976">
            <v>15</v>
          </cell>
          <cell r="M976">
            <v>0.16</v>
          </cell>
        </row>
        <row r="977">
          <cell r="A977">
            <v>339</v>
          </cell>
          <cell r="M977">
            <v>16.48</v>
          </cell>
        </row>
        <row r="978">
          <cell r="M978">
            <v>0</v>
          </cell>
        </row>
        <row r="979">
          <cell r="M979">
            <v>0</v>
          </cell>
        </row>
        <row r="980">
          <cell r="M980">
            <v>0</v>
          </cell>
        </row>
        <row r="981">
          <cell r="M981">
            <v>0</v>
          </cell>
        </row>
        <row r="982">
          <cell r="M982">
            <v>0</v>
          </cell>
        </row>
        <row r="983">
          <cell r="M983">
            <v>0</v>
          </cell>
        </row>
        <row r="984">
          <cell r="M984">
            <v>0</v>
          </cell>
        </row>
        <row r="985">
          <cell r="M985">
            <v>0</v>
          </cell>
        </row>
        <row r="986">
          <cell r="M986">
            <v>0</v>
          </cell>
        </row>
        <row r="987">
          <cell r="M987">
            <v>0</v>
          </cell>
        </row>
        <row r="988">
          <cell r="M988">
            <v>0</v>
          </cell>
        </row>
        <row r="989">
          <cell r="M989">
            <v>0</v>
          </cell>
        </row>
        <row r="990">
          <cell r="A990" t="str">
            <v>S45</v>
          </cell>
          <cell r="M990">
            <v>0</v>
          </cell>
        </row>
        <row r="993">
          <cell r="M993">
            <v>1.6</v>
          </cell>
        </row>
        <row r="996">
          <cell r="A996">
            <v>11</v>
          </cell>
          <cell r="M996">
            <v>2.2400000000000003E-2</v>
          </cell>
        </row>
        <row r="997">
          <cell r="A997">
            <v>13</v>
          </cell>
          <cell r="M997">
            <v>2.4E-2</v>
          </cell>
        </row>
        <row r="998">
          <cell r="A998">
            <v>15</v>
          </cell>
          <cell r="M998">
            <v>1.6E-2</v>
          </cell>
        </row>
        <row r="999">
          <cell r="A999">
            <v>344</v>
          </cell>
          <cell r="M999">
            <v>1.6480000000000001</v>
          </cell>
        </row>
        <row r="1000">
          <cell r="M1000">
            <v>0</v>
          </cell>
        </row>
        <row r="1001">
          <cell r="M1001">
            <v>0</v>
          </cell>
        </row>
        <row r="1002">
          <cell r="M1002">
            <v>0</v>
          </cell>
        </row>
        <row r="1003">
          <cell r="M1003">
            <v>0</v>
          </cell>
        </row>
        <row r="1004">
          <cell r="M1004">
            <v>0</v>
          </cell>
        </row>
        <row r="1005">
          <cell r="M1005">
            <v>0</v>
          </cell>
        </row>
        <row r="1006">
          <cell r="M1006">
            <v>0</v>
          </cell>
        </row>
        <row r="1007">
          <cell r="M1007">
            <v>0</v>
          </cell>
        </row>
        <row r="1008">
          <cell r="M1008">
            <v>0</v>
          </cell>
        </row>
        <row r="1009">
          <cell r="M1009">
            <v>0</v>
          </cell>
        </row>
        <row r="1010">
          <cell r="M1010">
            <v>0</v>
          </cell>
        </row>
        <row r="1011">
          <cell r="M1011">
            <v>0</v>
          </cell>
        </row>
        <row r="1012">
          <cell r="A1012" t="str">
            <v>S46</v>
          </cell>
          <cell r="M1012">
            <v>0</v>
          </cell>
        </row>
        <row r="1015">
          <cell r="M1015">
            <v>19.2</v>
          </cell>
        </row>
        <row r="1018">
          <cell r="A1018">
            <v>11</v>
          </cell>
          <cell r="M1018">
            <v>0.26879999999999998</v>
          </cell>
        </row>
        <row r="1019">
          <cell r="A1019">
            <v>13</v>
          </cell>
          <cell r="M1019">
            <v>0.28799999999999998</v>
          </cell>
        </row>
        <row r="1020">
          <cell r="A1020">
            <v>15</v>
          </cell>
          <cell r="M1020">
            <v>0.192</v>
          </cell>
        </row>
        <row r="1021">
          <cell r="A1021">
            <v>348</v>
          </cell>
          <cell r="M1021">
            <v>19.776</v>
          </cell>
        </row>
        <row r="1022">
          <cell r="M1022">
            <v>0</v>
          </cell>
        </row>
        <row r="1023">
          <cell r="M1023">
            <v>0</v>
          </cell>
        </row>
        <row r="1024">
          <cell r="M1024">
            <v>0</v>
          </cell>
        </row>
        <row r="1025">
          <cell r="M1025">
            <v>0</v>
          </cell>
        </row>
        <row r="1026">
          <cell r="M1026">
            <v>0</v>
          </cell>
        </row>
        <row r="1027">
          <cell r="M1027">
            <v>0</v>
          </cell>
        </row>
        <row r="1028">
          <cell r="M1028">
            <v>0</v>
          </cell>
        </row>
        <row r="1029">
          <cell r="M1029">
            <v>0</v>
          </cell>
        </row>
        <row r="1030">
          <cell r="M1030">
            <v>0</v>
          </cell>
        </row>
        <row r="1031">
          <cell r="M1031">
            <v>0</v>
          </cell>
        </row>
        <row r="1032">
          <cell r="M1032">
            <v>0</v>
          </cell>
        </row>
        <row r="1033">
          <cell r="M1033">
            <v>0</v>
          </cell>
        </row>
        <row r="1034">
          <cell r="A1034" t="str">
            <v>S47</v>
          </cell>
          <cell r="M1034">
            <v>0</v>
          </cell>
        </row>
        <row r="1037">
          <cell r="M1037">
            <v>1.6</v>
          </cell>
        </row>
        <row r="1040">
          <cell r="A1040">
            <v>11</v>
          </cell>
          <cell r="M1040">
            <v>2.2400000000000003E-2</v>
          </cell>
        </row>
        <row r="1041">
          <cell r="A1041">
            <v>13</v>
          </cell>
          <cell r="M1041">
            <v>2.4E-2</v>
          </cell>
        </row>
        <row r="1042">
          <cell r="A1042">
            <v>15</v>
          </cell>
          <cell r="M1042">
            <v>1.6E-2</v>
          </cell>
        </row>
        <row r="1043">
          <cell r="A1043">
            <v>350</v>
          </cell>
          <cell r="M1043">
            <v>1.6480000000000001</v>
          </cell>
        </row>
        <row r="1044">
          <cell r="M1044">
            <v>0</v>
          </cell>
        </row>
        <row r="1045">
          <cell r="M1045">
            <v>0</v>
          </cell>
        </row>
        <row r="1046">
          <cell r="M1046">
            <v>0</v>
          </cell>
        </row>
        <row r="1047">
          <cell r="M1047">
            <v>0</v>
          </cell>
        </row>
        <row r="1048">
          <cell r="M1048">
            <v>0</v>
          </cell>
        </row>
        <row r="1049">
          <cell r="M1049">
            <v>0</v>
          </cell>
        </row>
        <row r="1050">
          <cell r="M1050">
            <v>0</v>
          </cell>
        </row>
        <row r="1051">
          <cell r="M1051">
            <v>0</v>
          </cell>
        </row>
        <row r="1052">
          <cell r="M1052">
            <v>0</v>
          </cell>
        </row>
        <row r="1053">
          <cell r="M1053">
            <v>0</v>
          </cell>
        </row>
        <row r="1054">
          <cell r="M1054">
            <v>0</v>
          </cell>
        </row>
        <row r="1055">
          <cell r="M1055">
            <v>0</v>
          </cell>
        </row>
        <row r="1056">
          <cell r="A1056" t="str">
            <v>S48</v>
          </cell>
          <cell r="M1056">
            <v>0</v>
          </cell>
        </row>
        <row r="1059">
          <cell r="M1059">
            <v>12.5</v>
          </cell>
        </row>
        <row r="1062">
          <cell r="A1062">
            <v>11</v>
          </cell>
          <cell r="M1062">
            <v>0.25</v>
          </cell>
        </row>
        <row r="1063">
          <cell r="A1063">
            <v>13</v>
          </cell>
          <cell r="M1063">
            <v>0.32500000000000001</v>
          </cell>
        </row>
        <row r="1064">
          <cell r="A1064">
            <v>15</v>
          </cell>
          <cell r="M1064">
            <v>0.125</v>
          </cell>
        </row>
        <row r="1065">
          <cell r="A1065">
            <v>328</v>
          </cell>
          <cell r="M1065">
            <v>12.875</v>
          </cell>
        </row>
        <row r="1066">
          <cell r="M1066">
            <v>0</v>
          </cell>
        </row>
        <row r="1067">
          <cell r="M1067">
            <v>0</v>
          </cell>
        </row>
        <row r="1068">
          <cell r="M1068">
            <v>0</v>
          </cell>
        </row>
        <row r="1069">
          <cell r="M1069">
            <v>0</v>
          </cell>
        </row>
        <row r="1070">
          <cell r="M1070">
            <v>0</v>
          </cell>
        </row>
        <row r="1071">
          <cell r="M1071">
            <v>0</v>
          </cell>
        </row>
        <row r="1072">
          <cell r="M1072">
            <v>0</v>
          </cell>
        </row>
        <row r="1073">
          <cell r="M1073">
            <v>0</v>
          </cell>
        </row>
        <row r="1074">
          <cell r="M1074">
            <v>0</v>
          </cell>
        </row>
        <row r="1075">
          <cell r="M1075">
            <v>0</v>
          </cell>
        </row>
        <row r="1076">
          <cell r="M1076">
            <v>0</v>
          </cell>
        </row>
        <row r="1077">
          <cell r="M1077">
            <v>0</v>
          </cell>
        </row>
        <row r="1078">
          <cell r="A1078" t="str">
            <v>S49</v>
          </cell>
          <cell r="M1078">
            <v>0</v>
          </cell>
        </row>
        <row r="1081">
          <cell r="M1081">
            <v>96</v>
          </cell>
        </row>
        <row r="1084">
          <cell r="A1084">
            <v>11</v>
          </cell>
          <cell r="M1084">
            <v>1.92</v>
          </cell>
        </row>
        <row r="1085">
          <cell r="A1085">
            <v>13</v>
          </cell>
          <cell r="M1085">
            <v>2.496</v>
          </cell>
        </row>
        <row r="1086">
          <cell r="A1086">
            <v>15</v>
          </cell>
          <cell r="M1086">
            <v>0.96</v>
          </cell>
        </row>
        <row r="1087">
          <cell r="A1087">
            <v>128</v>
          </cell>
          <cell r="M1087">
            <v>9.6000000000000002E-2</v>
          </cell>
        </row>
        <row r="1088">
          <cell r="A1088">
            <v>329</v>
          </cell>
          <cell r="M1088">
            <v>98.88</v>
          </cell>
        </row>
        <row r="1089">
          <cell r="M1089">
            <v>0</v>
          </cell>
        </row>
        <row r="1090">
          <cell r="M1090">
            <v>0</v>
          </cell>
        </row>
        <row r="1091">
          <cell r="M1091">
            <v>0</v>
          </cell>
        </row>
        <row r="1092">
          <cell r="M1092">
            <v>0</v>
          </cell>
        </row>
        <row r="1093">
          <cell r="M1093">
            <v>0</v>
          </cell>
        </row>
        <row r="1094">
          <cell r="M1094">
            <v>0</v>
          </cell>
        </row>
        <row r="1095">
          <cell r="M1095">
            <v>0</v>
          </cell>
        </row>
        <row r="1096">
          <cell r="M1096">
            <v>0</v>
          </cell>
        </row>
        <row r="1097">
          <cell r="M1097">
            <v>0</v>
          </cell>
        </row>
        <row r="1098">
          <cell r="M1098">
            <v>0</v>
          </cell>
        </row>
        <row r="1099">
          <cell r="M1099">
            <v>0</v>
          </cell>
        </row>
        <row r="1100">
          <cell r="A1100" t="str">
            <v>S50</v>
          </cell>
          <cell r="M1100">
            <v>0</v>
          </cell>
        </row>
        <row r="1103">
          <cell r="M1103">
            <v>96</v>
          </cell>
        </row>
        <row r="1106">
          <cell r="A1106">
            <v>11</v>
          </cell>
          <cell r="M1106">
            <v>1.92</v>
          </cell>
        </row>
        <row r="1107">
          <cell r="A1107">
            <v>13</v>
          </cell>
          <cell r="M1107">
            <v>2.496</v>
          </cell>
        </row>
        <row r="1108">
          <cell r="A1108">
            <v>15</v>
          </cell>
          <cell r="M1108">
            <v>0.96</v>
          </cell>
        </row>
        <row r="1109">
          <cell r="A1109">
            <v>128</v>
          </cell>
          <cell r="M1109">
            <v>9.6000000000000002E-2</v>
          </cell>
        </row>
        <row r="1110">
          <cell r="A1110">
            <v>330</v>
          </cell>
          <cell r="M1110">
            <v>98.88</v>
          </cell>
        </row>
        <row r="1111">
          <cell r="M1111">
            <v>0</v>
          </cell>
        </row>
        <row r="1112">
          <cell r="M1112">
            <v>0</v>
          </cell>
        </row>
        <row r="1113">
          <cell r="M1113">
            <v>0</v>
          </cell>
        </row>
        <row r="1114">
          <cell r="M1114">
            <v>0</v>
          </cell>
        </row>
        <row r="1115">
          <cell r="M1115">
            <v>0</v>
          </cell>
        </row>
        <row r="1116">
          <cell r="M1116">
            <v>0</v>
          </cell>
        </row>
        <row r="1117">
          <cell r="M1117">
            <v>0</v>
          </cell>
        </row>
        <row r="1118">
          <cell r="M1118">
            <v>0</v>
          </cell>
        </row>
        <row r="1119">
          <cell r="M1119">
            <v>0</v>
          </cell>
        </row>
        <row r="1120">
          <cell r="M1120">
            <v>0</v>
          </cell>
        </row>
        <row r="1121">
          <cell r="M1121">
            <v>0</v>
          </cell>
        </row>
        <row r="1122">
          <cell r="A1122" t="str">
            <v>S51</v>
          </cell>
          <cell r="M1122">
            <v>0</v>
          </cell>
        </row>
        <row r="1125">
          <cell r="M1125">
            <v>31</v>
          </cell>
        </row>
        <row r="1128">
          <cell r="A1128">
            <v>11</v>
          </cell>
          <cell r="M1128">
            <v>0.62</v>
          </cell>
        </row>
        <row r="1129">
          <cell r="A1129">
            <v>13</v>
          </cell>
          <cell r="M1129">
            <v>0.80599999999999994</v>
          </cell>
        </row>
        <row r="1130">
          <cell r="A1130">
            <v>15</v>
          </cell>
          <cell r="M1130">
            <v>0.31</v>
          </cell>
        </row>
        <row r="1131">
          <cell r="A1131">
            <v>128</v>
          </cell>
          <cell r="M1131">
            <v>3.1E-2</v>
          </cell>
        </row>
        <row r="1132">
          <cell r="A1132">
            <v>331</v>
          </cell>
          <cell r="M1132">
            <v>31.93</v>
          </cell>
        </row>
        <row r="1133">
          <cell r="M1133">
            <v>0</v>
          </cell>
        </row>
        <row r="1134">
          <cell r="M1134">
            <v>0</v>
          </cell>
        </row>
        <row r="1135">
          <cell r="M1135">
            <v>0</v>
          </cell>
        </row>
        <row r="1136">
          <cell r="M1136">
            <v>0</v>
          </cell>
        </row>
        <row r="1137">
          <cell r="M1137">
            <v>0</v>
          </cell>
        </row>
        <row r="1138">
          <cell r="M1138">
            <v>0</v>
          </cell>
        </row>
        <row r="1139">
          <cell r="M1139">
            <v>0</v>
          </cell>
        </row>
        <row r="1140">
          <cell r="M1140">
            <v>0</v>
          </cell>
        </row>
        <row r="1141">
          <cell r="M1141">
            <v>0</v>
          </cell>
        </row>
        <row r="1142">
          <cell r="M1142">
            <v>0</v>
          </cell>
        </row>
        <row r="1143">
          <cell r="M1143">
            <v>0</v>
          </cell>
        </row>
        <row r="1144">
          <cell r="A1144" t="str">
            <v>S52</v>
          </cell>
          <cell r="M1144">
            <v>0</v>
          </cell>
        </row>
        <row r="1147">
          <cell r="M1147">
            <v>286</v>
          </cell>
        </row>
        <row r="1150">
          <cell r="A1150">
            <v>11</v>
          </cell>
          <cell r="M1150">
            <v>5.72</v>
          </cell>
        </row>
        <row r="1151">
          <cell r="A1151">
            <v>13</v>
          </cell>
          <cell r="M1151">
            <v>7.4359999999999999</v>
          </cell>
        </row>
        <row r="1152">
          <cell r="A1152">
            <v>15</v>
          </cell>
          <cell r="M1152">
            <v>2.86</v>
          </cell>
        </row>
        <row r="1153">
          <cell r="A1153">
            <v>128</v>
          </cell>
          <cell r="M1153">
            <v>0.28600000000000003</v>
          </cell>
        </row>
        <row r="1154">
          <cell r="A1154">
            <v>339</v>
          </cell>
          <cell r="M1154">
            <v>294.58</v>
          </cell>
        </row>
        <row r="1155">
          <cell r="M1155">
            <v>0</v>
          </cell>
        </row>
        <row r="1156">
          <cell r="M1156">
            <v>0</v>
          </cell>
        </row>
        <row r="1157">
          <cell r="M1157">
            <v>0</v>
          </cell>
        </row>
        <row r="1158">
          <cell r="M1158">
            <v>0</v>
          </cell>
        </row>
        <row r="1159">
          <cell r="M1159">
            <v>0</v>
          </cell>
        </row>
        <row r="1160">
          <cell r="M1160">
            <v>0</v>
          </cell>
        </row>
        <row r="1161">
          <cell r="M1161">
            <v>0</v>
          </cell>
        </row>
        <row r="1162">
          <cell r="M1162">
            <v>0</v>
          </cell>
        </row>
        <row r="1163">
          <cell r="M1163">
            <v>0</v>
          </cell>
        </row>
        <row r="1164">
          <cell r="M1164">
            <v>0</v>
          </cell>
        </row>
        <row r="1165">
          <cell r="M1165">
            <v>0</v>
          </cell>
        </row>
        <row r="1166">
          <cell r="A1166" t="str">
            <v>S53</v>
          </cell>
          <cell r="M1166">
            <v>0</v>
          </cell>
        </row>
        <row r="1169">
          <cell r="M1169">
            <v>20</v>
          </cell>
        </row>
        <row r="1172">
          <cell r="A1172">
            <v>11</v>
          </cell>
          <cell r="M1172">
            <v>0.4</v>
          </cell>
        </row>
        <row r="1173">
          <cell r="A1173">
            <v>13</v>
          </cell>
          <cell r="M1173">
            <v>0.52</v>
          </cell>
        </row>
        <row r="1174">
          <cell r="A1174">
            <v>15</v>
          </cell>
          <cell r="M1174">
            <v>0.2</v>
          </cell>
        </row>
        <row r="1175">
          <cell r="A1175">
            <v>128</v>
          </cell>
          <cell r="M1175">
            <v>0.02</v>
          </cell>
        </row>
        <row r="1176">
          <cell r="A1176">
            <v>344</v>
          </cell>
          <cell r="M1176">
            <v>20.6</v>
          </cell>
        </row>
        <row r="1177">
          <cell r="M1177">
            <v>0</v>
          </cell>
        </row>
        <row r="1178">
          <cell r="M1178">
            <v>0</v>
          </cell>
        </row>
        <row r="1179">
          <cell r="M1179">
            <v>0</v>
          </cell>
        </row>
        <row r="1180">
          <cell r="M1180">
            <v>0</v>
          </cell>
        </row>
        <row r="1181">
          <cell r="M1181">
            <v>0</v>
          </cell>
        </row>
        <row r="1182">
          <cell r="M1182">
            <v>0</v>
          </cell>
        </row>
        <row r="1183">
          <cell r="M1183">
            <v>0</v>
          </cell>
        </row>
        <row r="1184">
          <cell r="M1184">
            <v>0</v>
          </cell>
        </row>
        <row r="1185">
          <cell r="M1185">
            <v>0</v>
          </cell>
        </row>
        <row r="1186">
          <cell r="M1186">
            <v>0</v>
          </cell>
        </row>
        <row r="1187">
          <cell r="M1187">
            <v>0</v>
          </cell>
        </row>
        <row r="1188">
          <cell r="A1188" t="str">
            <v>S54</v>
          </cell>
          <cell r="M1188">
            <v>0</v>
          </cell>
        </row>
        <row r="1191">
          <cell r="M1191">
            <v>516</v>
          </cell>
        </row>
        <row r="1194">
          <cell r="A1194">
            <v>11</v>
          </cell>
          <cell r="M1194">
            <v>10.32</v>
          </cell>
        </row>
        <row r="1195">
          <cell r="A1195">
            <v>13</v>
          </cell>
          <cell r="M1195">
            <v>13.415999999999999</v>
          </cell>
        </row>
        <row r="1196">
          <cell r="A1196">
            <v>15</v>
          </cell>
          <cell r="M1196">
            <v>5.16</v>
          </cell>
        </row>
        <row r="1197">
          <cell r="A1197">
            <v>128</v>
          </cell>
          <cell r="M1197">
            <v>0.51600000000000001</v>
          </cell>
        </row>
        <row r="1198">
          <cell r="A1198">
            <v>348</v>
          </cell>
          <cell r="M1198">
            <v>531.48</v>
          </cell>
        </row>
        <row r="1199">
          <cell r="M1199">
            <v>0</v>
          </cell>
        </row>
        <row r="1200">
          <cell r="M1200">
            <v>0</v>
          </cell>
        </row>
        <row r="1201">
          <cell r="M1201">
            <v>0</v>
          </cell>
        </row>
        <row r="1202">
          <cell r="M1202">
            <v>0</v>
          </cell>
        </row>
        <row r="1203">
          <cell r="M1203">
            <v>0</v>
          </cell>
        </row>
        <row r="1204">
          <cell r="M1204">
            <v>0</v>
          </cell>
        </row>
        <row r="1205">
          <cell r="M1205">
            <v>0</v>
          </cell>
        </row>
        <row r="1206">
          <cell r="M1206">
            <v>0</v>
          </cell>
        </row>
        <row r="1207">
          <cell r="M1207">
            <v>0</v>
          </cell>
        </row>
        <row r="1208">
          <cell r="M1208">
            <v>0</v>
          </cell>
        </row>
        <row r="1209">
          <cell r="M1209">
            <v>0</v>
          </cell>
        </row>
        <row r="1210">
          <cell r="A1210" t="str">
            <v>S55</v>
          </cell>
          <cell r="M1210">
            <v>0</v>
          </cell>
        </row>
        <row r="1213">
          <cell r="M1213">
            <v>28</v>
          </cell>
        </row>
        <row r="1216">
          <cell r="A1216">
            <v>11</v>
          </cell>
          <cell r="M1216">
            <v>0.56000000000000005</v>
          </cell>
        </row>
        <row r="1217">
          <cell r="A1217">
            <v>13</v>
          </cell>
          <cell r="M1217">
            <v>0.72799999999999998</v>
          </cell>
        </row>
        <row r="1218">
          <cell r="A1218">
            <v>15</v>
          </cell>
          <cell r="M1218">
            <v>0.28000000000000003</v>
          </cell>
        </row>
        <row r="1219">
          <cell r="A1219">
            <v>128</v>
          </cell>
          <cell r="M1219">
            <v>2.8000000000000001E-2</v>
          </cell>
        </row>
        <row r="1220">
          <cell r="A1220">
            <v>350</v>
          </cell>
          <cell r="M1220">
            <v>28.84</v>
          </cell>
        </row>
        <row r="1221">
          <cell r="M1221">
            <v>0</v>
          </cell>
        </row>
        <row r="1222">
          <cell r="M1222">
            <v>0</v>
          </cell>
        </row>
        <row r="1223">
          <cell r="M1223">
            <v>0</v>
          </cell>
        </row>
        <row r="1224">
          <cell r="M1224">
            <v>0</v>
          </cell>
        </row>
        <row r="1225">
          <cell r="M1225">
            <v>0</v>
          </cell>
        </row>
        <row r="1226">
          <cell r="M1226">
            <v>0</v>
          </cell>
        </row>
        <row r="1227">
          <cell r="M1227">
            <v>0</v>
          </cell>
        </row>
        <row r="1228">
          <cell r="M1228">
            <v>0</v>
          </cell>
        </row>
        <row r="1229">
          <cell r="M1229">
            <v>0</v>
          </cell>
        </row>
        <row r="1230">
          <cell r="M1230">
            <v>0</v>
          </cell>
        </row>
        <row r="1231">
          <cell r="M1231">
            <v>0</v>
          </cell>
        </row>
        <row r="1232">
          <cell r="A1232" t="str">
            <v>S56</v>
          </cell>
          <cell r="M1232">
            <v>0</v>
          </cell>
        </row>
        <row r="1235">
          <cell r="M1235">
            <v>56</v>
          </cell>
        </row>
        <row r="1238">
          <cell r="A1238">
            <v>11</v>
          </cell>
          <cell r="M1238">
            <v>1.1200000000000001</v>
          </cell>
        </row>
        <row r="1239">
          <cell r="A1239">
            <v>13</v>
          </cell>
          <cell r="M1239">
            <v>1.456</v>
          </cell>
        </row>
        <row r="1240">
          <cell r="A1240">
            <v>15</v>
          </cell>
          <cell r="M1240">
            <v>0.56000000000000005</v>
          </cell>
        </row>
        <row r="1241">
          <cell r="A1241">
            <v>128</v>
          </cell>
          <cell r="M1241">
            <v>5.6000000000000001E-2</v>
          </cell>
        </row>
        <row r="1242">
          <cell r="A1242">
            <v>257</v>
          </cell>
          <cell r="M1242">
            <v>57.68</v>
          </cell>
        </row>
        <row r="1243">
          <cell r="M1243">
            <v>0</v>
          </cell>
        </row>
        <row r="1244">
          <cell r="M1244">
            <v>0</v>
          </cell>
        </row>
        <row r="1245">
          <cell r="M1245">
            <v>0</v>
          </cell>
        </row>
        <row r="1246">
          <cell r="M1246">
            <v>0</v>
          </cell>
        </row>
        <row r="1247">
          <cell r="M1247">
            <v>0</v>
          </cell>
        </row>
        <row r="1248">
          <cell r="M1248">
            <v>0</v>
          </cell>
        </row>
        <row r="1249">
          <cell r="M1249">
            <v>0</v>
          </cell>
        </row>
        <row r="1250">
          <cell r="M1250">
            <v>0</v>
          </cell>
        </row>
        <row r="1251">
          <cell r="M1251">
            <v>0</v>
          </cell>
        </row>
        <row r="1252">
          <cell r="M1252">
            <v>0</v>
          </cell>
        </row>
        <row r="1253">
          <cell r="M1253">
            <v>0</v>
          </cell>
        </row>
        <row r="1254">
          <cell r="A1254" t="str">
            <v>S57</v>
          </cell>
          <cell r="M1254">
            <v>0</v>
          </cell>
        </row>
        <row r="1257">
          <cell r="M1257">
            <v>2800</v>
          </cell>
        </row>
        <row r="1260">
          <cell r="A1260">
            <v>11</v>
          </cell>
          <cell r="M1260">
            <v>56</v>
          </cell>
        </row>
        <row r="1261">
          <cell r="A1261">
            <v>13</v>
          </cell>
          <cell r="M1261">
            <v>72.8</v>
          </cell>
        </row>
        <row r="1262">
          <cell r="A1262">
            <v>15</v>
          </cell>
          <cell r="M1262">
            <v>28</v>
          </cell>
        </row>
        <row r="1263">
          <cell r="A1263">
            <v>128</v>
          </cell>
          <cell r="M1263">
            <v>2.8000000000000003</v>
          </cell>
        </row>
        <row r="1264">
          <cell r="A1264">
            <v>258</v>
          </cell>
          <cell r="M1264">
            <v>2884</v>
          </cell>
        </row>
        <row r="1265">
          <cell r="M1265">
            <v>0</v>
          </cell>
        </row>
        <row r="1266">
          <cell r="M1266">
            <v>0</v>
          </cell>
        </row>
        <row r="1267">
          <cell r="M1267">
            <v>0</v>
          </cell>
        </row>
        <row r="1268">
          <cell r="M1268">
            <v>0</v>
          </cell>
        </row>
        <row r="1269">
          <cell r="M1269">
            <v>0</v>
          </cell>
        </row>
        <row r="1270">
          <cell r="M1270">
            <v>0</v>
          </cell>
        </row>
        <row r="1271">
          <cell r="M1271">
            <v>0</v>
          </cell>
        </row>
        <row r="1272">
          <cell r="M1272">
            <v>0</v>
          </cell>
        </row>
        <row r="1273">
          <cell r="M1273">
            <v>0</v>
          </cell>
        </row>
        <row r="1274">
          <cell r="M1274">
            <v>0</v>
          </cell>
        </row>
        <row r="1275">
          <cell r="M1275">
            <v>0</v>
          </cell>
        </row>
        <row r="1276">
          <cell r="A1276" t="str">
            <v>S58</v>
          </cell>
          <cell r="M1276">
            <v>0</v>
          </cell>
        </row>
        <row r="1279">
          <cell r="M1279">
            <v>80</v>
          </cell>
        </row>
        <row r="1282">
          <cell r="A1282">
            <v>11</v>
          </cell>
          <cell r="M1282">
            <v>1.6</v>
          </cell>
        </row>
        <row r="1283">
          <cell r="A1283">
            <v>13</v>
          </cell>
          <cell r="M1283">
            <v>2.4</v>
          </cell>
        </row>
        <row r="1284">
          <cell r="A1284">
            <v>15</v>
          </cell>
          <cell r="M1284">
            <v>0.8</v>
          </cell>
        </row>
        <row r="1285">
          <cell r="A1285">
            <v>195</v>
          </cell>
          <cell r="M1285">
            <v>84</v>
          </cell>
        </row>
        <row r="1286">
          <cell r="M1286">
            <v>0</v>
          </cell>
        </row>
        <row r="1287">
          <cell r="M1287">
            <v>0</v>
          </cell>
        </row>
        <row r="1288">
          <cell r="M1288">
            <v>0</v>
          </cell>
        </row>
        <row r="1289">
          <cell r="M1289">
            <v>0</v>
          </cell>
        </row>
        <row r="1290">
          <cell r="M1290">
            <v>0</v>
          </cell>
        </row>
        <row r="1291">
          <cell r="M1291">
            <v>0</v>
          </cell>
        </row>
        <row r="1292">
          <cell r="M1292">
            <v>0</v>
          </cell>
        </row>
        <row r="1293">
          <cell r="M1293">
            <v>0</v>
          </cell>
        </row>
        <row r="1294">
          <cell r="M1294">
            <v>0</v>
          </cell>
        </row>
        <row r="1295">
          <cell r="M1295">
            <v>0</v>
          </cell>
        </row>
        <row r="1296">
          <cell r="M1296">
            <v>0</v>
          </cell>
        </row>
        <row r="1297">
          <cell r="M1297">
            <v>0</v>
          </cell>
        </row>
        <row r="1298">
          <cell r="A1298" t="str">
            <v>S59</v>
          </cell>
          <cell r="M1298">
            <v>0</v>
          </cell>
        </row>
        <row r="1301">
          <cell r="M1301">
            <v>28</v>
          </cell>
        </row>
        <row r="1304">
          <cell r="A1304">
            <v>11</v>
          </cell>
          <cell r="M1304">
            <v>0.56000000000000005</v>
          </cell>
        </row>
        <row r="1305">
          <cell r="A1305">
            <v>13</v>
          </cell>
          <cell r="M1305">
            <v>0.84</v>
          </cell>
        </row>
        <row r="1306">
          <cell r="A1306">
            <v>15</v>
          </cell>
          <cell r="M1306">
            <v>0.28000000000000003</v>
          </cell>
        </row>
        <row r="1307">
          <cell r="A1307">
            <v>199</v>
          </cell>
          <cell r="M1307">
            <v>29.400000000000002</v>
          </cell>
        </row>
        <row r="1308">
          <cell r="M1308">
            <v>0</v>
          </cell>
        </row>
        <row r="1309">
          <cell r="M1309">
            <v>0</v>
          </cell>
        </row>
        <row r="1310">
          <cell r="M1310">
            <v>0</v>
          </cell>
        </row>
        <row r="1311">
          <cell r="M1311">
            <v>0</v>
          </cell>
        </row>
        <row r="1312">
          <cell r="M1312">
            <v>0</v>
          </cell>
        </row>
        <row r="1313">
          <cell r="M1313">
            <v>0</v>
          </cell>
        </row>
        <row r="1314">
          <cell r="M1314">
            <v>0</v>
          </cell>
        </row>
        <row r="1315">
          <cell r="M1315">
            <v>0</v>
          </cell>
        </row>
        <row r="1316">
          <cell r="M1316">
            <v>0</v>
          </cell>
        </row>
        <row r="1317">
          <cell r="M1317">
            <v>0</v>
          </cell>
        </row>
        <row r="1318">
          <cell r="M1318">
            <v>0</v>
          </cell>
        </row>
        <row r="1319">
          <cell r="M1319">
            <v>0</v>
          </cell>
        </row>
        <row r="1320">
          <cell r="A1320" t="str">
            <v>S60</v>
          </cell>
          <cell r="M1320">
            <v>0</v>
          </cell>
        </row>
        <row r="1323">
          <cell r="M1323">
            <v>90.8</v>
          </cell>
        </row>
        <row r="1326">
          <cell r="A1326">
            <v>11</v>
          </cell>
          <cell r="M1326">
            <v>1.8160000000000001</v>
          </cell>
        </row>
        <row r="1327">
          <cell r="A1327">
            <v>13</v>
          </cell>
          <cell r="M1327">
            <v>2.7239999999999998</v>
          </cell>
        </row>
        <row r="1328">
          <cell r="A1328">
            <v>15</v>
          </cell>
          <cell r="M1328">
            <v>0.90800000000000003</v>
          </cell>
        </row>
        <row r="1329">
          <cell r="A1329">
            <v>208</v>
          </cell>
          <cell r="M1329">
            <v>95.34</v>
          </cell>
        </row>
        <row r="1330">
          <cell r="M1330">
            <v>0</v>
          </cell>
        </row>
        <row r="1331">
          <cell r="M1331">
            <v>0</v>
          </cell>
        </row>
        <row r="1332">
          <cell r="M1332">
            <v>0</v>
          </cell>
        </row>
        <row r="1333">
          <cell r="M1333">
            <v>0</v>
          </cell>
        </row>
        <row r="1334">
          <cell r="M1334">
            <v>0</v>
          </cell>
        </row>
        <row r="1335">
          <cell r="M1335">
            <v>0</v>
          </cell>
        </row>
        <row r="1336">
          <cell r="M1336">
            <v>0</v>
          </cell>
        </row>
        <row r="1337">
          <cell r="M1337">
            <v>0</v>
          </cell>
        </row>
        <row r="1338">
          <cell r="M1338">
            <v>0</v>
          </cell>
        </row>
        <row r="1339">
          <cell r="M1339">
            <v>0</v>
          </cell>
        </row>
        <row r="1340">
          <cell r="M1340">
            <v>0</v>
          </cell>
        </row>
        <row r="1341">
          <cell r="M1341">
            <v>0</v>
          </cell>
        </row>
        <row r="1342">
          <cell r="A1342" t="str">
            <v>S61</v>
          </cell>
          <cell r="M1342">
            <v>0</v>
          </cell>
        </row>
        <row r="1345">
          <cell r="M1345">
            <v>154.80000000000001</v>
          </cell>
        </row>
        <row r="1348">
          <cell r="A1348">
            <v>11</v>
          </cell>
          <cell r="M1348">
            <v>3.0960000000000001</v>
          </cell>
        </row>
        <row r="1349">
          <cell r="A1349">
            <v>13</v>
          </cell>
          <cell r="M1349">
            <v>4.6440000000000001</v>
          </cell>
        </row>
        <row r="1350">
          <cell r="A1350">
            <v>15</v>
          </cell>
          <cell r="M1350">
            <v>1.548</v>
          </cell>
        </row>
        <row r="1351">
          <cell r="A1351">
            <v>211</v>
          </cell>
          <cell r="M1351">
            <v>162.54000000000002</v>
          </cell>
        </row>
        <row r="1352">
          <cell r="M1352">
            <v>0</v>
          </cell>
        </row>
        <row r="1353">
          <cell r="M1353">
            <v>0</v>
          </cell>
        </row>
        <row r="1354">
          <cell r="M1354">
            <v>0</v>
          </cell>
        </row>
        <row r="1355">
          <cell r="M1355">
            <v>0</v>
          </cell>
        </row>
        <row r="1356">
          <cell r="M1356">
            <v>0</v>
          </cell>
        </row>
        <row r="1357">
          <cell r="M1357">
            <v>0</v>
          </cell>
        </row>
        <row r="1358">
          <cell r="M1358">
            <v>0</v>
          </cell>
        </row>
        <row r="1359">
          <cell r="M1359">
            <v>0</v>
          </cell>
        </row>
        <row r="1360">
          <cell r="M1360">
            <v>0</v>
          </cell>
        </row>
        <row r="1361">
          <cell r="M1361">
            <v>0</v>
          </cell>
        </row>
        <row r="1362">
          <cell r="M1362">
            <v>0</v>
          </cell>
        </row>
        <row r="1363">
          <cell r="M1363">
            <v>0</v>
          </cell>
        </row>
        <row r="1364">
          <cell r="A1364" t="str">
            <v>S62</v>
          </cell>
          <cell r="M1364">
            <v>0</v>
          </cell>
        </row>
        <row r="1367">
          <cell r="M1367">
            <v>14</v>
          </cell>
        </row>
        <row r="1370">
          <cell r="A1370">
            <v>11</v>
          </cell>
          <cell r="M1370">
            <v>0.28000000000000003</v>
          </cell>
        </row>
        <row r="1371">
          <cell r="A1371">
            <v>13</v>
          </cell>
          <cell r="M1371">
            <v>0.42</v>
          </cell>
        </row>
        <row r="1372">
          <cell r="A1372">
            <v>15</v>
          </cell>
          <cell r="M1372">
            <v>0.14000000000000001</v>
          </cell>
        </row>
        <row r="1373">
          <cell r="A1373">
            <v>224</v>
          </cell>
          <cell r="M1373">
            <v>14.700000000000001</v>
          </cell>
        </row>
        <row r="1374">
          <cell r="M1374">
            <v>0</v>
          </cell>
        </row>
        <row r="1375">
          <cell r="M1375">
            <v>0</v>
          </cell>
        </row>
        <row r="1376">
          <cell r="M1376">
            <v>0</v>
          </cell>
        </row>
        <row r="1377">
          <cell r="M1377">
            <v>0</v>
          </cell>
        </row>
        <row r="1378">
          <cell r="M1378">
            <v>0</v>
          </cell>
        </row>
        <row r="1379">
          <cell r="M1379">
            <v>0</v>
          </cell>
        </row>
        <row r="1380">
          <cell r="M1380">
            <v>0</v>
          </cell>
        </row>
        <row r="1381">
          <cell r="M1381">
            <v>0</v>
          </cell>
        </row>
        <row r="1382">
          <cell r="M1382">
            <v>0</v>
          </cell>
        </row>
        <row r="1383">
          <cell r="M1383">
            <v>0</v>
          </cell>
        </row>
        <row r="1384">
          <cell r="M1384">
            <v>0</v>
          </cell>
        </row>
        <row r="1385">
          <cell r="M1385">
            <v>0</v>
          </cell>
        </row>
        <row r="1386">
          <cell r="A1386" t="str">
            <v>S63</v>
          </cell>
          <cell r="M1386">
            <v>0</v>
          </cell>
        </row>
        <row r="1389">
          <cell r="M1389">
            <v>38</v>
          </cell>
        </row>
        <row r="1392">
          <cell r="A1392">
            <v>11</v>
          </cell>
          <cell r="M1392">
            <v>0.76</v>
          </cell>
        </row>
        <row r="1393">
          <cell r="A1393">
            <v>13</v>
          </cell>
          <cell r="M1393">
            <v>1.1399999999999999</v>
          </cell>
        </row>
        <row r="1394">
          <cell r="A1394">
            <v>15</v>
          </cell>
          <cell r="M1394">
            <v>0.38</v>
          </cell>
        </row>
        <row r="1395">
          <cell r="A1395">
            <v>230</v>
          </cell>
          <cell r="M1395">
            <v>39.9</v>
          </cell>
        </row>
        <row r="1396">
          <cell r="M1396">
            <v>0</v>
          </cell>
        </row>
        <row r="1397">
          <cell r="M1397">
            <v>0</v>
          </cell>
        </row>
        <row r="1398">
          <cell r="M1398">
            <v>0</v>
          </cell>
        </row>
        <row r="1399">
          <cell r="M1399">
            <v>0</v>
          </cell>
        </row>
        <row r="1400">
          <cell r="M1400">
            <v>0</v>
          </cell>
        </row>
        <row r="1401">
          <cell r="M1401">
            <v>0</v>
          </cell>
        </row>
        <row r="1402">
          <cell r="M1402">
            <v>0</v>
          </cell>
        </row>
        <row r="1403">
          <cell r="M1403">
            <v>0</v>
          </cell>
        </row>
        <row r="1404">
          <cell r="M1404">
            <v>0</v>
          </cell>
        </row>
        <row r="1405">
          <cell r="M1405">
            <v>0</v>
          </cell>
        </row>
        <row r="1406">
          <cell r="M1406">
            <v>0</v>
          </cell>
        </row>
        <row r="1407">
          <cell r="M1407">
            <v>0</v>
          </cell>
        </row>
        <row r="1408">
          <cell r="A1408" t="str">
            <v>S64</v>
          </cell>
          <cell r="M1408">
            <v>0</v>
          </cell>
        </row>
        <row r="1411">
          <cell r="M1411">
            <v>17</v>
          </cell>
        </row>
        <row r="1414">
          <cell r="A1414">
            <v>11</v>
          </cell>
          <cell r="M1414">
            <v>0.34</v>
          </cell>
        </row>
        <row r="1415">
          <cell r="A1415">
            <v>13</v>
          </cell>
          <cell r="M1415">
            <v>0.51</v>
          </cell>
        </row>
        <row r="1416">
          <cell r="A1416">
            <v>15</v>
          </cell>
          <cell r="M1416">
            <v>0.17</v>
          </cell>
        </row>
        <row r="1417">
          <cell r="A1417">
            <v>233</v>
          </cell>
          <cell r="M1417">
            <v>17.850000000000001</v>
          </cell>
        </row>
        <row r="1418">
          <cell r="M1418">
            <v>0</v>
          </cell>
        </row>
        <row r="1419">
          <cell r="M1419">
            <v>0</v>
          </cell>
        </row>
        <row r="1420">
          <cell r="M1420">
            <v>0</v>
          </cell>
        </row>
        <row r="1421">
          <cell r="M1421">
            <v>0</v>
          </cell>
        </row>
        <row r="1422">
          <cell r="M1422">
            <v>0</v>
          </cell>
        </row>
        <row r="1423">
          <cell r="M1423">
            <v>0</v>
          </cell>
        </row>
        <row r="1424">
          <cell r="M1424">
            <v>0</v>
          </cell>
        </row>
        <row r="1425">
          <cell r="M1425">
            <v>0</v>
          </cell>
        </row>
        <row r="1426">
          <cell r="M1426">
            <v>0</v>
          </cell>
        </row>
        <row r="1427">
          <cell r="M1427">
            <v>0</v>
          </cell>
        </row>
        <row r="1428">
          <cell r="M1428">
            <v>0</v>
          </cell>
        </row>
        <row r="1429">
          <cell r="M1429">
            <v>0</v>
          </cell>
        </row>
        <row r="1430">
          <cell r="A1430" t="str">
            <v>S65</v>
          </cell>
          <cell r="M1430">
            <v>0</v>
          </cell>
        </row>
        <row r="1433">
          <cell r="M1433">
            <v>5</v>
          </cell>
        </row>
        <row r="1436">
          <cell r="A1436">
            <v>283</v>
          </cell>
          <cell r="M1436">
            <v>5</v>
          </cell>
        </row>
        <row r="1437">
          <cell r="M1437">
            <v>0</v>
          </cell>
        </row>
        <row r="1438">
          <cell r="M1438">
            <v>0</v>
          </cell>
        </row>
        <row r="1439">
          <cell r="M1439">
            <v>0</v>
          </cell>
        </row>
        <row r="1440">
          <cell r="M1440">
            <v>0</v>
          </cell>
        </row>
        <row r="1441">
          <cell r="M1441">
            <v>0</v>
          </cell>
        </row>
        <row r="1442">
          <cell r="M1442">
            <v>0</v>
          </cell>
        </row>
        <row r="1443">
          <cell r="M1443">
            <v>0</v>
          </cell>
        </row>
        <row r="1444">
          <cell r="M1444">
            <v>0</v>
          </cell>
        </row>
        <row r="1445">
          <cell r="M1445">
            <v>0</v>
          </cell>
        </row>
        <row r="1446">
          <cell r="M1446">
            <v>0</v>
          </cell>
        </row>
        <row r="1447">
          <cell r="M1447">
            <v>0</v>
          </cell>
        </row>
        <row r="1448">
          <cell r="M1448">
            <v>0</v>
          </cell>
        </row>
        <row r="1449">
          <cell r="M1449">
            <v>0</v>
          </cell>
        </row>
        <row r="1450">
          <cell r="M1450">
            <v>0</v>
          </cell>
        </row>
        <row r="1451">
          <cell r="M1451">
            <v>0</v>
          </cell>
        </row>
        <row r="1452">
          <cell r="A1452" t="str">
            <v>S66</v>
          </cell>
          <cell r="M1452">
            <v>0</v>
          </cell>
        </row>
        <row r="1455">
          <cell r="M1455">
            <v>7680</v>
          </cell>
        </row>
        <row r="1458">
          <cell r="A1458">
            <v>13</v>
          </cell>
          <cell r="M1458">
            <v>30.72</v>
          </cell>
        </row>
        <row r="1459">
          <cell r="A1459">
            <v>15</v>
          </cell>
          <cell r="M1459">
            <v>7.68</v>
          </cell>
        </row>
        <row r="1460">
          <cell r="M1460">
            <v>0</v>
          </cell>
        </row>
        <row r="1461">
          <cell r="M1461">
            <v>0</v>
          </cell>
        </row>
        <row r="1462">
          <cell r="M1462">
            <v>0</v>
          </cell>
        </row>
        <row r="1463">
          <cell r="M1463">
            <v>0</v>
          </cell>
        </row>
        <row r="1464">
          <cell r="M1464">
            <v>0</v>
          </cell>
        </row>
        <row r="1465">
          <cell r="M1465">
            <v>0</v>
          </cell>
        </row>
        <row r="1466">
          <cell r="M1466">
            <v>0</v>
          </cell>
        </row>
        <row r="1467">
          <cell r="M1467">
            <v>0</v>
          </cell>
        </row>
        <row r="1468">
          <cell r="M1468">
            <v>0</v>
          </cell>
        </row>
        <row r="1469">
          <cell r="M1469">
            <v>0</v>
          </cell>
        </row>
        <row r="1470">
          <cell r="M1470">
            <v>0</v>
          </cell>
        </row>
        <row r="1471">
          <cell r="M1471">
            <v>0</v>
          </cell>
        </row>
        <row r="1472">
          <cell r="M1472">
            <v>0</v>
          </cell>
        </row>
        <row r="1473">
          <cell r="M1473">
            <v>0</v>
          </cell>
        </row>
        <row r="1474">
          <cell r="A1474" t="str">
            <v>S67</v>
          </cell>
          <cell r="M1474">
            <v>0</v>
          </cell>
        </row>
        <row r="1477">
          <cell r="M1477">
            <v>170</v>
          </cell>
        </row>
        <row r="1480">
          <cell r="A1480">
            <v>13</v>
          </cell>
          <cell r="M1480">
            <v>11.9</v>
          </cell>
        </row>
        <row r="1481">
          <cell r="A1481">
            <v>15</v>
          </cell>
          <cell r="M1481">
            <v>1.19</v>
          </cell>
        </row>
        <row r="1482">
          <cell r="A1482">
            <v>260</v>
          </cell>
          <cell r="M1482">
            <v>170</v>
          </cell>
        </row>
        <row r="1483">
          <cell r="M1483">
            <v>0</v>
          </cell>
        </row>
        <row r="1484">
          <cell r="M1484">
            <v>0</v>
          </cell>
        </row>
        <row r="1485">
          <cell r="M1485">
            <v>0</v>
          </cell>
        </row>
        <row r="1486">
          <cell r="M1486">
            <v>0</v>
          </cell>
        </row>
        <row r="1487">
          <cell r="M1487">
            <v>0</v>
          </cell>
        </row>
        <row r="1488">
          <cell r="M1488">
            <v>0</v>
          </cell>
        </row>
        <row r="1489">
          <cell r="M1489">
            <v>0</v>
          </cell>
        </row>
        <row r="1490">
          <cell r="M1490">
            <v>0</v>
          </cell>
        </row>
        <row r="1491">
          <cell r="M1491">
            <v>0</v>
          </cell>
        </row>
        <row r="1492">
          <cell r="M1492">
            <v>0</v>
          </cell>
        </row>
        <row r="1493">
          <cell r="M1493">
            <v>0</v>
          </cell>
        </row>
        <row r="1494">
          <cell r="M1494">
            <v>0</v>
          </cell>
        </row>
        <row r="1495">
          <cell r="M1495">
            <v>0</v>
          </cell>
        </row>
        <row r="1496">
          <cell r="A1496" t="str">
            <v>S68</v>
          </cell>
          <cell r="M1496">
            <v>0</v>
          </cell>
        </row>
        <row r="1499">
          <cell r="M1499">
            <v>19.2</v>
          </cell>
        </row>
        <row r="1502">
          <cell r="A1502">
            <v>11</v>
          </cell>
          <cell r="M1502">
            <v>4.992</v>
          </cell>
        </row>
        <row r="1503">
          <cell r="M1503">
            <v>0</v>
          </cell>
        </row>
        <row r="1504">
          <cell r="M1504">
            <v>0</v>
          </cell>
        </row>
        <row r="1505">
          <cell r="M1505">
            <v>0</v>
          </cell>
        </row>
        <row r="1506">
          <cell r="M1506">
            <v>0</v>
          </cell>
        </row>
        <row r="1507">
          <cell r="M1507">
            <v>0</v>
          </cell>
        </row>
        <row r="1508">
          <cell r="M1508">
            <v>0</v>
          </cell>
        </row>
        <row r="1509">
          <cell r="M1509">
            <v>0</v>
          </cell>
        </row>
        <row r="1510">
          <cell r="M1510">
            <v>0</v>
          </cell>
        </row>
        <row r="1511">
          <cell r="M1511">
            <v>0</v>
          </cell>
        </row>
        <row r="1512">
          <cell r="M1512">
            <v>0</v>
          </cell>
        </row>
        <row r="1513">
          <cell r="M1513">
            <v>0</v>
          </cell>
        </row>
        <row r="1514">
          <cell r="M1514">
            <v>0</v>
          </cell>
        </row>
        <row r="1515">
          <cell r="M1515">
            <v>0</v>
          </cell>
        </row>
        <row r="1516">
          <cell r="M1516">
            <v>0</v>
          </cell>
        </row>
        <row r="1517">
          <cell r="M1517">
            <v>0</v>
          </cell>
        </row>
        <row r="1518">
          <cell r="A1518" t="str">
            <v>S69</v>
          </cell>
          <cell r="M1518">
            <v>0</v>
          </cell>
        </row>
        <row r="1521">
          <cell r="M1521">
            <v>365</v>
          </cell>
        </row>
        <row r="1524">
          <cell r="A1524">
            <v>13</v>
          </cell>
          <cell r="M1524">
            <v>7.3</v>
          </cell>
        </row>
        <row r="1525">
          <cell r="A1525">
            <v>263</v>
          </cell>
          <cell r="M1525">
            <v>4380</v>
          </cell>
        </row>
        <row r="1526">
          <cell r="M1526">
            <v>0</v>
          </cell>
        </row>
        <row r="1527">
          <cell r="M1527">
            <v>0</v>
          </cell>
        </row>
        <row r="1528">
          <cell r="M1528">
            <v>0</v>
          </cell>
        </row>
        <row r="1529">
          <cell r="M1529">
            <v>0</v>
          </cell>
        </row>
        <row r="1530">
          <cell r="M1530">
            <v>0</v>
          </cell>
        </row>
        <row r="1531">
          <cell r="M1531">
            <v>0</v>
          </cell>
        </row>
        <row r="1532">
          <cell r="M1532">
            <v>0</v>
          </cell>
        </row>
        <row r="1533">
          <cell r="M1533">
            <v>0</v>
          </cell>
        </row>
        <row r="1534">
          <cell r="M1534">
            <v>0</v>
          </cell>
        </row>
        <row r="1535">
          <cell r="M1535">
            <v>0</v>
          </cell>
        </row>
        <row r="1536">
          <cell r="M1536">
            <v>0</v>
          </cell>
        </row>
        <row r="1537">
          <cell r="M1537">
            <v>0</v>
          </cell>
        </row>
        <row r="1538">
          <cell r="M1538">
            <v>0</v>
          </cell>
        </row>
        <row r="1539">
          <cell r="M1539">
            <v>0</v>
          </cell>
        </row>
        <row r="1540">
          <cell r="A1540" t="str">
            <v>S70</v>
          </cell>
          <cell r="M1540">
            <v>0</v>
          </cell>
        </row>
        <row r="1543">
          <cell r="M1543">
            <v>77</v>
          </cell>
        </row>
        <row r="1546">
          <cell r="A1546">
            <v>13</v>
          </cell>
          <cell r="M1546">
            <v>2.31</v>
          </cell>
        </row>
        <row r="1547">
          <cell r="A1547">
            <v>327</v>
          </cell>
          <cell r="M1547">
            <v>616</v>
          </cell>
        </row>
        <row r="1548">
          <cell r="M1548">
            <v>0</v>
          </cell>
        </row>
        <row r="1549">
          <cell r="M1549">
            <v>0</v>
          </cell>
        </row>
        <row r="1550">
          <cell r="M1550">
            <v>0</v>
          </cell>
        </row>
        <row r="1551">
          <cell r="M1551">
            <v>0</v>
          </cell>
        </row>
        <row r="1552">
          <cell r="M1552">
            <v>0</v>
          </cell>
        </row>
        <row r="1553">
          <cell r="M1553">
            <v>0</v>
          </cell>
        </row>
        <row r="1554">
          <cell r="M1554">
            <v>0</v>
          </cell>
        </row>
        <row r="1555">
          <cell r="M1555">
            <v>0</v>
          </cell>
        </row>
        <row r="1556">
          <cell r="M1556">
            <v>0</v>
          </cell>
        </row>
        <row r="1557">
          <cell r="M1557">
            <v>0</v>
          </cell>
        </row>
        <row r="1558">
          <cell r="M1558">
            <v>0</v>
          </cell>
        </row>
        <row r="1559">
          <cell r="M1559">
            <v>0</v>
          </cell>
        </row>
        <row r="1560">
          <cell r="M1560">
            <v>0</v>
          </cell>
        </row>
        <row r="1561">
          <cell r="M1561">
            <v>0</v>
          </cell>
        </row>
        <row r="1562">
          <cell r="A1562" t="str">
            <v>S71</v>
          </cell>
          <cell r="M1562">
            <v>0</v>
          </cell>
        </row>
        <row r="1565">
          <cell r="M1565">
            <v>17</v>
          </cell>
        </row>
        <row r="1568">
          <cell r="A1568">
            <v>11</v>
          </cell>
          <cell r="M1568">
            <v>1.1900000000000002</v>
          </cell>
        </row>
        <row r="1569">
          <cell r="A1569">
            <v>13</v>
          </cell>
          <cell r="M1569">
            <v>1.36</v>
          </cell>
        </row>
        <row r="1570">
          <cell r="A1570">
            <v>267</v>
          </cell>
          <cell r="M1570">
            <v>17</v>
          </cell>
        </row>
        <row r="1571">
          <cell r="M1571">
            <v>0</v>
          </cell>
        </row>
        <row r="1572">
          <cell r="M1572">
            <v>0</v>
          </cell>
        </row>
        <row r="1573">
          <cell r="M1573">
            <v>0</v>
          </cell>
        </row>
        <row r="1574">
          <cell r="M1574">
            <v>0</v>
          </cell>
        </row>
        <row r="1575">
          <cell r="M1575">
            <v>0</v>
          </cell>
        </row>
        <row r="1576">
          <cell r="M1576">
            <v>0</v>
          </cell>
        </row>
        <row r="1577">
          <cell r="M1577">
            <v>0</v>
          </cell>
        </row>
        <row r="1578">
          <cell r="M1578">
            <v>0</v>
          </cell>
        </row>
        <row r="1579">
          <cell r="M1579">
            <v>0</v>
          </cell>
        </row>
        <row r="1580">
          <cell r="M1580">
            <v>0</v>
          </cell>
        </row>
        <row r="1581">
          <cell r="M1581">
            <v>0</v>
          </cell>
        </row>
        <row r="1582">
          <cell r="M1582">
            <v>0</v>
          </cell>
        </row>
        <row r="1583">
          <cell r="M1583">
            <v>0</v>
          </cell>
        </row>
        <row r="1584">
          <cell r="A1584" t="str">
            <v>S72</v>
          </cell>
          <cell r="M1584">
            <v>0</v>
          </cell>
        </row>
        <row r="1587">
          <cell r="M1587">
            <v>4</v>
          </cell>
        </row>
        <row r="1590">
          <cell r="A1590">
            <v>11</v>
          </cell>
          <cell r="M1590">
            <v>0.28000000000000003</v>
          </cell>
        </row>
        <row r="1591">
          <cell r="A1591">
            <v>13</v>
          </cell>
          <cell r="M1591">
            <v>0.32</v>
          </cell>
        </row>
        <row r="1592">
          <cell r="A1592">
            <v>265</v>
          </cell>
          <cell r="M1592">
            <v>4</v>
          </cell>
        </row>
        <row r="1593">
          <cell r="M1593">
            <v>0</v>
          </cell>
        </row>
        <row r="1594">
          <cell r="M1594">
            <v>0</v>
          </cell>
        </row>
        <row r="1595">
          <cell r="M1595">
            <v>0</v>
          </cell>
        </row>
        <row r="1596">
          <cell r="M1596">
            <v>0</v>
          </cell>
        </row>
        <row r="1597">
          <cell r="M1597">
            <v>0</v>
          </cell>
        </row>
        <row r="1598">
          <cell r="M1598">
            <v>0</v>
          </cell>
        </row>
        <row r="1599">
          <cell r="M1599">
            <v>0</v>
          </cell>
        </row>
        <row r="1600">
          <cell r="M1600">
            <v>0</v>
          </cell>
        </row>
        <row r="1601">
          <cell r="M1601">
            <v>0</v>
          </cell>
        </row>
        <row r="1602">
          <cell r="M1602">
            <v>0</v>
          </cell>
        </row>
        <row r="1603">
          <cell r="M1603">
            <v>0</v>
          </cell>
        </row>
        <row r="1604">
          <cell r="M1604">
            <v>0</v>
          </cell>
        </row>
        <row r="1605">
          <cell r="M1605">
            <v>0</v>
          </cell>
        </row>
        <row r="1606">
          <cell r="A1606" t="str">
            <v>S73</v>
          </cell>
          <cell r="M1606">
            <v>0</v>
          </cell>
        </row>
        <row r="1609">
          <cell r="M1609">
            <v>12</v>
          </cell>
        </row>
        <row r="1612">
          <cell r="A1612">
            <v>11</v>
          </cell>
          <cell r="M1612">
            <v>0.84000000000000008</v>
          </cell>
        </row>
        <row r="1613">
          <cell r="A1613">
            <v>13</v>
          </cell>
          <cell r="M1613">
            <v>0.96</v>
          </cell>
        </row>
        <row r="1614">
          <cell r="A1614">
            <v>266</v>
          </cell>
          <cell r="M1614">
            <v>12</v>
          </cell>
        </row>
        <row r="1615">
          <cell r="M1615">
            <v>0</v>
          </cell>
        </row>
        <row r="1616">
          <cell r="M1616">
            <v>0</v>
          </cell>
        </row>
        <row r="1617">
          <cell r="M1617">
            <v>0</v>
          </cell>
        </row>
        <row r="1618">
          <cell r="M1618">
            <v>0</v>
          </cell>
        </row>
        <row r="1619">
          <cell r="M1619">
            <v>0</v>
          </cell>
        </row>
        <row r="1620">
          <cell r="M1620">
            <v>0</v>
          </cell>
        </row>
        <row r="1621">
          <cell r="M1621">
            <v>0</v>
          </cell>
        </row>
        <row r="1622">
          <cell r="M1622">
            <v>0</v>
          </cell>
        </row>
        <row r="1623">
          <cell r="M1623">
            <v>0</v>
          </cell>
        </row>
        <row r="1624">
          <cell r="M1624">
            <v>0</v>
          </cell>
        </row>
        <row r="1625">
          <cell r="M1625">
            <v>0</v>
          </cell>
        </row>
        <row r="1626">
          <cell r="M1626">
            <v>0</v>
          </cell>
        </row>
        <row r="1627">
          <cell r="M1627">
            <v>0</v>
          </cell>
        </row>
        <row r="1628">
          <cell r="A1628" t="str">
            <v>S74</v>
          </cell>
          <cell r="M1628">
            <v>0</v>
          </cell>
        </row>
        <row r="1631">
          <cell r="M1631">
            <v>2</v>
          </cell>
        </row>
        <row r="1634">
          <cell r="A1634">
            <v>11</v>
          </cell>
          <cell r="M1634">
            <v>0.14000000000000001</v>
          </cell>
        </row>
        <row r="1635">
          <cell r="A1635">
            <v>13</v>
          </cell>
          <cell r="M1635">
            <v>0.16</v>
          </cell>
        </row>
        <row r="1636">
          <cell r="A1636">
            <v>269</v>
          </cell>
          <cell r="M1636">
            <v>2</v>
          </cell>
        </row>
        <row r="1637">
          <cell r="M1637">
            <v>0</v>
          </cell>
        </row>
        <row r="1638">
          <cell r="M1638">
            <v>0</v>
          </cell>
        </row>
        <row r="1639">
          <cell r="M1639">
            <v>0</v>
          </cell>
        </row>
        <row r="1640">
          <cell r="M1640">
            <v>0</v>
          </cell>
        </row>
        <row r="1641">
          <cell r="M1641">
            <v>0</v>
          </cell>
        </row>
        <row r="1642">
          <cell r="M1642">
            <v>0</v>
          </cell>
        </row>
        <row r="1643">
          <cell r="M1643">
            <v>0</v>
          </cell>
        </row>
        <row r="1644">
          <cell r="M1644">
            <v>0</v>
          </cell>
        </row>
        <row r="1645">
          <cell r="M1645">
            <v>0</v>
          </cell>
        </row>
        <row r="1646">
          <cell r="M1646">
            <v>0</v>
          </cell>
        </row>
        <row r="1647">
          <cell r="M1647">
            <v>0</v>
          </cell>
        </row>
        <row r="1648">
          <cell r="M1648">
            <v>0</v>
          </cell>
        </row>
        <row r="1649">
          <cell r="M1649">
            <v>0</v>
          </cell>
        </row>
        <row r="1650">
          <cell r="A1650" t="str">
            <v>S75</v>
          </cell>
          <cell r="M1650">
            <v>0</v>
          </cell>
        </row>
        <row r="1653">
          <cell r="M1653">
            <v>8</v>
          </cell>
        </row>
        <row r="1656">
          <cell r="A1656">
            <v>13</v>
          </cell>
          <cell r="M1656">
            <v>1.68</v>
          </cell>
        </row>
        <row r="1657">
          <cell r="A1657">
            <v>134</v>
          </cell>
          <cell r="M1657">
            <v>8</v>
          </cell>
        </row>
        <row r="1658">
          <cell r="M1658">
            <v>0</v>
          </cell>
        </row>
        <row r="1659">
          <cell r="M1659">
            <v>0</v>
          </cell>
        </row>
        <row r="1660">
          <cell r="M1660">
            <v>0</v>
          </cell>
        </row>
        <row r="1661">
          <cell r="M1661">
            <v>0</v>
          </cell>
        </row>
        <row r="1662">
          <cell r="M1662">
            <v>0</v>
          </cell>
        </row>
        <row r="1663">
          <cell r="M1663">
            <v>0</v>
          </cell>
        </row>
        <row r="1664">
          <cell r="M1664">
            <v>0</v>
          </cell>
        </row>
        <row r="1665">
          <cell r="M1665">
            <v>0</v>
          </cell>
        </row>
        <row r="1666">
          <cell r="M1666">
            <v>0</v>
          </cell>
        </row>
        <row r="1667">
          <cell r="M1667">
            <v>0</v>
          </cell>
        </row>
        <row r="1668">
          <cell r="M1668">
            <v>0</v>
          </cell>
        </row>
        <row r="1669">
          <cell r="M1669">
            <v>0</v>
          </cell>
        </row>
        <row r="1670">
          <cell r="M1670">
            <v>0</v>
          </cell>
        </row>
        <row r="1671">
          <cell r="M1671">
            <v>0</v>
          </cell>
        </row>
        <row r="1672">
          <cell r="A1672" t="str">
            <v>S76</v>
          </cell>
          <cell r="M1672">
            <v>0</v>
          </cell>
        </row>
        <row r="1675">
          <cell r="M1675">
            <v>73</v>
          </cell>
        </row>
        <row r="1678">
          <cell r="A1678">
            <v>13</v>
          </cell>
          <cell r="M1678">
            <v>11.68</v>
          </cell>
        </row>
        <row r="1679">
          <cell r="A1679">
            <v>110</v>
          </cell>
          <cell r="M1679">
            <v>73</v>
          </cell>
        </row>
        <row r="1680">
          <cell r="M1680">
            <v>0</v>
          </cell>
        </row>
        <row r="1681">
          <cell r="M1681">
            <v>0</v>
          </cell>
        </row>
        <row r="1682">
          <cell r="M1682">
            <v>0</v>
          </cell>
        </row>
        <row r="1683">
          <cell r="M1683">
            <v>0</v>
          </cell>
        </row>
        <row r="1684">
          <cell r="M1684">
            <v>0</v>
          </cell>
        </row>
        <row r="1685">
          <cell r="M1685">
            <v>0</v>
          </cell>
        </row>
        <row r="1686">
          <cell r="M1686">
            <v>0</v>
          </cell>
        </row>
        <row r="1687">
          <cell r="M1687">
            <v>0</v>
          </cell>
        </row>
        <row r="1688">
          <cell r="M1688">
            <v>0</v>
          </cell>
        </row>
        <row r="1689">
          <cell r="M1689">
            <v>0</v>
          </cell>
        </row>
        <row r="1690">
          <cell r="M1690">
            <v>0</v>
          </cell>
        </row>
        <row r="1691">
          <cell r="M1691">
            <v>0</v>
          </cell>
        </row>
        <row r="1692">
          <cell r="M1692">
            <v>0</v>
          </cell>
        </row>
        <row r="1693">
          <cell r="M1693">
            <v>0</v>
          </cell>
        </row>
        <row r="1694">
          <cell r="A1694" t="str">
            <v>S77</v>
          </cell>
          <cell r="M1694">
            <v>0</v>
          </cell>
        </row>
        <row r="1697">
          <cell r="M1697">
            <v>12</v>
          </cell>
        </row>
        <row r="1700">
          <cell r="A1700">
            <v>13</v>
          </cell>
          <cell r="M1700">
            <v>1.7999999999999998</v>
          </cell>
        </row>
        <row r="1701">
          <cell r="A1701">
            <v>156</v>
          </cell>
          <cell r="M1701">
            <v>12</v>
          </cell>
        </row>
        <row r="1702">
          <cell r="M1702">
            <v>0</v>
          </cell>
        </row>
        <row r="1703">
          <cell r="M1703">
            <v>0</v>
          </cell>
        </row>
        <row r="1704">
          <cell r="M1704">
            <v>0</v>
          </cell>
        </row>
        <row r="1705">
          <cell r="M1705">
            <v>0</v>
          </cell>
        </row>
        <row r="1706">
          <cell r="M1706">
            <v>0</v>
          </cell>
        </row>
        <row r="1707">
          <cell r="M1707">
            <v>0</v>
          </cell>
        </row>
        <row r="1708">
          <cell r="M1708">
            <v>0</v>
          </cell>
        </row>
        <row r="1709">
          <cell r="M1709">
            <v>0</v>
          </cell>
        </row>
        <row r="1710">
          <cell r="M1710">
            <v>0</v>
          </cell>
        </row>
        <row r="1711">
          <cell r="M1711">
            <v>0</v>
          </cell>
        </row>
        <row r="1712">
          <cell r="M1712">
            <v>0</v>
          </cell>
        </row>
        <row r="1713">
          <cell r="M1713">
            <v>0</v>
          </cell>
        </row>
        <row r="1714">
          <cell r="M1714">
            <v>0</v>
          </cell>
        </row>
        <row r="1715">
          <cell r="M1715">
            <v>0</v>
          </cell>
        </row>
        <row r="1716">
          <cell r="A1716" t="str">
            <v>S78</v>
          </cell>
          <cell r="M1716">
            <v>0</v>
          </cell>
        </row>
        <row r="1719">
          <cell r="M1719">
            <v>68</v>
          </cell>
        </row>
        <row r="1722">
          <cell r="A1722">
            <v>13</v>
          </cell>
          <cell r="M1722">
            <v>6.8000000000000007</v>
          </cell>
        </row>
        <row r="1723">
          <cell r="A1723">
            <v>168</v>
          </cell>
          <cell r="M1723">
            <v>68</v>
          </cell>
        </row>
        <row r="1724">
          <cell r="M1724">
            <v>0</v>
          </cell>
        </row>
        <row r="1725">
          <cell r="M1725">
            <v>0</v>
          </cell>
        </row>
        <row r="1726">
          <cell r="M1726">
            <v>0</v>
          </cell>
        </row>
        <row r="1727">
          <cell r="M1727">
            <v>0</v>
          </cell>
        </row>
        <row r="1728">
          <cell r="M1728">
            <v>0</v>
          </cell>
        </row>
        <row r="1729">
          <cell r="M1729">
            <v>0</v>
          </cell>
        </row>
        <row r="1730">
          <cell r="M1730">
            <v>0</v>
          </cell>
        </row>
        <row r="1731">
          <cell r="M1731">
            <v>0</v>
          </cell>
        </row>
        <row r="1732">
          <cell r="M1732">
            <v>0</v>
          </cell>
        </row>
        <row r="1733">
          <cell r="M1733">
            <v>0</v>
          </cell>
        </row>
        <row r="1734">
          <cell r="M1734">
            <v>0</v>
          </cell>
        </row>
        <row r="1735">
          <cell r="M1735">
            <v>0</v>
          </cell>
        </row>
        <row r="1736">
          <cell r="M1736">
            <v>0</v>
          </cell>
        </row>
        <row r="1737">
          <cell r="M1737">
            <v>0</v>
          </cell>
        </row>
        <row r="1738">
          <cell r="A1738" t="str">
            <v>S79</v>
          </cell>
          <cell r="M1738">
            <v>0</v>
          </cell>
        </row>
        <row r="1741">
          <cell r="M1741">
            <v>284</v>
          </cell>
        </row>
        <row r="1744">
          <cell r="A1744">
            <v>13</v>
          </cell>
          <cell r="M1744">
            <v>22.72</v>
          </cell>
        </row>
        <row r="1745">
          <cell r="A1745">
            <v>174</v>
          </cell>
          <cell r="M1745">
            <v>284</v>
          </cell>
        </row>
        <row r="1746">
          <cell r="M1746">
            <v>0</v>
          </cell>
        </row>
        <row r="1747">
          <cell r="M1747">
            <v>0</v>
          </cell>
        </row>
        <row r="1748">
          <cell r="M1748">
            <v>0</v>
          </cell>
        </row>
        <row r="1749">
          <cell r="M1749">
            <v>0</v>
          </cell>
        </row>
        <row r="1750">
          <cell r="M1750">
            <v>0</v>
          </cell>
        </row>
        <row r="1751">
          <cell r="M1751">
            <v>0</v>
          </cell>
        </row>
        <row r="1752">
          <cell r="M1752">
            <v>0</v>
          </cell>
        </row>
        <row r="1753">
          <cell r="M1753">
            <v>0</v>
          </cell>
        </row>
        <row r="1754">
          <cell r="M1754">
            <v>0</v>
          </cell>
        </row>
        <row r="1755">
          <cell r="M1755">
            <v>0</v>
          </cell>
        </row>
        <row r="1756">
          <cell r="M1756">
            <v>0</v>
          </cell>
        </row>
        <row r="1757">
          <cell r="M1757">
            <v>0</v>
          </cell>
        </row>
        <row r="1758">
          <cell r="M1758">
            <v>0</v>
          </cell>
        </row>
        <row r="1759">
          <cell r="M1759">
            <v>0</v>
          </cell>
        </row>
        <row r="1760">
          <cell r="A1760" t="str">
            <v>S80</v>
          </cell>
          <cell r="M1760">
            <v>0</v>
          </cell>
        </row>
        <row r="1763">
          <cell r="M1763">
            <v>24</v>
          </cell>
        </row>
        <row r="1766">
          <cell r="A1766">
            <v>11</v>
          </cell>
          <cell r="M1766">
            <v>0.312</v>
          </cell>
        </row>
        <row r="1767">
          <cell r="A1767">
            <v>13</v>
          </cell>
          <cell r="M1767">
            <v>0.12</v>
          </cell>
        </row>
        <row r="1768">
          <cell r="A1768">
            <v>16</v>
          </cell>
          <cell r="M1768">
            <v>0.28800000000000003</v>
          </cell>
        </row>
        <row r="1769">
          <cell r="M1769">
            <v>0</v>
          </cell>
        </row>
        <row r="1770">
          <cell r="M1770">
            <v>0</v>
          </cell>
        </row>
        <row r="1771">
          <cell r="M1771">
            <v>0</v>
          </cell>
        </row>
        <row r="1772">
          <cell r="M1772">
            <v>0</v>
          </cell>
        </row>
        <row r="1773">
          <cell r="M1773">
            <v>0</v>
          </cell>
        </row>
        <row r="1774">
          <cell r="M1774">
            <v>0</v>
          </cell>
        </row>
        <row r="1775">
          <cell r="M1775">
            <v>0</v>
          </cell>
        </row>
        <row r="1776">
          <cell r="M1776">
            <v>0</v>
          </cell>
        </row>
        <row r="1777">
          <cell r="M1777">
            <v>0</v>
          </cell>
        </row>
        <row r="1778">
          <cell r="M1778">
            <v>0</v>
          </cell>
        </row>
        <row r="1779">
          <cell r="M1779">
            <v>0</v>
          </cell>
        </row>
        <row r="1780">
          <cell r="M1780">
            <v>0</v>
          </cell>
        </row>
        <row r="1781">
          <cell r="M1781">
            <v>0</v>
          </cell>
        </row>
        <row r="1782">
          <cell r="A1782" t="str">
            <v>S81</v>
          </cell>
          <cell r="M1782">
            <v>0</v>
          </cell>
        </row>
        <row r="1785">
          <cell r="M1785">
            <v>24</v>
          </cell>
        </row>
        <row r="1788">
          <cell r="A1788">
            <v>11</v>
          </cell>
          <cell r="M1788">
            <v>1.008</v>
          </cell>
        </row>
        <row r="1789">
          <cell r="A1789">
            <v>16</v>
          </cell>
          <cell r="M1789">
            <v>0.96</v>
          </cell>
        </row>
        <row r="1790">
          <cell r="M1790">
            <v>0</v>
          </cell>
        </row>
        <row r="1791">
          <cell r="M1791">
            <v>0</v>
          </cell>
        </row>
        <row r="1792">
          <cell r="M1792">
            <v>0</v>
          </cell>
        </row>
        <row r="1793">
          <cell r="M1793">
            <v>0</v>
          </cell>
        </row>
        <row r="1794">
          <cell r="M1794">
            <v>0</v>
          </cell>
        </row>
        <row r="1795">
          <cell r="M1795">
            <v>0</v>
          </cell>
        </row>
        <row r="1796">
          <cell r="M1796">
            <v>0</v>
          </cell>
        </row>
        <row r="1797">
          <cell r="M1797">
            <v>0</v>
          </cell>
        </row>
        <row r="1798">
          <cell r="M1798">
            <v>0</v>
          </cell>
        </row>
        <row r="1799">
          <cell r="M1799">
            <v>0</v>
          </cell>
        </row>
        <row r="1800">
          <cell r="M1800">
            <v>0</v>
          </cell>
        </row>
        <row r="1801">
          <cell r="M1801">
            <v>0</v>
          </cell>
        </row>
        <row r="1802">
          <cell r="M1802">
            <v>0</v>
          </cell>
        </row>
        <row r="1803">
          <cell r="M1803">
            <v>0</v>
          </cell>
        </row>
        <row r="1804">
          <cell r="A1804" t="str">
            <v>S82</v>
          </cell>
          <cell r="M1804">
            <v>0</v>
          </cell>
        </row>
        <row r="1807">
          <cell r="M1807">
            <v>76</v>
          </cell>
        </row>
        <row r="1810">
          <cell r="A1810">
            <v>11</v>
          </cell>
          <cell r="M1810">
            <v>0.30399999999999999</v>
          </cell>
        </row>
        <row r="1811">
          <cell r="A1811">
            <v>13</v>
          </cell>
          <cell r="M1811">
            <v>0.30399999999999999</v>
          </cell>
        </row>
        <row r="1812">
          <cell r="A1812">
            <v>15</v>
          </cell>
          <cell r="M1812">
            <v>0.22800000000000001</v>
          </cell>
        </row>
        <row r="1813">
          <cell r="M1813">
            <v>0</v>
          </cell>
        </row>
        <row r="1814">
          <cell r="M1814">
            <v>0</v>
          </cell>
        </row>
        <row r="1815">
          <cell r="M1815">
            <v>0</v>
          </cell>
        </row>
        <row r="1816">
          <cell r="M1816">
            <v>0</v>
          </cell>
        </row>
        <row r="1817">
          <cell r="M1817">
            <v>0</v>
          </cell>
        </row>
        <row r="1818">
          <cell r="M1818">
            <v>0</v>
          </cell>
        </row>
        <row r="1819">
          <cell r="M1819">
            <v>0</v>
          </cell>
        </row>
        <row r="1820">
          <cell r="M1820">
            <v>0</v>
          </cell>
        </row>
        <row r="1821">
          <cell r="M1821">
            <v>0</v>
          </cell>
        </row>
        <row r="1822">
          <cell r="M1822">
            <v>0</v>
          </cell>
        </row>
        <row r="1823">
          <cell r="M1823">
            <v>0</v>
          </cell>
        </row>
        <row r="1824">
          <cell r="M1824">
            <v>0</v>
          </cell>
        </row>
        <row r="1825">
          <cell r="M1825">
            <v>0</v>
          </cell>
        </row>
        <row r="1826">
          <cell r="A1826" t="str">
            <v>S83</v>
          </cell>
          <cell r="M1826">
            <v>0</v>
          </cell>
        </row>
        <row r="1829">
          <cell r="M1829">
            <v>320</v>
          </cell>
        </row>
        <row r="1832">
          <cell r="A1832">
            <v>11</v>
          </cell>
          <cell r="M1832">
            <v>1.92</v>
          </cell>
        </row>
        <row r="1833">
          <cell r="A1833">
            <v>13</v>
          </cell>
          <cell r="M1833">
            <v>2.2400000000000002</v>
          </cell>
        </row>
        <row r="1834">
          <cell r="A1834">
            <v>15</v>
          </cell>
          <cell r="M1834">
            <v>0.96</v>
          </cell>
        </row>
        <row r="1835">
          <cell r="M1835">
            <v>0</v>
          </cell>
        </row>
        <row r="1836">
          <cell r="M1836">
            <v>0</v>
          </cell>
        </row>
        <row r="1837">
          <cell r="M1837">
            <v>0</v>
          </cell>
        </row>
        <row r="1838">
          <cell r="M1838">
            <v>0</v>
          </cell>
        </row>
        <row r="1839">
          <cell r="M1839">
            <v>0</v>
          </cell>
        </row>
        <row r="1840">
          <cell r="M1840">
            <v>0</v>
          </cell>
        </row>
        <row r="1841">
          <cell r="M1841">
            <v>0</v>
          </cell>
        </row>
        <row r="1842">
          <cell r="M1842">
            <v>0</v>
          </cell>
        </row>
        <row r="1843">
          <cell r="M1843">
            <v>0</v>
          </cell>
        </row>
        <row r="1844">
          <cell r="M1844">
            <v>0</v>
          </cell>
        </row>
        <row r="1845">
          <cell r="M1845">
            <v>0</v>
          </cell>
        </row>
        <row r="1846">
          <cell r="M1846">
            <v>0</v>
          </cell>
        </row>
        <row r="1847">
          <cell r="M1847">
            <v>0</v>
          </cell>
        </row>
        <row r="1848">
          <cell r="A1848" t="str">
            <v>S84</v>
          </cell>
          <cell r="M1848">
            <v>0</v>
          </cell>
        </row>
        <row r="1851">
          <cell r="M1851">
            <v>174</v>
          </cell>
        </row>
        <row r="1854">
          <cell r="A1854">
            <v>11</v>
          </cell>
          <cell r="M1854">
            <v>1.044</v>
          </cell>
        </row>
        <row r="1855">
          <cell r="A1855">
            <v>13</v>
          </cell>
          <cell r="M1855">
            <v>1.5659999999999998</v>
          </cell>
        </row>
        <row r="1856">
          <cell r="A1856">
            <v>15</v>
          </cell>
          <cell r="M1856">
            <v>0.52200000000000002</v>
          </cell>
        </row>
        <row r="1857">
          <cell r="M1857">
            <v>0</v>
          </cell>
        </row>
        <row r="1858">
          <cell r="M1858">
            <v>0</v>
          </cell>
        </row>
        <row r="1859">
          <cell r="M1859">
            <v>0</v>
          </cell>
        </row>
        <row r="1860">
          <cell r="M1860">
            <v>0</v>
          </cell>
        </row>
        <row r="1861">
          <cell r="M1861">
            <v>0</v>
          </cell>
        </row>
        <row r="1862">
          <cell r="M1862">
            <v>0</v>
          </cell>
        </row>
        <row r="1863">
          <cell r="M1863">
            <v>0</v>
          </cell>
        </row>
        <row r="1864">
          <cell r="M1864">
            <v>0</v>
          </cell>
        </row>
        <row r="1865">
          <cell r="M1865">
            <v>0</v>
          </cell>
        </row>
        <row r="1866">
          <cell r="M1866">
            <v>0</v>
          </cell>
        </row>
        <row r="1867">
          <cell r="M1867">
            <v>0</v>
          </cell>
        </row>
        <row r="1868">
          <cell r="M1868">
            <v>0</v>
          </cell>
        </row>
        <row r="1869">
          <cell r="M1869">
            <v>0</v>
          </cell>
        </row>
        <row r="1870">
          <cell r="A1870" t="str">
            <v>S85</v>
          </cell>
          <cell r="M1870">
            <v>0</v>
          </cell>
        </row>
        <row r="1873">
          <cell r="M1873">
            <v>4340</v>
          </cell>
        </row>
        <row r="1876">
          <cell r="A1876">
            <v>13</v>
          </cell>
          <cell r="M1876">
            <v>4.34</v>
          </cell>
        </row>
        <row r="1877">
          <cell r="A1877">
            <v>15</v>
          </cell>
          <cell r="M1877">
            <v>4.34</v>
          </cell>
        </row>
        <row r="1878">
          <cell r="M1878">
            <v>0</v>
          </cell>
        </row>
        <row r="1879">
          <cell r="M1879">
            <v>0</v>
          </cell>
        </row>
        <row r="1880">
          <cell r="M1880">
            <v>0</v>
          </cell>
        </row>
        <row r="1881">
          <cell r="M1881">
            <v>0</v>
          </cell>
        </row>
        <row r="1882">
          <cell r="M1882">
            <v>0</v>
          </cell>
        </row>
        <row r="1883">
          <cell r="M1883">
            <v>0</v>
          </cell>
        </row>
        <row r="1884">
          <cell r="M1884">
            <v>0</v>
          </cell>
        </row>
        <row r="1885">
          <cell r="M1885">
            <v>0</v>
          </cell>
        </row>
        <row r="1886">
          <cell r="M1886">
            <v>0</v>
          </cell>
        </row>
        <row r="1887">
          <cell r="M1887">
            <v>0</v>
          </cell>
        </row>
        <row r="1888">
          <cell r="M1888">
            <v>0</v>
          </cell>
        </row>
        <row r="1889">
          <cell r="M1889">
            <v>0</v>
          </cell>
        </row>
        <row r="1890">
          <cell r="M1890">
            <v>0</v>
          </cell>
        </row>
        <row r="1891">
          <cell r="M1891">
            <v>0</v>
          </cell>
        </row>
        <row r="1892">
          <cell r="A1892" t="str">
            <v>S86</v>
          </cell>
          <cell r="M1892">
            <v>0</v>
          </cell>
        </row>
        <row r="1895">
          <cell r="M1895">
            <v>58</v>
          </cell>
        </row>
        <row r="1898">
          <cell r="A1898">
            <v>13</v>
          </cell>
          <cell r="M1898">
            <v>1.1599999999999999</v>
          </cell>
        </row>
        <row r="1899">
          <cell r="A1899">
            <v>15</v>
          </cell>
          <cell r="M1899">
            <v>0.11600000000000001</v>
          </cell>
        </row>
        <row r="1900">
          <cell r="M1900">
            <v>0</v>
          </cell>
        </row>
        <row r="1901">
          <cell r="M1901">
            <v>0</v>
          </cell>
        </row>
        <row r="1902">
          <cell r="M1902">
            <v>0</v>
          </cell>
        </row>
        <row r="1903">
          <cell r="M1903">
            <v>0</v>
          </cell>
        </row>
        <row r="1904">
          <cell r="M1904">
            <v>0</v>
          </cell>
        </row>
        <row r="1905">
          <cell r="M1905">
            <v>0</v>
          </cell>
        </row>
        <row r="1906">
          <cell r="M1906">
            <v>0</v>
          </cell>
        </row>
        <row r="1907">
          <cell r="M1907">
            <v>0</v>
          </cell>
        </row>
        <row r="1908">
          <cell r="M1908">
            <v>0</v>
          </cell>
        </row>
        <row r="1909">
          <cell r="M1909">
            <v>0</v>
          </cell>
        </row>
        <row r="1910">
          <cell r="M1910">
            <v>0</v>
          </cell>
        </row>
        <row r="1911">
          <cell r="M1911">
            <v>0</v>
          </cell>
        </row>
        <row r="1912">
          <cell r="M1912">
            <v>0</v>
          </cell>
        </row>
        <row r="1913">
          <cell r="M1913">
            <v>0</v>
          </cell>
        </row>
        <row r="1914">
          <cell r="A1914" t="str">
            <v>S87</v>
          </cell>
          <cell r="M1914">
            <v>0</v>
          </cell>
        </row>
        <row r="1917">
          <cell r="M1917">
            <v>365</v>
          </cell>
        </row>
        <row r="1920">
          <cell r="A1920">
            <v>13</v>
          </cell>
          <cell r="M1920">
            <v>21.9</v>
          </cell>
        </row>
        <row r="1921">
          <cell r="M1921">
            <v>0</v>
          </cell>
        </row>
        <row r="1922">
          <cell r="M1922">
            <v>0</v>
          </cell>
        </row>
        <row r="1923">
          <cell r="M1923">
            <v>0</v>
          </cell>
        </row>
        <row r="1924">
          <cell r="M1924">
            <v>0</v>
          </cell>
        </row>
        <row r="1925">
          <cell r="M1925">
            <v>0</v>
          </cell>
        </row>
        <row r="1926">
          <cell r="M1926">
            <v>0</v>
          </cell>
        </row>
        <row r="1927">
          <cell r="M1927">
            <v>0</v>
          </cell>
        </row>
        <row r="1928">
          <cell r="M1928">
            <v>0</v>
          </cell>
        </row>
        <row r="1929">
          <cell r="M1929">
            <v>0</v>
          </cell>
        </row>
        <row r="1930">
          <cell r="M1930">
            <v>0</v>
          </cell>
        </row>
        <row r="1931">
          <cell r="M1931">
            <v>0</v>
          </cell>
        </row>
        <row r="1932">
          <cell r="M1932">
            <v>0</v>
          </cell>
        </row>
        <row r="1933">
          <cell r="M1933">
            <v>0</v>
          </cell>
        </row>
        <row r="1934">
          <cell r="M1934">
            <v>0</v>
          </cell>
        </row>
        <row r="1935">
          <cell r="M1935">
            <v>0</v>
          </cell>
        </row>
        <row r="1936">
          <cell r="A1936" t="str">
            <v>S88</v>
          </cell>
          <cell r="M1936">
            <v>0</v>
          </cell>
        </row>
        <row r="1939">
          <cell r="M1939">
            <v>77</v>
          </cell>
        </row>
        <row r="1942">
          <cell r="A1942">
            <v>13</v>
          </cell>
          <cell r="M1942">
            <v>0.61599999999999999</v>
          </cell>
        </row>
        <row r="1943">
          <cell r="M1943">
            <v>0</v>
          </cell>
        </row>
        <row r="1944">
          <cell r="M1944">
            <v>0</v>
          </cell>
        </row>
        <row r="1945">
          <cell r="M1945">
            <v>0</v>
          </cell>
        </row>
        <row r="1946">
          <cell r="M1946">
            <v>0</v>
          </cell>
        </row>
        <row r="1947">
          <cell r="M1947">
            <v>0</v>
          </cell>
        </row>
        <row r="1948">
          <cell r="M1948">
            <v>0</v>
          </cell>
        </row>
        <row r="1949">
          <cell r="M1949">
            <v>0</v>
          </cell>
        </row>
        <row r="1950">
          <cell r="M1950">
            <v>0</v>
          </cell>
        </row>
        <row r="1951">
          <cell r="M1951">
            <v>0</v>
          </cell>
        </row>
        <row r="1952">
          <cell r="M1952">
            <v>0</v>
          </cell>
        </row>
        <row r="1953">
          <cell r="M1953">
            <v>0</v>
          </cell>
        </row>
        <row r="1954">
          <cell r="M1954">
            <v>0</v>
          </cell>
        </row>
        <row r="1955">
          <cell r="M1955">
            <v>0</v>
          </cell>
        </row>
        <row r="1956">
          <cell r="M1956">
            <v>0</v>
          </cell>
        </row>
        <row r="1957">
          <cell r="M1957">
            <v>0</v>
          </cell>
        </row>
        <row r="1958">
          <cell r="A1958" t="str">
            <v>S89</v>
          </cell>
          <cell r="M1958">
            <v>0</v>
          </cell>
        </row>
        <row r="1961">
          <cell r="M1961">
            <v>37</v>
          </cell>
        </row>
        <row r="1964">
          <cell r="A1964">
            <v>11</v>
          </cell>
          <cell r="M1964">
            <v>0.74</v>
          </cell>
        </row>
        <row r="1965">
          <cell r="A1965">
            <v>13</v>
          </cell>
          <cell r="M1965">
            <v>0.74</v>
          </cell>
        </row>
        <row r="1966">
          <cell r="M1966">
            <v>0</v>
          </cell>
        </row>
        <row r="1967">
          <cell r="M1967">
            <v>0</v>
          </cell>
        </row>
        <row r="1968">
          <cell r="M1968">
            <v>0</v>
          </cell>
        </row>
        <row r="1969">
          <cell r="M1969">
            <v>0</v>
          </cell>
        </row>
        <row r="1970">
          <cell r="M1970">
            <v>0</v>
          </cell>
        </row>
        <row r="1971">
          <cell r="M1971">
            <v>0</v>
          </cell>
        </row>
        <row r="1972">
          <cell r="M1972">
            <v>0</v>
          </cell>
        </row>
        <row r="1973">
          <cell r="M1973">
            <v>0</v>
          </cell>
        </row>
        <row r="1974">
          <cell r="M1974">
            <v>0</v>
          </cell>
        </row>
        <row r="1975">
          <cell r="M1975">
            <v>0</v>
          </cell>
        </row>
        <row r="1976">
          <cell r="M1976">
            <v>0</v>
          </cell>
        </row>
        <row r="1977">
          <cell r="M1977">
            <v>0</v>
          </cell>
        </row>
        <row r="1978">
          <cell r="M1978">
            <v>0</v>
          </cell>
        </row>
        <row r="1979">
          <cell r="M1979">
            <v>0</v>
          </cell>
        </row>
        <row r="1980">
          <cell r="A1980" t="str">
            <v>S90</v>
          </cell>
          <cell r="M1980">
            <v>0</v>
          </cell>
        </row>
        <row r="1983">
          <cell r="M1983">
            <v>4</v>
          </cell>
        </row>
        <row r="1986">
          <cell r="A1986">
            <v>13</v>
          </cell>
          <cell r="M1986">
            <v>0.24</v>
          </cell>
        </row>
        <row r="1987">
          <cell r="M1987">
            <v>0</v>
          </cell>
        </row>
        <row r="1988">
          <cell r="M1988">
            <v>0</v>
          </cell>
        </row>
        <row r="1989">
          <cell r="M1989">
            <v>0</v>
          </cell>
        </row>
        <row r="1990">
          <cell r="M1990">
            <v>0</v>
          </cell>
        </row>
        <row r="1991">
          <cell r="M1991">
            <v>0</v>
          </cell>
        </row>
        <row r="1992">
          <cell r="M1992">
            <v>0</v>
          </cell>
        </row>
        <row r="1993">
          <cell r="M1993">
            <v>0</v>
          </cell>
        </row>
        <row r="1994">
          <cell r="M1994">
            <v>0</v>
          </cell>
        </row>
        <row r="1995">
          <cell r="M1995">
            <v>0</v>
          </cell>
        </row>
        <row r="1996">
          <cell r="M1996">
            <v>0</v>
          </cell>
        </row>
        <row r="1997">
          <cell r="M1997">
            <v>0</v>
          </cell>
        </row>
        <row r="1998">
          <cell r="M1998">
            <v>0</v>
          </cell>
        </row>
        <row r="1999">
          <cell r="M1999">
            <v>0</v>
          </cell>
        </row>
        <row r="2000">
          <cell r="M2000">
            <v>0</v>
          </cell>
        </row>
        <row r="2001">
          <cell r="M2001">
            <v>0</v>
          </cell>
        </row>
        <row r="2002">
          <cell r="A2002" t="str">
            <v>S91</v>
          </cell>
          <cell r="M2002">
            <v>0</v>
          </cell>
        </row>
        <row r="2005">
          <cell r="M2005">
            <v>4</v>
          </cell>
        </row>
        <row r="2008">
          <cell r="A2008">
            <v>13</v>
          </cell>
          <cell r="M2008">
            <v>0.16</v>
          </cell>
        </row>
        <row r="2009">
          <cell r="M2009">
            <v>0</v>
          </cell>
        </row>
        <row r="2010">
          <cell r="M2010">
            <v>0</v>
          </cell>
        </row>
        <row r="2011">
          <cell r="M2011">
            <v>0</v>
          </cell>
        </row>
        <row r="2012">
          <cell r="M2012">
            <v>0</v>
          </cell>
        </row>
        <row r="2013">
          <cell r="M2013">
            <v>0</v>
          </cell>
        </row>
        <row r="2014">
          <cell r="M2014">
            <v>0</v>
          </cell>
        </row>
        <row r="2015">
          <cell r="M2015">
            <v>0</v>
          </cell>
        </row>
        <row r="2016">
          <cell r="M2016">
            <v>0</v>
          </cell>
        </row>
        <row r="2017">
          <cell r="M2017">
            <v>0</v>
          </cell>
        </row>
        <row r="2018">
          <cell r="M2018">
            <v>0</v>
          </cell>
        </row>
        <row r="2019">
          <cell r="M2019">
            <v>0</v>
          </cell>
        </row>
        <row r="2020">
          <cell r="M2020">
            <v>0</v>
          </cell>
        </row>
        <row r="2021">
          <cell r="M2021">
            <v>0</v>
          </cell>
        </row>
        <row r="2022">
          <cell r="M2022">
            <v>0</v>
          </cell>
        </row>
        <row r="2023">
          <cell r="M2023">
            <v>0</v>
          </cell>
        </row>
        <row r="2024">
          <cell r="A2024" t="str">
            <v>S92</v>
          </cell>
          <cell r="M2024">
            <v>0</v>
          </cell>
        </row>
        <row r="2027">
          <cell r="M2027">
            <v>12</v>
          </cell>
        </row>
        <row r="2030">
          <cell r="A2030">
            <v>13</v>
          </cell>
          <cell r="M2030">
            <v>0.48</v>
          </cell>
        </row>
        <row r="2031">
          <cell r="M2031">
            <v>0</v>
          </cell>
        </row>
        <row r="2032">
          <cell r="M2032">
            <v>0</v>
          </cell>
        </row>
        <row r="2033">
          <cell r="M2033">
            <v>0</v>
          </cell>
        </row>
        <row r="2034">
          <cell r="M2034">
            <v>0</v>
          </cell>
        </row>
        <row r="2035">
          <cell r="M2035">
            <v>0</v>
          </cell>
        </row>
        <row r="2036">
          <cell r="M2036">
            <v>0</v>
          </cell>
        </row>
        <row r="2037">
          <cell r="M2037">
            <v>0</v>
          </cell>
        </row>
        <row r="2038">
          <cell r="M2038">
            <v>0</v>
          </cell>
        </row>
        <row r="2039">
          <cell r="M2039">
            <v>0</v>
          </cell>
        </row>
        <row r="2040">
          <cell r="M2040">
            <v>0</v>
          </cell>
        </row>
        <row r="2041">
          <cell r="M2041">
            <v>0</v>
          </cell>
        </row>
        <row r="2042">
          <cell r="M2042">
            <v>0</v>
          </cell>
        </row>
        <row r="2043">
          <cell r="M2043">
            <v>0</v>
          </cell>
        </row>
        <row r="2044">
          <cell r="M2044">
            <v>0</v>
          </cell>
        </row>
        <row r="2045">
          <cell r="M2045">
            <v>0</v>
          </cell>
        </row>
        <row r="2046">
          <cell r="A2046" t="str">
            <v>S93</v>
          </cell>
          <cell r="M2046">
            <v>0</v>
          </cell>
        </row>
        <row r="2049">
          <cell r="M2049">
            <v>126</v>
          </cell>
        </row>
        <row r="2052">
          <cell r="A2052">
            <v>13</v>
          </cell>
          <cell r="M2052">
            <v>3.78</v>
          </cell>
        </row>
        <row r="2053">
          <cell r="M2053">
            <v>0</v>
          </cell>
        </row>
        <row r="2054">
          <cell r="M2054">
            <v>0</v>
          </cell>
        </row>
        <row r="2055">
          <cell r="M2055">
            <v>0</v>
          </cell>
        </row>
        <row r="2056">
          <cell r="M2056">
            <v>0</v>
          </cell>
        </row>
        <row r="2057">
          <cell r="M2057">
            <v>0</v>
          </cell>
        </row>
        <row r="2058">
          <cell r="M2058">
            <v>0</v>
          </cell>
        </row>
        <row r="2059">
          <cell r="M2059">
            <v>0</v>
          </cell>
        </row>
        <row r="2060">
          <cell r="M2060">
            <v>0</v>
          </cell>
        </row>
        <row r="2061">
          <cell r="M2061">
            <v>0</v>
          </cell>
        </row>
        <row r="2062">
          <cell r="M2062">
            <v>0</v>
          </cell>
        </row>
        <row r="2063">
          <cell r="M2063">
            <v>0</v>
          </cell>
        </row>
        <row r="2064">
          <cell r="M2064">
            <v>0</v>
          </cell>
        </row>
        <row r="2065">
          <cell r="M2065">
            <v>0</v>
          </cell>
        </row>
        <row r="2066">
          <cell r="M2066">
            <v>0</v>
          </cell>
        </row>
        <row r="2067">
          <cell r="M2067">
            <v>0</v>
          </cell>
        </row>
        <row r="2068">
          <cell r="A2068" t="str">
            <v>S94</v>
          </cell>
          <cell r="M2068">
            <v>0</v>
          </cell>
        </row>
        <row r="2071">
          <cell r="M2071">
            <v>21</v>
          </cell>
        </row>
        <row r="2074">
          <cell r="A2074">
            <v>13</v>
          </cell>
          <cell r="M2074">
            <v>0.42</v>
          </cell>
        </row>
        <row r="2075">
          <cell r="M2075">
            <v>0</v>
          </cell>
        </row>
        <row r="2076">
          <cell r="M2076">
            <v>0</v>
          </cell>
        </row>
        <row r="2077">
          <cell r="M2077">
            <v>0</v>
          </cell>
        </row>
        <row r="2078">
          <cell r="M2078">
            <v>0</v>
          </cell>
        </row>
        <row r="2079">
          <cell r="M2079">
            <v>0</v>
          </cell>
        </row>
        <row r="2080">
          <cell r="M2080">
            <v>0</v>
          </cell>
        </row>
        <row r="2081">
          <cell r="M2081">
            <v>0</v>
          </cell>
        </row>
        <row r="2082">
          <cell r="M2082">
            <v>0</v>
          </cell>
        </row>
        <row r="2083">
          <cell r="M2083">
            <v>0</v>
          </cell>
        </row>
        <row r="2084">
          <cell r="M2084">
            <v>0</v>
          </cell>
        </row>
        <row r="2085">
          <cell r="M2085">
            <v>0</v>
          </cell>
        </row>
        <row r="2086">
          <cell r="M2086">
            <v>0</v>
          </cell>
        </row>
        <row r="2087">
          <cell r="M2087">
            <v>0</v>
          </cell>
        </row>
        <row r="2088">
          <cell r="M2088">
            <v>0</v>
          </cell>
        </row>
        <row r="2089">
          <cell r="M2089">
            <v>0</v>
          </cell>
        </row>
        <row r="2090">
          <cell r="A2090" t="str">
            <v>S95</v>
          </cell>
          <cell r="M2090">
            <v>0</v>
          </cell>
        </row>
        <row r="2093">
          <cell r="M2093">
            <v>24</v>
          </cell>
        </row>
        <row r="2096">
          <cell r="A2096">
            <v>11</v>
          </cell>
          <cell r="M2096">
            <v>0.24</v>
          </cell>
        </row>
        <row r="2097">
          <cell r="A2097">
            <v>16</v>
          </cell>
          <cell r="M2097">
            <v>0.24</v>
          </cell>
        </row>
        <row r="2098">
          <cell r="M2098">
            <v>0</v>
          </cell>
        </row>
        <row r="2099">
          <cell r="M2099">
            <v>0</v>
          </cell>
        </row>
        <row r="2100">
          <cell r="M2100">
            <v>0</v>
          </cell>
        </row>
        <row r="2101">
          <cell r="M2101">
            <v>0</v>
          </cell>
        </row>
        <row r="2102">
          <cell r="M2102">
            <v>0</v>
          </cell>
        </row>
        <row r="2103">
          <cell r="M2103">
            <v>0</v>
          </cell>
        </row>
        <row r="2104">
          <cell r="M2104">
            <v>0</v>
          </cell>
        </row>
        <row r="2105">
          <cell r="M2105">
            <v>0</v>
          </cell>
        </row>
        <row r="2106">
          <cell r="M2106">
            <v>0</v>
          </cell>
        </row>
        <row r="2107">
          <cell r="M2107">
            <v>0</v>
          </cell>
        </row>
        <row r="2108">
          <cell r="M2108">
            <v>0</v>
          </cell>
        </row>
        <row r="2109">
          <cell r="M2109">
            <v>0</v>
          </cell>
        </row>
        <row r="2110">
          <cell r="M2110">
            <v>0</v>
          </cell>
        </row>
        <row r="2111">
          <cell r="M2111">
            <v>0</v>
          </cell>
        </row>
        <row r="2112">
          <cell r="A2112" t="str">
            <v>S96</v>
          </cell>
          <cell r="M2112">
            <v>0</v>
          </cell>
        </row>
        <row r="2115">
          <cell r="M2115">
            <v>2</v>
          </cell>
        </row>
        <row r="2118">
          <cell r="A2118">
            <v>11</v>
          </cell>
          <cell r="M2118">
            <v>1</v>
          </cell>
        </row>
        <row r="2119">
          <cell r="A2119">
            <v>15</v>
          </cell>
          <cell r="M2119">
            <v>1</v>
          </cell>
        </row>
        <row r="2120">
          <cell r="M2120">
            <v>0</v>
          </cell>
        </row>
        <row r="2121">
          <cell r="M2121">
            <v>0</v>
          </cell>
        </row>
        <row r="2122">
          <cell r="M2122">
            <v>0</v>
          </cell>
        </row>
        <row r="2123">
          <cell r="M2123">
            <v>0</v>
          </cell>
        </row>
        <row r="2124">
          <cell r="M2124">
            <v>0</v>
          </cell>
        </row>
        <row r="2125">
          <cell r="M2125">
            <v>0</v>
          </cell>
        </row>
        <row r="2126">
          <cell r="M2126">
            <v>0</v>
          </cell>
        </row>
        <row r="2127">
          <cell r="M2127">
            <v>0</v>
          </cell>
        </row>
        <row r="2128">
          <cell r="M2128">
            <v>0</v>
          </cell>
        </row>
        <row r="2129">
          <cell r="M2129">
            <v>0</v>
          </cell>
        </row>
        <row r="2130">
          <cell r="M2130">
            <v>0</v>
          </cell>
        </row>
        <row r="2131">
          <cell r="M2131">
            <v>0</v>
          </cell>
        </row>
        <row r="2132">
          <cell r="M2132">
            <v>0</v>
          </cell>
        </row>
        <row r="2133">
          <cell r="M2133">
            <v>0</v>
          </cell>
        </row>
        <row r="2134">
          <cell r="A2134" t="str">
            <v>S97</v>
          </cell>
          <cell r="M2134">
            <v>0</v>
          </cell>
        </row>
        <row r="2137">
          <cell r="M2137">
            <v>2</v>
          </cell>
        </row>
        <row r="2140">
          <cell r="A2140">
            <v>13</v>
          </cell>
          <cell r="M2140">
            <v>1</v>
          </cell>
        </row>
        <row r="2141">
          <cell r="A2141">
            <v>15</v>
          </cell>
          <cell r="M2141">
            <v>1</v>
          </cell>
        </row>
        <row r="2142">
          <cell r="A2142">
            <v>62</v>
          </cell>
          <cell r="M2142">
            <v>8</v>
          </cell>
        </row>
        <row r="2143">
          <cell r="A2143">
            <v>53</v>
          </cell>
          <cell r="M2143">
            <v>4</v>
          </cell>
        </row>
        <row r="2144">
          <cell r="A2144">
            <v>113</v>
          </cell>
          <cell r="M2144">
            <v>8</v>
          </cell>
        </row>
        <row r="2145">
          <cell r="A2145">
            <v>50</v>
          </cell>
          <cell r="M2145">
            <v>8</v>
          </cell>
        </row>
        <row r="2146">
          <cell r="A2146">
            <v>59</v>
          </cell>
          <cell r="M2146">
            <v>4</v>
          </cell>
        </row>
        <row r="2147">
          <cell r="A2147">
            <v>56</v>
          </cell>
          <cell r="M2147">
            <v>4</v>
          </cell>
        </row>
        <row r="2148">
          <cell r="M2148">
            <v>0</v>
          </cell>
        </row>
        <row r="2149">
          <cell r="M2149">
            <v>0</v>
          </cell>
        </row>
        <row r="2150">
          <cell r="M2150">
            <v>0</v>
          </cell>
        </row>
        <row r="2151">
          <cell r="M2151">
            <v>0</v>
          </cell>
        </row>
        <row r="2152">
          <cell r="M2152">
            <v>0</v>
          </cell>
        </row>
        <row r="2153">
          <cell r="M2153">
            <v>0</v>
          </cell>
        </row>
        <row r="2154">
          <cell r="M2154">
            <v>0</v>
          </cell>
        </row>
        <row r="2155">
          <cell r="M2155">
            <v>0</v>
          </cell>
        </row>
        <row r="2156">
          <cell r="A2156" t="str">
            <v>S98</v>
          </cell>
          <cell r="M2156">
            <v>0</v>
          </cell>
        </row>
        <row r="2159">
          <cell r="M2159">
            <v>26</v>
          </cell>
        </row>
        <row r="2162">
          <cell r="A2162">
            <v>13</v>
          </cell>
          <cell r="M2162">
            <v>0.52</v>
          </cell>
        </row>
        <row r="2163">
          <cell r="M2163">
            <v>0</v>
          </cell>
        </row>
        <row r="2164">
          <cell r="M2164">
            <v>0</v>
          </cell>
        </row>
        <row r="2165">
          <cell r="M2165">
            <v>0</v>
          </cell>
        </row>
        <row r="2166">
          <cell r="M2166">
            <v>0</v>
          </cell>
        </row>
        <row r="2167">
          <cell r="M2167">
            <v>0</v>
          </cell>
        </row>
        <row r="2168">
          <cell r="M2168">
            <v>0</v>
          </cell>
        </row>
        <row r="2169">
          <cell r="M2169">
            <v>0</v>
          </cell>
        </row>
        <row r="2170">
          <cell r="M2170">
            <v>0</v>
          </cell>
        </row>
        <row r="2171">
          <cell r="M2171">
            <v>0</v>
          </cell>
        </row>
        <row r="2172">
          <cell r="M2172">
            <v>0</v>
          </cell>
        </row>
        <row r="2173">
          <cell r="M2173">
            <v>0</v>
          </cell>
        </row>
        <row r="2174">
          <cell r="M2174">
            <v>0</v>
          </cell>
        </row>
        <row r="2175">
          <cell r="M2175">
            <v>0</v>
          </cell>
        </row>
        <row r="2176">
          <cell r="M2176">
            <v>0</v>
          </cell>
        </row>
        <row r="2177">
          <cell r="M2177">
            <v>0</v>
          </cell>
        </row>
        <row r="2178">
          <cell r="A2178" t="str">
            <v>S99</v>
          </cell>
          <cell r="M2178">
            <v>0</v>
          </cell>
        </row>
        <row r="2181">
          <cell r="M2181">
            <v>2</v>
          </cell>
        </row>
        <row r="2184">
          <cell r="A2184">
            <v>16</v>
          </cell>
          <cell r="M2184">
            <v>0.38</v>
          </cell>
        </row>
        <row r="2185">
          <cell r="M2185">
            <v>0</v>
          </cell>
        </row>
        <row r="2186">
          <cell r="M2186">
            <v>0</v>
          </cell>
        </row>
        <row r="2187">
          <cell r="M2187">
            <v>0</v>
          </cell>
        </row>
        <row r="2188">
          <cell r="M2188">
            <v>0</v>
          </cell>
        </row>
        <row r="2189">
          <cell r="M2189">
            <v>0</v>
          </cell>
        </row>
        <row r="2190">
          <cell r="M2190">
            <v>0</v>
          </cell>
        </row>
        <row r="2191">
          <cell r="M2191">
            <v>0</v>
          </cell>
        </row>
        <row r="2192">
          <cell r="M2192">
            <v>0</v>
          </cell>
        </row>
        <row r="2193">
          <cell r="M2193">
            <v>0</v>
          </cell>
        </row>
        <row r="2194">
          <cell r="M2194">
            <v>0</v>
          </cell>
        </row>
        <row r="2195">
          <cell r="M2195">
            <v>0</v>
          </cell>
        </row>
        <row r="2196">
          <cell r="M2196">
            <v>0</v>
          </cell>
        </row>
        <row r="2197">
          <cell r="M2197">
            <v>0</v>
          </cell>
        </row>
        <row r="2198">
          <cell r="M2198">
            <v>0</v>
          </cell>
        </row>
        <row r="2199">
          <cell r="M2199">
            <v>0</v>
          </cell>
        </row>
        <row r="2200">
          <cell r="A2200" t="str">
            <v>S100</v>
          </cell>
          <cell r="M2200">
            <v>0</v>
          </cell>
        </row>
        <row r="2203">
          <cell r="M2203">
            <v>2</v>
          </cell>
        </row>
        <row r="2206">
          <cell r="A2206">
            <v>16</v>
          </cell>
          <cell r="M2206">
            <v>0.52</v>
          </cell>
        </row>
        <row r="2207">
          <cell r="M2207">
            <v>0</v>
          </cell>
        </row>
        <row r="2208">
          <cell r="M2208">
            <v>0</v>
          </cell>
        </row>
        <row r="2209">
          <cell r="M2209">
            <v>0</v>
          </cell>
        </row>
        <row r="2210">
          <cell r="M2210">
            <v>0</v>
          </cell>
        </row>
        <row r="2211">
          <cell r="M2211">
            <v>0</v>
          </cell>
        </row>
        <row r="2212">
          <cell r="M2212">
            <v>0</v>
          </cell>
        </row>
        <row r="2213">
          <cell r="M2213">
            <v>0</v>
          </cell>
        </row>
        <row r="2214">
          <cell r="M2214">
            <v>0</v>
          </cell>
        </row>
        <row r="2215">
          <cell r="M2215">
            <v>0</v>
          </cell>
        </row>
        <row r="2216">
          <cell r="M2216">
            <v>0</v>
          </cell>
        </row>
        <row r="2217">
          <cell r="M2217">
            <v>0</v>
          </cell>
        </row>
        <row r="2218">
          <cell r="M2218">
            <v>0</v>
          </cell>
        </row>
        <row r="2219">
          <cell r="M2219">
            <v>0</v>
          </cell>
        </row>
        <row r="2220">
          <cell r="M2220">
            <v>0</v>
          </cell>
        </row>
        <row r="2221">
          <cell r="M2221">
            <v>0</v>
          </cell>
        </row>
        <row r="2222">
          <cell r="A2222" t="str">
            <v>S101</v>
          </cell>
          <cell r="M2222">
            <v>0</v>
          </cell>
        </row>
        <row r="2225">
          <cell r="M2225">
            <v>1</v>
          </cell>
        </row>
        <row r="2228">
          <cell r="A2228">
            <v>16</v>
          </cell>
          <cell r="M2228">
            <v>0.72</v>
          </cell>
        </row>
        <row r="2229">
          <cell r="M2229">
            <v>0</v>
          </cell>
        </row>
        <row r="2230">
          <cell r="M2230">
            <v>0</v>
          </cell>
        </row>
        <row r="2231">
          <cell r="M2231">
            <v>0</v>
          </cell>
        </row>
        <row r="2232">
          <cell r="M2232">
            <v>0</v>
          </cell>
        </row>
        <row r="2233">
          <cell r="M2233">
            <v>0</v>
          </cell>
        </row>
        <row r="2234">
          <cell r="M2234">
            <v>0</v>
          </cell>
        </row>
        <row r="2235">
          <cell r="M2235">
            <v>0</v>
          </cell>
        </row>
        <row r="2236">
          <cell r="M2236">
            <v>0</v>
          </cell>
        </row>
        <row r="2237">
          <cell r="M2237">
            <v>0</v>
          </cell>
        </row>
        <row r="2238">
          <cell r="M2238">
            <v>0</v>
          </cell>
        </row>
        <row r="2239">
          <cell r="M2239">
            <v>0</v>
          </cell>
        </row>
        <row r="2240">
          <cell r="M2240">
            <v>0</v>
          </cell>
        </row>
        <row r="2241">
          <cell r="M2241">
            <v>0</v>
          </cell>
        </row>
        <row r="2242">
          <cell r="M2242">
            <v>0</v>
          </cell>
        </row>
        <row r="2243">
          <cell r="M2243">
            <v>0</v>
          </cell>
        </row>
        <row r="2244">
          <cell r="A2244" t="str">
            <v>S102</v>
          </cell>
          <cell r="M2244">
            <v>0</v>
          </cell>
        </row>
        <row r="2247">
          <cell r="M2247">
            <v>9</v>
          </cell>
        </row>
        <row r="2250">
          <cell r="A2250">
            <v>24</v>
          </cell>
          <cell r="M2250">
            <v>3.2399999999999998</v>
          </cell>
        </row>
        <row r="2251">
          <cell r="A2251">
            <v>34</v>
          </cell>
          <cell r="M2251">
            <v>3.69</v>
          </cell>
        </row>
        <row r="2252">
          <cell r="M2252">
            <v>0</v>
          </cell>
        </row>
        <row r="2253">
          <cell r="M2253">
            <v>0</v>
          </cell>
        </row>
        <row r="2254">
          <cell r="M2254">
            <v>0</v>
          </cell>
        </row>
        <row r="2255">
          <cell r="M2255">
            <v>0</v>
          </cell>
        </row>
        <row r="2256">
          <cell r="M2256">
            <v>0</v>
          </cell>
        </row>
        <row r="2257">
          <cell r="M2257">
            <v>0</v>
          </cell>
        </row>
        <row r="2258">
          <cell r="M2258">
            <v>0</v>
          </cell>
        </row>
        <row r="2259">
          <cell r="M2259">
            <v>0</v>
          </cell>
        </row>
        <row r="2260">
          <cell r="M2260">
            <v>0</v>
          </cell>
        </row>
        <row r="2261">
          <cell r="M2261">
            <v>0</v>
          </cell>
        </row>
        <row r="2262">
          <cell r="M2262">
            <v>0</v>
          </cell>
        </row>
        <row r="2263">
          <cell r="M2263">
            <v>0</v>
          </cell>
        </row>
        <row r="2264">
          <cell r="M2264">
            <v>0</v>
          </cell>
        </row>
        <row r="2265">
          <cell r="M2265">
            <v>0</v>
          </cell>
        </row>
        <row r="2266">
          <cell r="A2266" t="str">
            <v>S103</v>
          </cell>
          <cell r="M2266">
            <v>0</v>
          </cell>
        </row>
        <row r="2269">
          <cell r="M2269">
            <v>0.3</v>
          </cell>
        </row>
        <row r="2272">
          <cell r="A2272">
            <v>16</v>
          </cell>
          <cell r="M2272">
            <v>0.13200000000000001</v>
          </cell>
        </row>
        <row r="2273">
          <cell r="M2273">
            <v>0</v>
          </cell>
        </row>
        <row r="2274">
          <cell r="M2274">
            <v>0</v>
          </cell>
        </row>
        <row r="2275">
          <cell r="M2275">
            <v>0</v>
          </cell>
        </row>
        <row r="2276">
          <cell r="M2276">
            <v>0</v>
          </cell>
        </row>
        <row r="2277">
          <cell r="M2277">
            <v>0</v>
          </cell>
        </row>
        <row r="2278">
          <cell r="M2278">
            <v>0</v>
          </cell>
        </row>
        <row r="2279">
          <cell r="M2279">
            <v>0</v>
          </cell>
        </row>
        <row r="2280">
          <cell r="M2280">
            <v>0</v>
          </cell>
        </row>
        <row r="2281">
          <cell r="M2281">
            <v>0</v>
          </cell>
        </row>
        <row r="2282">
          <cell r="M2282">
            <v>0</v>
          </cell>
        </row>
        <row r="2283">
          <cell r="M2283">
            <v>0</v>
          </cell>
        </row>
        <row r="2284">
          <cell r="M2284">
            <v>0</v>
          </cell>
        </row>
        <row r="2285">
          <cell r="M2285">
            <v>0</v>
          </cell>
        </row>
        <row r="2286">
          <cell r="M2286">
            <v>0</v>
          </cell>
        </row>
        <row r="2287">
          <cell r="M2287">
            <v>0</v>
          </cell>
        </row>
        <row r="2288">
          <cell r="A2288" t="str">
            <v>S104</v>
          </cell>
          <cell r="M2288">
            <v>0</v>
          </cell>
        </row>
        <row r="2291">
          <cell r="M2291">
            <v>2</v>
          </cell>
        </row>
        <row r="2294">
          <cell r="A2294">
            <v>24</v>
          </cell>
          <cell r="M2294">
            <v>0.3</v>
          </cell>
        </row>
        <row r="2295">
          <cell r="A2295">
            <v>34</v>
          </cell>
          <cell r="M2295">
            <v>0.36</v>
          </cell>
        </row>
        <row r="2296">
          <cell r="M2296">
            <v>0</v>
          </cell>
        </row>
        <row r="2297">
          <cell r="M2297">
            <v>0</v>
          </cell>
        </row>
        <row r="2298">
          <cell r="M2298">
            <v>0</v>
          </cell>
        </row>
        <row r="2299">
          <cell r="M2299">
            <v>0</v>
          </cell>
        </row>
        <row r="2300">
          <cell r="M2300">
            <v>0</v>
          </cell>
        </row>
        <row r="2301">
          <cell r="M2301">
            <v>0</v>
          </cell>
        </row>
        <row r="2302">
          <cell r="M2302">
            <v>0</v>
          </cell>
        </row>
        <row r="2303">
          <cell r="M2303">
            <v>0</v>
          </cell>
        </row>
        <row r="2304">
          <cell r="M2304">
            <v>0</v>
          </cell>
        </row>
        <row r="2305">
          <cell r="M2305">
            <v>0</v>
          </cell>
        </row>
        <row r="2306">
          <cell r="M2306">
            <v>0</v>
          </cell>
        </row>
        <row r="2307">
          <cell r="M2307">
            <v>0</v>
          </cell>
        </row>
        <row r="2308">
          <cell r="M2308">
            <v>0</v>
          </cell>
        </row>
        <row r="2309">
          <cell r="M2309">
            <v>0</v>
          </cell>
        </row>
        <row r="2310">
          <cell r="A2310" t="str">
            <v>S105</v>
          </cell>
          <cell r="M2310">
            <v>0</v>
          </cell>
        </row>
        <row r="2313">
          <cell r="M2313">
            <v>1</v>
          </cell>
        </row>
        <row r="2316">
          <cell r="A2316">
            <v>16</v>
          </cell>
          <cell r="M2316">
            <v>0.64</v>
          </cell>
        </row>
        <row r="2317">
          <cell r="M2317">
            <v>0</v>
          </cell>
        </row>
        <row r="2318">
          <cell r="M2318">
            <v>0</v>
          </cell>
        </row>
        <row r="2319">
          <cell r="M2319">
            <v>0</v>
          </cell>
        </row>
        <row r="2320">
          <cell r="M2320">
            <v>0</v>
          </cell>
        </row>
        <row r="2321">
          <cell r="M2321">
            <v>0</v>
          </cell>
        </row>
        <row r="2322">
          <cell r="M2322">
            <v>0</v>
          </cell>
        </row>
        <row r="2323">
          <cell r="M2323">
            <v>0</v>
          </cell>
        </row>
        <row r="2324">
          <cell r="M2324">
            <v>0</v>
          </cell>
        </row>
        <row r="2325">
          <cell r="M2325">
            <v>0</v>
          </cell>
        </row>
        <row r="2326">
          <cell r="M2326">
            <v>0</v>
          </cell>
        </row>
        <row r="2327">
          <cell r="M2327">
            <v>0</v>
          </cell>
        </row>
        <row r="2328">
          <cell r="M2328">
            <v>0</v>
          </cell>
        </row>
        <row r="2329">
          <cell r="M2329">
            <v>0</v>
          </cell>
        </row>
        <row r="2330">
          <cell r="M2330">
            <v>0</v>
          </cell>
        </row>
        <row r="2331">
          <cell r="M2331">
            <v>0</v>
          </cell>
        </row>
        <row r="2332">
          <cell r="A2332" t="str">
            <v>S106</v>
          </cell>
          <cell r="M2332">
            <v>0</v>
          </cell>
        </row>
        <row r="2335">
          <cell r="M2335">
            <v>1</v>
          </cell>
        </row>
        <row r="2338">
          <cell r="A2338">
            <v>16</v>
          </cell>
          <cell r="M2338">
            <v>1.02</v>
          </cell>
        </row>
        <row r="2339">
          <cell r="M2339">
            <v>0</v>
          </cell>
        </row>
        <row r="2340">
          <cell r="M2340">
            <v>0</v>
          </cell>
        </row>
        <row r="2341">
          <cell r="M2341">
            <v>0</v>
          </cell>
        </row>
        <row r="2342">
          <cell r="M2342">
            <v>0</v>
          </cell>
        </row>
        <row r="2343">
          <cell r="M2343">
            <v>0</v>
          </cell>
        </row>
        <row r="2344">
          <cell r="M2344">
            <v>0</v>
          </cell>
        </row>
        <row r="2345">
          <cell r="M2345">
            <v>0</v>
          </cell>
        </row>
        <row r="2346">
          <cell r="M2346">
            <v>0</v>
          </cell>
        </row>
        <row r="2347">
          <cell r="M2347">
            <v>0</v>
          </cell>
        </row>
        <row r="2348">
          <cell r="M2348">
            <v>0</v>
          </cell>
        </row>
        <row r="2349">
          <cell r="M2349">
            <v>0</v>
          </cell>
        </row>
        <row r="2350">
          <cell r="M2350">
            <v>0</v>
          </cell>
        </row>
        <row r="2351">
          <cell r="M2351">
            <v>0</v>
          </cell>
        </row>
        <row r="2352">
          <cell r="M2352">
            <v>0</v>
          </cell>
        </row>
        <row r="2353">
          <cell r="M2353">
            <v>0</v>
          </cell>
        </row>
        <row r="2354">
          <cell r="A2354" t="str">
            <v>S107</v>
          </cell>
          <cell r="M2354">
            <v>0</v>
          </cell>
        </row>
        <row r="2357">
          <cell r="M2357">
            <v>1</v>
          </cell>
        </row>
        <row r="2360">
          <cell r="A2360">
            <v>16</v>
          </cell>
          <cell r="M2360">
            <v>0.8</v>
          </cell>
        </row>
        <row r="2361">
          <cell r="M2361">
            <v>0</v>
          </cell>
        </row>
        <row r="2362">
          <cell r="M2362">
            <v>0</v>
          </cell>
        </row>
        <row r="2363">
          <cell r="M2363">
            <v>0</v>
          </cell>
        </row>
        <row r="2364">
          <cell r="M2364">
            <v>0</v>
          </cell>
        </row>
        <row r="2365">
          <cell r="M2365">
            <v>0</v>
          </cell>
        </row>
        <row r="2366">
          <cell r="M2366">
            <v>0</v>
          </cell>
        </row>
        <row r="2367">
          <cell r="M2367">
            <v>0</v>
          </cell>
        </row>
        <row r="2368">
          <cell r="M2368">
            <v>0</v>
          </cell>
        </row>
        <row r="2369">
          <cell r="M2369">
            <v>0</v>
          </cell>
        </row>
        <row r="2370">
          <cell r="M2370">
            <v>0</v>
          </cell>
        </row>
        <row r="2371">
          <cell r="M2371">
            <v>0</v>
          </cell>
        </row>
        <row r="2372">
          <cell r="M2372">
            <v>0</v>
          </cell>
        </row>
        <row r="2373">
          <cell r="M2373">
            <v>0</v>
          </cell>
        </row>
        <row r="2374">
          <cell r="M2374">
            <v>0</v>
          </cell>
        </row>
        <row r="2375">
          <cell r="M2375">
            <v>0</v>
          </cell>
        </row>
        <row r="2376">
          <cell r="A2376" t="str">
            <v>S108</v>
          </cell>
          <cell r="M2376">
            <v>0</v>
          </cell>
        </row>
        <row r="2379">
          <cell r="M2379">
            <v>2</v>
          </cell>
        </row>
        <row r="2382">
          <cell r="A2382">
            <v>13</v>
          </cell>
          <cell r="M2382">
            <v>0.3</v>
          </cell>
        </row>
        <row r="2383">
          <cell r="A2383">
            <v>15</v>
          </cell>
          <cell r="M2383">
            <v>0.3</v>
          </cell>
        </row>
        <row r="2384">
          <cell r="M2384">
            <v>0</v>
          </cell>
        </row>
        <row r="2385">
          <cell r="M2385">
            <v>0</v>
          </cell>
        </row>
        <row r="2386">
          <cell r="M2386">
            <v>0</v>
          </cell>
        </row>
        <row r="2387">
          <cell r="M2387">
            <v>0</v>
          </cell>
        </row>
        <row r="2388">
          <cell r="M2388">
            <v>0</v>
          </cell>
        </row>
        <row r="2389">
          <cell r="M2389">
            <v>0</v>
          </cell>
        </row>
        <row r="2390">
          <cell r="M2390">
            <v>0</v>
          </cell>
        </row>
        <row r="2391">
          <cell r="M2391">
            <v>0</v>
          </cell>
        </row>
        <row r="2392">
          <cell r="M2392">
            <v>0</v>
          </cell>
        </row>
        <row r="2393">
          <cell r="M2393">
            <v>0</v>
          </cell>
        </row>
        <row r="2394">
          <cell r="M2394">
            <v>0</v>
          </cell>
        </row>
        <row r="2395">
          <cell r="M2395">
            <v>0</v>
          </cell>
        </row>
        <row r="2396">
          <cell r="M2396">
            <v>0</v>
          </cell>
        </row>
        <row r="2397">
          <cell r="M2397">
            <v>0</v>
          </cell>
        </row>
        <row r="2398">
          <cell r="A2398" t="str">
            <v>S109</v>
          </cell>
          <cell r="M2398">
            <v>0</v>
          </cell>
        </row>
        <row r="2401">
          <cell r="M2401">
            <v>2</v>
          </cell>
        </row>
        <row r="2404">
          <cell r="A2404">
            <v>13</v>
          </cell>
          <cell r="M2404">
            <v>0.5</v>
          </cell>
        </row>
        <row r="2405">
          <cell r="A2405">
            <v>15</v>
          </cell>
          <cell r="M2405">
            <v>0.5</v>
          </cell>
        </row>
        <row r="2406">
          <cell r="M2406">
            <v>0</v>
          </cell>
        </row>
        <row r="2407">
          <cell r="M2407">
            <v>0</v>
          </cell>
        </row>
        <row r="2408">
          <cell r="M2408">
            <v>0</v>
          </cell>
        </row>
        <row r="2409">
          <cell r="M2409">
            <v>0</v>
          </cell>
        </row>
        <row r="2410">
          <cell r="M2410">
            <v>0</v>
          </cell>
        </row>
        <row r="2411">
          <cell r="M2411">
            <v>0</v>
          </cell>
        </row>
        <row r="2412">
          <cell r="M2412">
            <v>0</v>
          </cell>
        </row>
        <row r="2413">
          <cell r="M2413">
            <v>0</v>
          </cell>
        </row>
        <row r="2414">
          <cell r="M2414">
            <v>0</v>
          </cell>
        </row>
        <row r="2415">
          <cell r="M2415">
            <v>0</v>
          </cell>
        </row>
        <row r="2416">
          <cell r="M2416">
            <v>0</v>
          </cell>
        </row>
        <row r="2417">
          <cell r="M2417">
            <v>0</v>
          </cell>
        </row>
        <row r="2418">
          <cell r="M2418">
            <v>0</v>
          </cell>
        </row>
        <row r="2419">
          <cell r="M2419">
            <v>0</v>
          </cell>
        </row>
        <row r="2420">
          <cell r="A2420" t="str">
            <v>S110</v>
          </cell>
          <cell r="M2420">
            <v>0</v>
          </cell>
        </row>
        <row r="2423">
          <cell r="M2423">
            <v>26</v>
          </cell>
        </row>
        <row r="2426">
          <cell r="A2426">
            <v>13</v>
          </cell>
          <cell r="M2426">
            <v>0.26</v>
          </cell>
        </row>
        <row r="2427">
          <cell r="M2427">
            <v>0</v>
          </cell>
        </row>
        <row r="2428">
          <cell r="M2428">
            <v>0</v>
          </cell>
        </row>
        <row r="2429">
          <cell r="M2429">
            <v>0</v>
          </cell>
        </row>
        <row r="2430">
          <cell r="M2430">
            <v>0</v>
          </cell>
        </row>
        <row r="2431">
          <cell r="M2431">
            <v>0</v>
          </cell>
        </row>
        <row r="2432">
          <cell r="M2432">
            <v>0</v>
          </cell>
        </row>
        <row r="2433">
          <cell r="M2433">
            <v>0</v>
          </cell>
        </row>
        <row r="2434">
          <cell r="M2434">
            <v>0</v>
          </cell>
        </row>
        <row r="2435">
          <cell r="M2435">
            <v>0</v>
          </cell>
        </row>
        <row r="2436">
          <cell r="M2436">
            <v>0</v>
          </cell>
        </row>
        <row r="2437">
          <cell r="M2437">
            <v>0</v>
          </cell>
        </row>
        <row r="2438">
          <cell r="M2438">
            <v>0</v>
          </cell>
        </row>
        <row r="2439">
          <cell r="M2439">
            <v>0</v>
          </cell>
        </row>
        <row r="2440">
          <cell r="M2440">
            <v>0</v>
          </cell>
        </row>
        <row r="2441">
          <cell r="M2441">
            <v>0</v>
          </cell>
        </row>
        <row r="2442">
          <cell r="A2442" t="str">
            <v>S111</v>
          </cell>
          <cell r="M2442">
            <v>0</v>
          </cell>
        </row>
        <row r="2445">
          <cell r="M2445">
            <v>2</v>
          </cell>
        </row>
        <row r="2448">
          <cell r="A2448">
            <v>13</v>
          </cell>
          <cell r="M2448">
            <v>1</v>
          </cell>
        </row>
        <row r="2449">
          <cell r="A2449">
            <v>13</v>
          </cell>
          <cell r="M2449">
            <v>1</v>
          </cell>
        </row>
        <row r="2450">
          <cell r="M2450">
            <v>0</v>
          </cell>
        </row>
        <row r="2451">
          <cell r="M2451">
            <v>0</v>
          </cell>
        </row>
        <row r="2452">
          <cell r="M2452">
            <v>0</v>
          </cell>
        </row>
        <row r="2453">
          <cell r="M2453">
            <v>0</v>
          </cell>
        </row>
        <row r="2454">
          <cell r="M2454">
            <v>0</v>
          </cell>
        </row>
        <row r="2455">
          <cell r="M2455">
            <v>0</v>
          </cell>
        </row>
        <row r="2456">
          <cell r="M2456">
            <v>0</v>
          </cell>
        </row>
        <row r="2457">
          <cell r="M2457">
            <v>0</v>
          </cell>
        </row>
        <row r="2458">
          <cell r="M2458">
            <v>0</v>
          </cell>
        </row>
        <row r="2459">
          <cell r="M2459">
            <v>0</v>
          </cell>
        </row>
        <row r="2460">
          <cell r="M2460">
            <v>0</v>
          </cell>
        </row>
        <row r="2461">
          <cell r="M2461">
            <v>0</v>
          </cell>
        </row>
        <row r="2462">
          <cell r="M2462">
            <v>0</v>
          </cell>
        </row>
        <row r="2463">
          <cell r="M2463">
            <v>0</v>
          </cell>
        </row>
        <row r="2464">
          <cell r="A2464" t="str">
            <v>S112</v>
          </cell>
          <cell r="M2464">
            <v>0</v>
          </cell>
        </row>
        <row r="2467">
          <cell r="M2467">
            <v>2</v>
          </cell>
        </row>
        <row r="2470">
          <cell r="A2470">
            <v>13</v>
          </cell>
          <cell r="M2470">
            <v>1</v>
          </cell>
        </row>
        <row r="2471">
          <cell r="A2471">
            <v>15</v>
          </cell>
          <cell r="M2471">
            <v>1</v>
          </cell>
        </row>
        <row r="2472">
          <cell r="A2472">
            <v>62</v>
          </cell>
          <cell r="M2472">
            <v>8</v>
          </cell>
        </row>
        <row r="2473">
          <cell r="A2473">
            <v>53</v>
          </cell>
          <cell r="M2473">
            <v>4</v>
          </cell>
        </row>
        <row r="2474">
          <cell r="A2474">
            <v>113</v>
          </cell>
          <cell r="M2474">
            <v>8</v>
          </cell>
        </row>
        <row r="2475">
          <cell r="A2475">
            <v>50</v>
          </cell>
          <cell r="M2475">
            <v>8</v>
          </cell>
        </row>
        <row r="2476">
          <cell r="A2476">
            <v>59</v>
          </cell>
          <cell r="M2476">
            <v>4</v>
          </cell>
        </row>
        <row r="2477">
          <cell r="A2477">
            <v>56</v>
          </cell>
          <cell r="M2477">
            <v>4</v>
          </cell>
        </row>
        <row r="2478">
          <cell r="M2478">
            <v>0</v>
          </cell>
        </row>
        <row r="2479">
          <cell r="M2479">
            <v>0</v>
          </cell>
        </row>
        <row r="2480">
          <cell r="M2480">
            <v>0</v>
          </cell>
        </row>
        <row r="2481">
          <cell r="M2481">
            <v>0</v>
          </cell>
        </row>
        <row r="2482">
          <cell r="M2482">
            <v>0</v>
          </cell>
        </row>
        <row r="2483">
          <cell r="M2483">
            <v>0</v>
          </cell>
        </row>
        <row r="2484">
          <cell r="M2484">
            <v>0</v>
          </cell>
        </row>
        <row r="2485">
          <cell r="M2485">
            <v>0</v>
          </cell>
        </row>
        <row r="2486">
          <cell r="A2486" t="str">
            <v>S113</v>
          </cell>
          <cell r="M2486">
            <v>0</v>
          </cell>
        </row>
        <row r="2489">
          <cell r="M2489">
            <v>2</v>
          </cell>
        </row>
        <row r="2492">
          <cell r="A2492">
            <v>13</v>
          </cell>
          <cell r="M2492">
            <v>0.5</v>
          </cell>
        </row>
        <row r="2493">
          <cell r="A2493">
            <v>15</v>
          </cell>
          <cell r="M2493">
            <v>0.5</v>
          </cell>
        </row>
        <row r="2494">
          <cell r="M2494">
            <v>0</v>
          </cell>
        </row>
        <row r="2495">
          <cell r="M2495">
            <v>0</v>
          </cell>
        </row>
        <row r="2496">
          <cell r="M2496">
            <v>0</v>
          </cell>
        </row>
        <row r="2497">
          <cell r="M2497">
            <v>0</v>
          </cell>
        </row>
        <row r="2498">
          <cell r="M2498">
            <v>0</v>
          </cell>
        </row>
        <row r="2499">
          <cell r="M2499">
            <v>0</v>
          </cell>
        </row>
        <row r="2500">
          <cell r="M2500">
            <v>0</v>
          </cell>
        </row>
        <row r="2501">
          <cell r="M2501">
            <v>0</v>
          </cell>
        </row>
        <row r="2502">
          <cell r="M2502">
            <v>0</v>
          </cell>
        </row>
        <row r="2503">
          <cell r="M2503">
            <v>0</v>
          </cell>
        </row>
        <row r="2504">
          <cell r="M2504">
            <v>0</v>
          </cell>
        </row>
        <row r="2505">
          <cell r="M2505">
            <v>0</v>
          </cell>
        </row>
        <row r="2506">
          <cell r="M2506">
            <v>0</v>
          </cell>
        </row>
        <row r="2507">
          <cell r="M2507">
            <v>0</v>
          </cell>
        </row>
        <row r="2508">
          <cell r="A2508" t="str">
            <v>S114</v>
          </cell>
          <cell r="M2508">
            <v>0</v>
          </cell>
        </row>
        <row r="2511">
          <cell r="M2511">
            <v>2</v>
          </cell>
        </row>
        <row r="2514">
          <cell r="A2514">
            <v>13</v>
          </cell>
          <cell r="M2514">
            <v>0.5</v>
          </cell>
        </row>
        <row r="2515">
          <cell r="A2515">
            <v>15</v>
          </cell>
          <cell r="M2515">
            <v>0.5</v>
          </cell>
        </row>
        <row r="2516">
          <cell r="M2516">
            <v>0</v>
          </cell>
        </row>
        <row r="2517">
          <cell r="M2517">
            <v>0</v>
          </cell>
        </row>
        <row r="2518">
          <cell r="M2518">
            <v>0</v>
          </cell>
        </row>
        <row r="2519">
          <cell r="M2519">
            <v>0</v>
          </cell>
        </row>
        <row r="2520">
          <cell r="M2520">
            <v>0</v>
          </cell>
        </row>
        <row r="2521">
          <cell r="M2521">
            <v>0</v>
          </cell>
        </row>
        <row r="2522">
          <cell r="M2522">
            <v>0</v>
          </cell>
        </row>
        <row r="2523">
          <cell r="M2523">
            <v>0</v>
          </cell>
        </row>
        <row r="2524">
          <cell r="M2524">
            <v>0</v>
          </cell>
        </row>
        <row r="2525">
          <cell r="M2525">
            <v>0</v>
          </cell>
        </row>
        <row r="2526">
          <cell r="M2526">
            <v>0</v>
          </cell>
        </row>
        <row r="2527">
          <cell r="M2527">
            <v>0</v>
          </cell>
        </row>
        <row r="2528">
          <cell r="M2528">
            <v>0</v>
          </cell>
        </row>
        <row r="2529">
          <cell r="M2529">
            <v>0</v>
          </cell>
        </row>
        <row r="2530">
          <cell r="A2530" t="str">
            <v>S115</v>
          </cell>
          <cell r="M2530">
            <v>0</v>
          </cell>
        </row>
        <row r="2533">
          <cell r="M2533">
            <v>2</v>
          </cell>
        </row>
        <row r="2536">
          <cell r="A2536">
            <v>15</v>
          </cell>
          <cell r="M2536">
            <v>3.8</v>
          </cell>
        </row>
        <row r="2537">
          <cell r="A2537">
            <v>25</v>
          </cell>
          <cell r="M2537">
            <v>11.6</v>
          </cell>
        </row>
        <row r="2538">
          <cell r="M2538">
            <v>0</v>
          </cell>
        </row>
        <row r="2539">
          <cell r="M2539">
            <v>0</v>
          </cell>
        </row>
        <row r="2540">
          <cell r="M2540">
            <v>0</v>
          </cell>
        </row>
        <row r="2541">
          <cell r="M2541">
            <v>0</v>
          </cell>
        </row>
        <row r="2542">
          <cell r="M2542">
            <v>0</v>
          </cell>
        </row>
        <row r="2543">
          <cell r="M2543">
            <v>0</v>
          </cell>
        </row>
        <row r="2544">
          <cell r="M2544">
            <v>0</v>
          </cell>
        </row>
        <row r="2545">
          <cell r="M2545">
            <v>0</v>
          </cell>
        </row>
        <row r="2546">
          <cell r="M2546">
            <v>0</v>
          </cell>
        </row>
        <row r="2547">
          <cell r="M2547">
            <v>0</v>
          </cell>
        </row>
        <row r="2548">
          <cell r="M2548">
            <v>0</v>
          </cell>
        </row>
        <row r="2549">
          <cell r="M2549">
            <v>0</v>
          </cell>
        </row>
        <row r="2550">
          <cell r="M2550">
            <v>0</v>
          </cell>
        </row>
        <row r="2551">
          <cell r="M2551">
            <v>0</v>
          </cell>
        </row>
        <row r="2552">
          <cell r="A2552" t="str">
            <v>S116</v>
          </cell>
          <cell r="M2552">
            <v>0</v>
          </cell>
        </row>
        <row r="2555">
          <cell r="M2555">
            <v>2</v>
          </cell>
        </row>
        <row r="2558">
          <cell r="A2558">
            <v>15</v>
          </cell>
          <cell r="M2558">
            <v>3.04</v>
          </cell>
        </row>
        <row r="2559">
          <cell r="A2559">
            <v>25</v>
          </cell>
          <cell r="M2559">
            <v>9.2799999999999994</v>
          </cell>
        </row>
        <row r="2560">
          <cell r="M2560">
            <v>0</v>
          </cell>
        </row>
        <row r="2561">
          <cell r="M2561">
            <v>0</v>
          </cell>
        </row>
        <row r="2562">
          <cell r="M2562">
            <v>0</v>
          </cell>
        </row>
        <row r="2563">
          <cell r="M2563">
            <v>0</v>
          </cell>
        </row>
        <row r="2564">
          <cell r="M2564">
            <v>0</v>
          </cell>
        </row>
        <row r="2565">
          <cell r="M2565">
            <v>0</v>
          </cell>
        </row>
        <row r="2566">
          <cell r="M2566">
            <v>0</v>
          </cell>
        </row>
        <row r="2567">
          <cell r="M2567">
            <v>0</v>
          </cell>
        </row>
        <row r="2568">
          <cell r="M2568">
            <v>0</v>
          </cell>
        </row>
        <row r="2569">
          <cell r="M2569">
            <v>0</v>
          </cell>
        </row>
        <row r="2570">
          <cell r="M2570">
            <v>0</v>
          </cell>
        </row>
        <row r="2571">
          <cell r="M2571">
            <v>0</v>
          </cell>
        </row>
        <row r="2572">
          <cell r="M2572">
            <v>0</v>
          </cell>
        </row>
        <row r="2573">
          <cell r="M2573">
            <v>0</v>
          </cell>
        </row>
        <row r="2574">
          <cell r="A2574" t="str">
            <v>S117</v>
          </cell>
          <cell r="M2574">
            <v>0</v>
          </cell>
        </row>
        <row r="2577">
          <cell r="M2577">
            <v>2</v>
          </cell>
        </row>
        <row r="2580">
          <cell r="A2580">
            <v>13</v>
          </cell>
          <cell r="M2580">
            <v>0.72</v>
          </cell>
        </row>
        <row r="2581">
          <cell r="A2581">
            <v>15</v>
          </cell>
          <cell r="M2581">
            <v>0.4</v>
          </cell>
        </row>
        <row r="2582">
          <cell r="A2582">
            <v>16</v>
          </cell>
          <cell r="M2582">
            <v>0.42</v>
          </cell>
        </row>
        <row r="2583">
          <cell r="M2583">
            <v>0</v>
          </cell>
        </row>
        <row r="2584">
          <cell r="M2584">
            <v>0</v>
          </cell>
        </row>
        <row r="2585">
          <cell r="M2585">
            <v>0</v>
          </cell>
        </row>
        <row r="2586">
          <cell r="M2586">
            <v>0</v>
          </cell>
        </row>
        <row r="2587">
          <cell r="M2587">
            <v>0</v>
          </cell>
        </row>
        <row r="2588">
          <cell r="M2588">
            <v>0</v>
          </cell>
        </row>
        <row r="2589">
          <cell r="M2589">
            <v>0</v>
          </cell>
        </row>
        <row r="2590">
          <cell r="M2590">
            <v>0</v>
          </cell>
        </row>
        <row r="2591">
          <cell r="M2591">
            <v>0</v>
          </cell>
        </row>
        <row r="2592">
          <cell r="M2592">
            <v>0</v>
          </cell>
        </row>
        <row r="2593">
          <cell r="M2593">
            <v>0</v>
          </cell>
        </row>
        <row r="2594">
          <cell r="M2594">
            <v>0</v>
          </cell>
        </row>
        <row r="2595">
          <cell r="M2595">
            <v>0</v>
          </cell>
        </row>
        <row r="2596">
          <cell r="A2596" t="str">
            <v>S118</v>
          </cell>
          <cell r="M2596">
            <v>0</v>
          </cell>
        </row>
        <row r="2599">
          <cell r="M2599">
            <v>2</v>
          </cell>
        </row>
        <row r="2602">
          <cell r="A2602">
            <v>13</v>
          </cell>
          <cell r="M2602">
            <v>0.2</v>
          </cell>
        </row>
        <row r="2603">
          <cell r="A2603">
            <v>15</v>
          </cell>
          <cell r="M2603">
            <v>0.12</v>
          </cell>
        </row>
        <row r="2604">
          <cell r="A2604">
            <v>16</v>
          </cell>
          <cell r="M2604">
            <v>0.12</v>
          </cell>
        </row>
        <row r="2605">
          <cell r="M2605">
            <v>0</v>
          </cell>
        </row>
        <row r="2606">
          <cell r="M2606">
            <v>0</v>
          </cell>
        </row>
        <row r="2607">
          <cell r="M2607">
            <v>0</v>
          </cell>
        </row>
        <row r="2608">
          <cell r="M2608">
            <v>0</v>
          </cell>
        </row>
        <row r="2609">
          <cell r="M2609">
            <v>0</v>
          </cell>
        </row>
        <row r="2610">
          <cell r="M2610">
            <v>0</v>
          </cell>
        </row>
        <row r="2611">
          <cell r="M2611">
            <v>0</v>
          </cell>
        </row>
        <row r="2612">
          <cell r="M2612">
            <v>0</v>
          </cell>
        </row>
        <row r="2613">
          <cell r="M2613">
            <v>0</v>
          </cell>
        </row>
        <row r="2614">
          <cell r="M2614">
            <v>0</v>
          </cell>
        </row>
        <row r="2615">
          <cell r="M2615">
            <v>0</v>
          </cell>
        </row>
        <row r="2616">
          <cell r="M2616">
            <v>0</v>
          </cell>
        </row>
        <row r="2617">
          <cell r="M2617">
            <v>0</v>
          </cell>
        </row>
        <row r="2618">
          <cell r="A2618" t="str">
            <v>S119</v>
          </cell>
          <cell r="M2618">
            <v>0</v>
          </cell>
        </row>
        <row r="2621">
          <cell r="M2621">
            <v>1</v>
          </cell>
        </row>
        <row r="2624">
          <cell r="A2624">
            <v>27</v>
          </cell>
          <cell r="M2624">
            <v>1</v>
          </cell>
        </row>
        <row r="2625">
          <cell r="A2625">
            <v>28</v>
          </cell>
          <cell r="M2625">
            <v>1.4</v>
          </cell>
        </row>
        <row r="2626">
          <cell r="M2626">
            <v>0</v>
          </cell>
        </row>
        <row r="2627">
          <cell r="M2627">
            <v>0</v>
          </cell>
        </row>
        <row r="2628">
          <cell r="M2628">
            <v>0</v>
          </cell>
        </row>
        <row r="2629">
          <cell r="M2629">
            <v>0</v>
          </cell>
        </row>
        <row r="2630">
          <cell r="M2630">
            <v>0</v>
          </cell>
        </row>
        <row r="2631">
          <cell r="M2631">
            <v>0</v>
          </cell>
        </row>
        <row r="2632">
          <cell r="M2632">
            <v>0</v>
          </cell>
        </row>
        <row r="2633">
          <cell r="M2633">
            <v>0</v>
          </cell>
        </row>
        <row r="2634">
          <cell r="M2634">
            <v>0</v>
          </cell>
        </row>
        <row r="2635">
          <cell r="M2635">
            <v>0</v>
          </cell>
        </row>
        <row r="2636">
          <cell r="M2636">
            <v>0</v>
          </cell>
        </row>
        <row r="2637">
          <cell r="M2637">
            <v>0</v>
          </cell>
        </row>
        <row r="2638">
          <cell r="M2638">
            <v>0</v>
          </cell>
        </row>
        <row r="2639">
          <cell r="M2639">
            <v>0</v>
          </cell>
        </row>
        <row r="2640">
          <cell r="A2640" t="str">
            <v>S120</v>
          </cell>
          <cell r="M2640">
            <v>0</v>
          </cell>
        </row>
        <row r="2643">
          <cell r="M2643">
            <v>1</v>
          </cell>
        </row>
        <row r="2646">
          <cell r="A2646">
            <v>27</v>
          </cell>
          <cell r="M2646">
            <v>0.8</v>
          </cell>
        </row>
        <row r="2647">
          <cell r="A2647">
            <v>28</v>
          </cell>
          <cell r="M2647">
            <v>1.1200000000000001</v>
          </cell>
        </row>
        <row r="2648">
          <cell r="M2648">
            <v>0</v>
          </cell>
        </row>
        <row r="2649">
          <cell r="M2649">
            <v>0</v>
          </cell>
        </row>
        <row r="2650">
          <cell r="M2650">
            <v>0</v>
          </cell>
        </row>
        <row r="2651">
          <cell r="M2651">
            <v>0</v>
          </cell>
        </row>
        <row r="2652">
          <cell r="M2652">
            <v>0</v>
          </cell>
        </row>
        <row r="2653">
          <cell r="M2653">
            <v>0</v>
          </cell>
        </row>
        <row r="2654">
          <cell r="M2654">
            <v>0</v>
          </cell>
        </row>
        <row r="2655">
          <cell r="M2655">
            <v>0</v>
          </cell>
        </row>
        <row r="2656">
          <cell r="M2656">
            <v>0</v>
          </cell>
        </row>
        <row r="2657">
          <cell r="M2657">
            <v>0</v>
          </cell>
        </row>
        <row r="2658">
          <cell r="M2658">
            <v>0</v>
          </cell>
        </row>
        <row r="2659">
          <cell r="M2659">
            <v>0</v>
          </cell>
        </row>
        <row r="2660">
          <cell r="M2660">
            <v>0</v>
          </cell>
        </row>
        <row r="2661">
          <cell r="M2661">
            <v>0</v>
          </cell>
        </row>
        <row r="2662">
          <cell r="A2662" t="str">
            <v>S121</v>
          </cell>
          <cell r="M2662">
            <v>0</v>
          </cell>
        </row>
        <row r="2665">
          <cell r="M2665">
            <v>1</v>
          </cell>
        </row>
        <row r="2668">
          <cell r="A2668">
            <v>13</v>
          </cell>
          <cell r="M2668">
            <v>0.03</v>
          </cell>
        </row>
        <row r="2669">
          <cell r="A2669">
            <v>15</v>
          </cell>
          <cell r="M2669">
            <v>0.02</v>
          </cell>
        </row>
        <row r="2670">
          <cell r="M2670">
            <v>0</v>
          </cell>
        </row>
        <row r="2671">
          <cell r="M2671">
            <v>0</v>
          </cell>
        </row>
        <row r="2672">
          <cell r="M2672">
            <v>0</v>
          </cell>
        </row>
        <row r="2673">
          <cell r="M2673">
            <v>0</v>
          </cell>
        </row>
        <row r="2674">
          <cell r="M2674">
            <v>0</v>
          </cell>
        </row>
        <row r="2675">
          <cell r="M2675">
            <v>0</v>
          </cell>
        </row>
        <row r="2676">
          <cell r="M2676">
            <v>0</v>
          </cell>
        </row>
        <row r="2677">
          <cell r="M2677">
            <v>0</v>
          </cell>
        </row>
        <row r="2678">
          <cell r="M2678">
            <v>0</v>
          </cell>
        </row>
        <row r="2679">
          <cell r="M2679">
            <v>0</v>
          </cell>
        </row>
        <row r="2680">
          <cell r="M2680">
            <v>0</v>
          </cell>
        </row>
        <row r="2681">
          <cell r="M2681">
            <v>0</v>
          </cell>
        </row>
        <row r="2682">
          <cell r="M2682">
            <v>0</v>
          </cell>
        </row>
        <row r="2683">
          <cell r="M2683">
            <v>0</v>
          </cell>
        </row>
        <row r="2684">
          <cell r="A2684" t="str">
            <v>S122</v>
          </cell>
          <cell r="M2684">
            <v>0</v>
          </cell>
        </row>
        <row r="2687">
          <cell r="M2687">
            <v>1</v>
          </cell>
        </row>
        <row r="2690">
          <cell r="A2690">
            <v>13</v>
          </cell>
          <cell r="M2690">
            <v>0.02</v>
          </cell>
        </row>
        <row r="2691">
          <cell r="A2691">
            <v>15</v>
          </cell>
          <cell r="M2691">
            <v>0.01</v>
          </cell>
        </row>
        <row r="2692">
          <cell r="M2692">
            <v>0</v>
          </cell>
        </row>
        <row r="2693">
          <cell r="M2693">
            <v>0</v>
          </cell>
        </row>
        <row r="2694">
          <cell r="M2694">
            <v>0</v>
          </cell>
        </row>
        <row r="2695">
          <cell r="M2695">
            <v>0</v>
          </cell>
        </row>
        <row r="2696">
          <cell r="M2696">
            <v>0</v>
          </cell>
        </row>
        <row r="2697">
          <cell r="M2697">
            <v>0</v>
          </cell>
        </row>
        <row r="2698">
          <cell r="M2698">
            <v>0</v>
          </cell>
        </row>
        <row r="2699">
          <cell r="M2699">
            <v>0</v>
          </cell>
        </row>
        <row r="2700">
          <cell r="M2700">
            <v>0</v>
          </cell>
        </row>
        <row r="2701">
          <cell r="M2701">
            <v>0</v>
          </cell>
        </row>
        <row r="2702">
          <cell r="M2702">
            <v>0</v>
          </cell>
        </row>
        <row r="2703">
          <cell r="M2703">
            <v>0</v>
          </cell>
        </row>
        <row r="2704">
          <cell r="M2704">
            <v>0</v>
          </cell>
        </row>
        <row r="2705">
          <cell r="M2705">
            <v>0</v>
          </cell>
        </row>
        <row r="2706">
          <cell r="A2706" t="str">
            <v>S123</v>
          </cell>
          <cell r="M2706">
            <v>0</v>
          </cell>
        </row>
        <row r="2709">
          <cell r="M2709">
            <v>2</v>
          </cell>
        </row>
        <row r="2712">
          <cell r="A2712">
            <v>27</v>
          </cell>
          <cell r="M2712">
            <v>0.46</v>
          </cell>
        </row>
        <row r="2713">
          <cell r="A2713">
            <v>28</v>
          </cell>
          <cell r="M2713">
            <v>0.76</v>
          </cell>
        </row>
        <row r="2714">
          <cell r="M2714">
            <v>0</v>
          </cell>
        </row>
        <row r="2715">
          <cell r="M2715">
            <v>0</v>
          </cell>
        </row>
        <row r="2716">
          <cell r="M2716">
            <v>0</v>
          </cell>
        </row>
        <row r="2717">
          <cell r="M2717">
            <v>0</v>
          </cell>
        </row>
        <row r="2718">
          <cell r="M2718">
            <v>0</v>
          </cell>
        </row>
        <row r="2719">
          <cell r="M2719">
            <v>0</v>
          </cell>
        </row>
        <row r="2720">
          <cell r="M2720">
            <v>0</v>
          </cell>
        </row>
        <row r="2721">
          <cell r="M2721">
            <v>0</v>
          </cell>
        </row>
        <row r="2722">
          <cell r="M2722">
            <v>0</v>
          </cell>
        </row>
        <row r="2723">
          <cell r="M2723">
            <v>0</v>
          </cell>
        </row>
        <row r="2724">
          <cell r="M2724">
            <v>0</v>
          </cell>
        </row>
        <row r="2725">
          <cell r="M2725">
            <v>0</v>
          </cell>
        </row>
        <row r="2726">
          <cell r="M2726">
            <v>0</v>
          </cell>
        </row>
        <row r="2727">
          <cell r="M2727">
            <v>0</v>
          </cell>
        </row>
        <row r="2728">
          <cell r="A2728" t="str">
            <v>S124</v>
          </cell>
          <cell r="M2728">
            <v>0</v>
          </cell>
        </row>
        <row r="2731">
          <cell r="M2731">
            <v>2</v>
          </cell>
        </row>
        <row r="2734">
          <cell r="A2734">
            <v>27</v>
          </cell>
          <cell r="M2734">
            <v>0.36</v>
          </cell>
        </row>
        <row r="2735">
          <cell r="A2735">
            <v>28</v>
          </cell>
          <cell r="M2735">
            <v>0.6</v>
          </cell>
        </row>
        <row r="2736">
          <cell r="M2736">
            <v>0</v>
          </cell>
        </row>
        <row r="2737">
          <cell r="M2737">
            <v>0</v>
          </cell>
        </row>
        <row r="2738">
          <cell r="M2738">
            <v>0</v>
          </cell>
        </row>
        <row r="2739">
          <cell r="M2739">
            <v>0</v>
          </cell>
        </row>
        <row r="2740">
          <cell r="M2740">
            <v>0</v>
          </cell>
        </row>
        <row r="2741">
          <cell r="M2741">
            <v>0</v>
          </cell>
        </row>
        <row r="2742">
          <cell r="M2742">
            <v>0</v>
          </cell>
        </row>
        <row r="2743">
          <cell r="M2743">
            <v>0</v>
          </cell>
        </row>
        <row r="2744">
          <cell r="M2744">
            <v>0</v>
          </cell>
        </row>
        <row r="2745">
          <cell r="M2745">
            <v>0</v>
          </cell>
        </row>
        <row r="2746">
          <cell r="M2746">
            <v>0</v>
          </cell>
        </row>
        <row r="2747">
          <cell r="M2747">
            <v>0</v>
          </cell>
        </row>
        <row r="2748">
          <cell r="M2748">
            <v>0</v>
          </cell>
        </row>
        <row r="2749">
          <cell r="M2749">
            <v>0</v>
          </cell>
        </row>
        <row r="2750">
          <cell r="A2750" t="str">
            <v>S125</v>
          </cell>
          <cell r="M2750">
            <v>0</v>
          </cell>
        </row>
        <row r="2753">
          <cell r="M2753">
            <v>4</v>
          </cell>
        </row>
        <row r="2756">
          <cell r="A2756">
            <v>13</v>
          </cell>
          <cell r="M2756">
            <v>1.1599999999999999</v>
          </cell>
        </row>
        <row r="2757">
          <cell r="A2757">
            <v>28</v>
          </cell>
          <cell r="M2757">
            <v>2.3199999999999998</v>
          </cell>
        </row>
        <row r="2758">
          <cell r="M2758">
            <v>0</v>
          </cell>
        </row>
        <row r="2759">
          <cell r="M2759">
            <v>0</v>
          </cell>
        </row>
        <row r="2760">
          <cell r="M2760">
            <v>0</v>
          </cell>
        </row>
        <row r="2761">
          <cell r="M2761">
            <v>0</v>
          </cell>
        </row>
        <row r="2762">
          <cell r="M2762">
            <v>0</v>
          </cell>
        </row>
        <row r="2763">
          <cell r="M2763">
            <v>0</v>
          </cell>
        </row>
        <row r="2764">
          <cell r="M2764">
            <v>0</v>
          </cell>
        </row>
        <row r="2765">
          <cell r="M2765">
            <v>0</v>
          </cell>
        </row>
        <row r="2766">
          <cell r="M2766">
            <v>0</v>
          </cell>
        </row>
        <row r="2767">
          <cell r="M2767">
            <v>0</v>
          </cell>
        </row>
        <row r="2768">
          <cell r="M2768">
            <v>0</v>
          </cell>
        </row>
        <row r="2769">
          <cell r="M2769">
            <v>0</v>
          </cell>
        </row>
        <row r="2770">
          <cell r="M2770">
            <v>0</v>
          </cell>
        </row>
        <row r="2771">
          <cell r="M2771">
            <v>0</v>
          </cell>
        </row>
        <row r="2772">
          <cell r="A2772" t="str">
            <v>S126</v>
          </cell>
          <cell r="M2772">
            <v>0</v>
          </cell>
        </row>
        <row r="2775">
          <cell r="M2775">
            <v>4</v>
          </cell>
        </row>
        <row r="2778">
          <cell r="A2778">
            <v>13</v>
          </cell>
          <cell r="M2778">
            <v>0.92</v>
          </cell>
        </row>
        <row r="2779">
          <cell r="A2779">
            <v>28</v>
          </cell>
          <cell r="M2779">
            <v>1.84</v>
          </cell>
        </row>
        <row r="2780">
          <cell r="M2780">
            <v>0</v>
          </cell>
        </row>
        <row r="2781">
          <cell r="M2781">
            <v>0</v>
          </cell>
        </row>
        <row r="2782">
          <cell r="M2782">
            <v>0</v>
          </cell>
        </row>
        <row r="2783">
          <cell r="M2783">
            <v>0</v>
          </cell>
        </row>
        <row r="2784">
          <cell r="M2784">
            <v>0</v>
          </cell>
        </row>
        <row r="2785">
          <cell r="M2785">
            <v>0</v>
          </cell>
        </row>
        <row r="2786">
          <cell r="M2786">
            <v>0</v>
          </cell>
        </row>
        <row r="2787">
          <cell r="M2787">
            <v>0</v>
          </cell>
        </row>
        <row r="2788">
          <cell r="M2788">
            <v>0</v>
          </cell>
        </row>
        <row r="2789">
          <cell r="M2789">
            <v>0</v>
          </cell>
        </row>
        <row r="2790">
          <cell r="M2790">
            <v>0</v>
          </cell>
        </row>
        <row r="2791">
          <cell r="M2791">
            <v>0</v>
          </cell>
        </row>
        <row r="2792">
          <cell r="M2792">
            <v>0</v>
          </cell>
        </row>
        <row r="2793">
          <cell r="M2793">
            <v>0</v>
          </cell>
        </row>
        <row r="2794">
          <cell r="A2794" t="str">
            <v>S127</v>
          </cell>
          <cell r="M2794">
            <v>0</v>
          </cell>
        </row>
        <row r="2797">
          <cell r="M2797">
            <v>26.65</v>
          </cell>
        </row>
        <row r="2800">
          <cell r="A2800">
            <v>14</v>
          </cell>
          <cell r="M2800">
            <v>5.0634999999999994</v>
          </cell>
        </row>
        <row r="2801">
          <cell r="M2801">
            <v>0</v>
          </cell>
        </row>
        <row r="2802">
          <cell r="M2802">
            <v>0</v>
          </cell>
        </row>
        <row r="2803">
          <cell r="M2803">
            <v>274.495</v>
          </cell>
        </row>
        <row r="2804">
          <cell r="M2804">
            <v>0</v>
          </cell>
        </row>
        <row r="2805">
          <cell r="M2805">
            <v>0</v>
          </cell>
        </row>
        <row r="2806">
          <cell r="M2806">
            <v>0</v>
          </cell>
        </row>
        <row r="2807">
          <cell r="M2807">
            <v>0</v>
          </cell>
        </row>
        <row r="2808">
          <cell r="M2808">
            <v>0</v>
          </cell>
        </row>
        <row r="2809">
          <cell r="M2809">
            <v>0</v>
          </cell>
        </row>
        <row r="2810">
          <cell r="M2810">
            <v>0</v>
          </cell>
        </row>
        <row r="2811">
          <cell r="M2811">
            <v>0</v>
          </cell>
        </row>
        <row r="2812">
          <cell r="M2812">
            <v>0</v>
          </cell>
        </row>
        <row r="2813">
          <cell r="M2813">
            <v>0</v>
          </cell>
        </row>
        <row r="2814">
          <cell r="M2814">
            <v>0</v>
          </cell>
        </row>
        <row r="2815">
          <cell r="M2815">
            <v>0</v>
          </cell>
        </row>
        <row r="2816">
          <cell r="A2816" t="str">
            <v>S128</v>
          </cell>
          <cell r="M2816">
            <v>0</v>
          </cell>
        </row>
        <row r="2819">
          <cell r="M2819">
            <v>4</v>
          </cell>
        </row>
        <row r="2822">
          <cell r="A2822">
            <v>27</v>
          </cell>
          <cell r="M2822">
            <v>0.32</v>
          </cell>
        </row>
        <row r="2823">
          <cell r="M2823">
            <v>0</v>
          </cell>
        </row>
        <row r="2824">
          <cell r="M2824">
            <v>0</v>
          </cell>
        </row>
        <row r="2825">
          <cell r="M2825">
            <v>0</v>
          </cell>
        </row>
        <row r="2826">
          <cell r="M2826">
            <v>0</v>
          </cell>
        </row>
        <row r="2827">
          <cell r="M2827">
            <v>0</v>
          </cell>
        </row>
        <row r="2828">
          <cell r="M2828">
            <v>0</v>
          </cell>
        </row>
        <row r="2829">
          <cell r="M2829">
            <v>0</v>
          </cell>
        </row>
        <row r="2830">
          <cell r="M2830">
            <v>0</v>
          </cell>
        </row>
        <row r="2831">
          <cell r="M2831">
            <v>0</v>
          </cell>
        </row>
        <row r="2832">
          <cell r="M2832">
            <v>0</v>
          </cell>
        </row>
        <row r="2833">
          <cell r="M2833">
            <v>0</v>
          </cell>
        </row>
        <row r="2834">
          <cell r="M2834">
            <v>0</v>
          </cell>
        </row>
        <row r="2835">
          <cell r="M2835">
            <v>0</v>
          </cell>
        </row>
        <row r="2836">
          <cell r="M2836">
            <v>0</v>
          </cell>
        </row>
        <row r="2837">
          <cell r="M2837">
            <v>0</v>
          </cell>
        </row>
        <row r="2838">
          <cell r="A2838" t="str">
            <v>S129</v>
          </cell>
          <cell r="M2838">
            <v>0</v>
          </cell>
        </row>
        <row r="2841">
          <cell r="M2841">
            <v>4</v>
          </cell>
        </row>
        <row r="2844">
          <cell r="A2844">
            <v>27</v>
          </cell>
          <cell r="M2844">
            <v>0.76</v>
          </cell>
        </row>
        <row r="2845">
          <cell r="A2845">
            <v>28</v>
          </cell>
          <cell r="M2845">
            <v>4.16</v>
          </cell>
        </row>
        <row r="2846">
          <cell r="M2846">
            <v>0</v>
          </cell>
        </row>
        <row r="2847">
          <cell r="M2847">
            <v>0</v>
          </cell>
        </row>
        <row r="2848">
          <cell r="M2848">
            <v>0</v>
          </cell>
        </row>
        <row r="2849">
          <cell r="M2849">
            <v>0</v>
          </cell>
        </row>
        <row r="2850">
          <cell r="M2850">
            <v>0</v>
          </cell>
        </row>
        <row r="2851">
          <cell r="M2851">
            <v>0</v>
          </cell>
        </row>
        <row r="2852">
          <cell r="M2852">
            <v>0</v>
          </cell>
        </row>
        <row r="2853">
          <cell r="M2853">
            <v>0</v>
          </cell>
        </row>
        <row r="2854">
          <cell r="M2854">
            <v>0</v>
          </cell>
        </row>
        <row r="2855">
          <cell r="M2855">
            <v>0</v>
          </cell>
        </row>
        <row r="2856">
          <cell r="M2856">
            <v>0</v>
          </cell>
        </row>
        <row r="2857">
          <cell r="M2857">
            <v>0</v>
          </cell>
        </row>
        <row r="2858">
          <cell r="M2858">
            <v>0</v>
          </cell>
        </row>
        <row r="2859">
          <cell r="M2859">
            <v>0</v>
          </cell>
        </row>
        <row r="2860">
          <cell r="A2860" t="str">
            <v>S130</v>
          </cell>
          <cell r="M2860">
            <v>0</v>
          </cell>
        </row>
        <row r="2863">
          <cell r="M2863">
            <v>5.8</v>
          </cell>
        </row>
        <row r="2866">
          <cell r="A2866">
            <v>11</v>
          </cell>
          <cell r="M2866">
            <v>0.81200000000000006</v>
          </cell>
        </row>
        <row r="2867">
          <cell r="A2867">
            <v>27</v>
          </cell>
          <cell r="M2867">
            <v>0.81200000000000006</v>
          </cell>
        </row>
        <row r="2868">
          <cell r="M2868">
            <v>0</v>
          </cell>
        </row>
        <row r="2869">
          <cell r="M2869">
            <v>0</v>
          </cell>
        </row>
        <row r="2870">
          <cell r="M2870">
            <v>0</v>
          </cell>
        </row>
        <row r="2871">
          <cell r="M2871">
            <v>0</v>
          </cell>
        </row>
        <row r="2872">
          <cell r="M2872">
            <v>0</v>
          </cell>
        </row>
        <row r="2873">
          <cell r="M2873">
            <v>0</v>
          </cell>
        </row>
        <row r="2874">
          <cell r="M2874">
            <v>0</v>
          </cell>
        </row>
        <row r="2875">
          <cell r="M2875">
            <v>0</v>
          </cell>
        </row>
        <row r="2876">
          <cell r="M2876">
            <v>0</v>
          </cell>
        </row>
        <row r="2877">
          <cell r="M2877">
            <v>0</v>
          </cell>
        </row>
        <row r="2878">
          <cell r="M2878">
            <v>0</v>
          </cell>
        </row>
        <row r="2879">
          <cell r="M2879">
            <v>0</v>
          </cell>
        </row>
        <row r="2880">
          <cell r="M2880">
            <v>0</v>
          </cell>
        </row>
        <row r="2881">
          <cell r="M2881">
            <v>0</v>
          </cell>
        </row>
        <row r="2882">
          <cell r="A2882" t="str">
            <v>S131</v>
          </cell>
          <cell r="M2882">
            <v>0</v>
          </cell>
        </row>
        <row r="2885">
          <cell r="M2885">
            <v>4</v>
          </cell>
        </row>
        <row r="2888">
          <cell r="A2888">
            <v>27</v>
          </cell>
          <cell r="M2888">
            <v>0.4</v>
          </cell>
        </row>
        <row r="2889">
          <cell r="M2889">
            <v>0</v>
          </cell>
        </row>
        <row r="2890">
          <cell r="M2890">
            <v>0</v>
          </cell>
        </row>
        <row r="2891">
          <cell r="M2891">
            <v>0</v>
          </cell>
        </row>
        <row r="2892">
          <cell r="M2892">
            <v>0</v>
          </cell>
        </row>
        <row r="2893">
          <cell r="M2893">
            <v>0</v>
          </cell>
        </row>
        <row r="2894">
          <cell r="M2894">
            <v>0</v>
          </cell>
        </row>
        <row r="2895">
          <cell r="M2895">
            <v>0</v>
          </cell>
        </row>
        <row r="2896">
          <cell r="M2896">
            <v>0</v>
          </cell>
        </row>
        <row r="2897">
          <cell r="M2897">
            <v>0</v>
          </cell>
        </row>
        <row r="2898">
          <cell r="M2898">
            <v>0</v>
          </cell>
        </row>
        <row r="2899">
          <cell r="M2899">
            <v>0</v>
          </cell>
        </row>
        <row r="2900">
          <cell r="M2900">
            <v>0</v>
          </cell>
        </row>
        <row r="2901">
          <cell r="M2901">
            <v>0</v>
          </cell>
        </row>
        <row r="2902">
          <cell r="M2902">
            <v>0</v>
          </cell>
        </row>
        <row r="2903">
          <cell r="M2903">
            <v>0</v>
          </cell>
        </row>
        <row r="2904">
          <cell r="A2904" t="str">
            <v>S132</v>
          </cell>
          <cell r="M2904">
            <v>0</v>
          </cell>
        </row>
        <row r="2907">
          <cell r="M2907">
            <v>3.5</v>
          </cell>
        </row>
        <row r="2910">
          <cell r="A2910">
            <v>27</v>
          </cell>
          <cell r="M2910">
            <v>1.7149999999999999</v>
          </cell>
        </row>
        <row r="2911">
          <cell r="M2911">
            <v>0</v>
          </cell>
        </row>
        <row r="2912">
          <cell r="M2912">
            <v>0</v>
          </cell>
        </row>
        <row r="2913">
          <cell r="M2913">
            <v>0</v>
          </cell>
        </row>
        <row r="2914">
          <cell r="M2914">
            <v>0</v>
          </cell>
        </row>
        <row r="2915">
          <cell r="M2915">
            <v>0</v>
          </cell>
        </row>
        <row r="2916">
          <cell r="M2916">
            <v>0</v>
          </cell>
        </row>
        <row r="2917">
          <cell r="M2917">
            <v>0</v>
          </cell>
        </row>
        <row r="2918">
          <cell r="M2918">
            <v>0</v>
          </cell>
        </row>
        <row r="2919">
          <cell r="M2919">
            <v>0</v>
          </cell>
        </row>
        <row r="2920">
          <cell r="M2920">
            <v>0</v>
          </cell>
        </row>
        <row r="2921">
          <cell r="M2921">
            <v>0</v>
          </cell>
        </row>
        <row r="2922">
          <cell r="M2922">
            <v>0</v>
          </cell>
        </row>
        <row r="2923">
          <cell r="M2923">
            <v>0</v>
          </cell>
        </row>
        <row r="2924">
          <cell r="M2924">
            <v>0</v>
          </cell>
        </row>
        <row r="2925">
          <cell r="M2925">
            <v>0</v>
          </cell>
        </row>
        <row r="2926">
          <cell r="A2926" t="str">
            <v>S133</v>
          </cell>
          <cell r="M2926">
            <v>0</v>
          </cell>
        </row>
        <row r="2929">
          <cell r="M2929">
            <v>1</v>
          </cell>
        </row>
        <row r="2932">
          <cell r="A2932">
            <v>27</v>
          </cell>
          <cell r="M2932">
            <v>1</v>
          </cell>
        </row>
        <row r="2933">
          <cell r="A2933">
            <v>28</v>
          </cell>
          <cell r="M2933">
            <v>1</v>
          </cell>
        </row>
        <row r="2934">
          <cell r="M2934">
            <v>0</v>
          </cell>
        </row>
        <row r="2935">
          <cell r="M2935">
            <v>0</v>
          </cell>
        </row>
        <row r="2936">
          <cell r="M2936">
            <v>0</v>
          </cell>
        </row>
        <row r="2937">
          <cell r="M2937">
            <v>0</v>
          </cell>
        </row>
        <row r="2938">
          <cell r="M2938">
            <v>0</v>
          </cell>
        </row>
        <row r="2939">
          <cell r="M2939">
            <v>0</v>
          </cell>
        </row>
        <row r="2940">
          <cell r="M2940">
            <v>0</v>
          </cell>
        </row>
        <row r="2941">
          <cell r="M2941">
            <v>0</v>
          </cell>
        </row>
        <row r="2942">
          <cell r="M2942">
            <v>0</v>
          </cell>
        </row>
        <row r="2943">
          <cell r="M2943">
            <v>0</v>
          </cell>
        </row>
        <row r="2944">
          <cell r="M2944">
            <v>0</v>
          </cell>
        </row>
        <row r="2945">
          <cell r="M2945">
            <v>0</v>
          </cell>
        </row>
        <row r="2946">
          <cell r="M2946">
            <v>0</v>
          </cell>
        </row>
        <row r="2947">
          <cell r="M2947">
            <v>0</v>
          </cell>
        </row>
        <row r="2948">
          <cell r="A2948" t="str">
            <v>S134</v>
          </cell>
          <cell r="M2948">
            <v>0</v>
          </cell>
        </row>
        <row r="2951">
          <cell r="M2951">
            <v>4</v>
          </cell>
        </row>
        <row r="2954">
          <cell r="A2954">
            <v>27</v>
          </cell>
          <cell r="M2954">
            <v>0.24</v>
          </cell>
        </row>
        <row r="2955">
          <cell r="M2955">
            <v>0</v>
          </cell>
        </row>
        <row r="2956">
          <cell r="M2956">
            <v>0</v>
          </cell>
        </row>
        <row r="2957">
          <cell r="M2957">
            <v>0</v>
          </cell>
        </row>
        <row r="2958">
          <cell r="M2958">
            <v>0</v>
          </cell>
        </row>
        <row r="2959">
          <cell r="M2959">
            <v>0</v>
          </cell>
        </row>
        <row r="2960">
          <cell r="M2960">
            <v>0</v>
          </cell>
        </row>
        <row r="2961">
          <cell r="M2961">
            <v>0</v>
          </cell>
        </row>
        <row r="2962">
          <cell r="M2962">
            <v>0</v>
          </cell>
        </row>
        <row r="2963">
          <cell r="M2963">
            <v>0</v>
          </cell>
        </row>
        <row r="2964">
          <cell r="M2964">
            <v>0</v>
          </cell>
        </row>
        <row r="2965">
          <cell r="M2965">
            <v>0</v>
          </cell>
        </row>
        <row r="2966">
          <cell r="M2966">
            <v>0</v>
          </cell>
        </row>
        <row r="2967">
          <cell r="M2967">
            <v>0</v>
          </cell>
        </row>
        <row r="2968">
          <cell r="M2968">
            <v>0</v>
          </cell>
        </row>
        <row r="2969">
          <cell r="M2969">
            <v>0</v>
          </cell>
        </row>
        <row r="2970">
          <cell r="A2970" t="str">
            <v>S135</v>
          </cell>
          <cell r="M2970">
            <v>0</v>
          </cell>
        </row>
        <row r="2973">
          <cell r="M2973">
            <v>23</v>
          </cell>
        </row>
        <row r="2976">
          <cell r="A2976">
            <v>13</v>
          </cell>
          <cell r="M2976">
            <v>0.80500000000000005</v>
          </cell>
        </row>
        <row r="2977">
          <cell r="A2977">
            <v>15</v>
          </cell>
          <cell r="M2977">
            <v>0.29899999999999999</v>
          </cell>
        </row>
        <row r="2978">
          <cell r="A2978">
            <v>356</v>
          </cell>
          <cell r="M2978">
            <v>23</v>
          </cell>
        </row>
        <row r="2979">
          <cell r="M2979">
            <v>0</v>
          </cell>
        </row>
        <row r="2980">
          <cell r="M2980">
            <v>0</v>
          </cell>
        </row>
        <row r="2981">
          <cell r="M2981">
            <v>0</v>
          </cell>
        </row>
        <row r="2982">
          <cell r="M2982">
            <v>0</v>
          </cell>
        </row>
        <row r="2983">
          <cell r="M2983">
            <v>0</v>
          </cell>
        </row>
        <row r="2984">
          <cell r="M2984">
            <v>0</v>
          </cell>
        </row>
        <row r="2985">
          <cell r="M2985">
            <v>0</v>
          </cell>
        </row>
        <row r="2986">
          <cell r="M2986">
            <v>0</v>
          </cell>
        </row>
        <row r="2987">
          <cell r="M2987">
            <v>0</v>
          </cell>
        </row>
        <row r="2988">
          <cell r="M2988">
            <v>0</v>
          </cell>
        </row>
        <row r="2989">
          <cell r="M2989">
            <v>0</v>
          </cell>
        </row>
        <row r="2990">
          <cell r="M2990">
            <v>0</v>
          </cell>
        </row>
        <row r="2991">
          <cell r="M2991">
            <v>0</v>
          </cell>
        </row>
        <row r="2992">
          <cell r="A2992" t="str">
            <v>S136</v>
          </cell>
          <cell r="M2992">
            <v>0</v>
          </cell>
        </row>
        <row r="2995">
          <cell r="M2995">
            <v>5</v>
          </cell>
        </row>
        <row r="2998">
          <cell r="A2998">
            <v>13</v>
          </cell>
          <cell r="M2998">
            <v>3</v>
          </cell>
        </row>
        <row r="2999">
          <cell r="A2999">
            <v>15</v>
          </cell>
          <cell r="M2999">
            <v>1.5</v>
          </cell>
        </row>
        <row r="3000">
          <cell r="M3000">
            <v>0</v>
          </cell>
        </row>
        <row r="3001">
          <cell r="M3001">
            <v>0</v>
          </cell>
        </row>
        <row r="3002">
          <cell r="M3002">
            <v>0</v>
          </cell>
        </row>
        <row r="3003">
          <cell r="M3003">
            <v>0</v>
          </cell>
        </row>
        <row r="3004">
          <cell r="M3004">
            <v>0</v>
          </cell>
        </row>
        <row r="3005">
          <cell r="M3005">
            <v>0</v>
          </cell>
        </row>
        <row r="3006">
          <cell r="M3006">
            <v>0</v>
          </cell>
        </row>
        <row r="3007">
          <cell r="M3007">
            <v>0</v>
          </cell>
        </row>
        <row r="3008">
          <cell r="M3008">
            <v>0</v>
          </cell>
        </row>
        <row r="3009">
          <cell r="M3009">
            <v>0</v>
          </cell>
        </row>
        <row r="3010">
          <cell r="M3010">
            <v>0</v>
          </cell>
        </row>
        <row r="3011">
          <cell r="M3011">
            <v>0</v>
          </cell>
        </row>
        <row r="3012">
          <cell r="M3012">
            <v>0</v>
          </cell>
        </row>
        <row r="3013">
          <cell r="M3013">
            <v>0</v>
          </cell>
        </row>
        <row r="3014">
          <cell r="A3014" t="str">
            <v>S137</v>
          </cell>
          <cell r="M3014">
            <v>0</v>
          </cell>
        </row>
        <row r="3017">
          <cell r="M3017">
            <v>3</v>
          </cell>
        </row>
        <row r="3020">
          <cell r="A3020">
            <v>13</v>
          </cell>
          <cell r="M3020">
            <v>0.03</v>
          </cell>
        </row>
        <row r="3021">
          <cell r="A3021">
            <v>15</v>
          </cell>
          <cell r="M3021">
            <v>9.0000000000000011E-3</v>
          </cell>
        </row>
        <row r="3022">
          <cell r="M3022">
            <v>0</v>
          </cell>
        </row>
        <row r="3023">
          <cell r="M3023">
            <v>0</v>
          </cell>
        </row>
        <row r="3024">
          <cell r="M3024">
            <v>0</v>
          </cell>
        </row>
        <row r="3025">
          <cell r="M3025">
            <v>0</v>
          </cell>
        </row>
        <row r="3026">
          <cell r="M3026">
            <v>0</v>
          </cell>
        </row>
        <row r="3027">
          <cell r="M3027">
            <v>0</v>
          </cell>
        </row>
        <row r="3028">
          <cell r="M3028">
            <v>0</v>
          </cell>
        </row>
        <row r="3029">
          <cell r="M3029">
            <v>0</v>
          </cell>
        </row>
        <row r="3030">
          <cell r="M3030">
            <v>0</v>
          </cell>
        </row>
        <row r="3031">
          <cell r="M3031">
            <v>0</v>
          </cell>
        </row>
        <row r="3032">
          <cell r="M3032">
            <v>0</v>
          </cell>
        </row>
        <row r="3033">
          <cell r="M3033">
            <v>0</v>
          </cell>
        </row>
        <row r="3034">
          <cell r="M3034">
            <v>0</v>
          </cell>
        </row>
        <row r="3035">
          <cell r="M3035">
            <v>0</v>
          </cell>
        </row>
        <row r="3036">
          <cell r="A3036" t="str">
            <v>S138</v>
          </cell>
          <cell r="M3036">
            <v>0</v>
          </cell>
        </row>
        <row r="3039">
          <cell r="M3039">
            <v>4</v>
          </cell>
        </row>
        <row r="3042">
          <cell r="A3042">
            <v>14</v>
          </cell>
          <cell r="M3042">
            <v>0.16</v>
          </cell>
        </row>
        <row r="3043">
          <cell r="M3043">
            <v>0</v>
          </cell>
        </row>
        <row r="3044">
          <cell r="M3044">
            <v>0</v>
          </cell>
        </row>
        <row r="3045">
          <cell r="M3045">
            <v>0</v>
          </cell>
        </row>
        <row r="3046">
          <cell r="M3046">
            <v>0</v>
          </cell>
        </row>
        <row r="3047">
          <cell r="M3047">
            <v>0</v>
          </cell>
        </row>
        <row r="3048">
          <cell r="M3048">
            <v>0</v>
          </cell>
        </row>
        <row r="3049">
          <cell r="M3049">
            <v>0</v>
          </cell>
        </row>
        <row r="3050">
          <cell r="M3050">
            <v>0</v>
          </cell>
        </row>
        <row r="3051">
          <cell r="M3051">
            <v>0</v>
          </cell>
        </row>
        <row r="3052">
          <cell r="M3052">
            <v>0</v>
          </cell>
        </row>
        <row r="3053">
          <cell r="M3053">
            <v>0</v>
          </cell>
        </row>
        <row r="3054">
          <cell r="M3054">
            <v>0</v>
          </cell>
        </row>
        <row r="3055">
          <cell r="M3055">
            <v>0</v>
          </cell>
        </row>
        <row r="3056">
          <cell r="M3056">
            <v>0</v>
          </cell>
        </row>
        <row r="3057">
          <cell r="M3057">
            <v>0</v>
          </cell>
        </row>
        <row r="3058">
          <cell r="A3058" t="str">
            <v>S139</v>
          </cell>
          <cell r="M3058">
            <v>0</v>
          </cell>
        </row>
        <row r="3061">
          <cell r="M3061">
            <v>1</v>
          </cell>
        </row>
        <row r="3064">
          <cell r="A3064">
            <v>13</v>
          </cell>
          <cell r="M3064">
            <v>0.5</v>
          </cell>
        </row>
        <row r="3065">
          <cell r="A3065">
            <v>15</v>
          </cell>
          <cell r="M3065">
            <v>0.5</v>
          </cell>
        </row>
        <row r="3066">
          <cell r="M3066">
            <v>0</v>
          </cell>
        </row>
        <row r="3067">
          <cell r="M3067">
            <v>0</v>
          </cell>
        </row>
        <row r="3068">
          <cell r="M3068">
            <v>0</v>
          </cell>
        </row>
        <row r="3069">
          <cell r="M3069">
            <v>0</v>
          </cell>
        </row>
        <row r="3070">
          <cell r="M3070">
            <v>0</v>
          </cell>
        </row>
        <row r="3071">
          <cell r="M3071">
            <v>0</v>
          </cell>
        </row>
        <row r="3072">
          <cell r="M3072">
            <v>0</v>
          </cell>
        </row>
        <row r="3073">
          <cell r="M3073">
            <v>0</v>
          </cell>
        </row>
        <row r="3074">
          <cell r="M3074">
            <v>0</v>
          </cell>
        </row>
        <row r="3075">
          <cell r="M3075">
            <v>0</v>
          </cell>
        </row>
        <row r="3076">
          <cell r="M3076">
            <v>0</v>
          </cell>
        </row>
        <row r="3077">
          <cell r="M3077">
            <v>0</v>
          </cell>
        </row>
        <row r="3078">
          <cell r="M3078">
            <v>0</v>
          </cell>
        </row>
        <row r="3079">
          <cell r="M3079">
            <v>0</v>
          </cell>
        </row>
        <row r="3080">
          <cell r="A3080" t="str">
            <v>S140</v>
          </cell>
          <cell r="M3080">
            <v>0</v>
          </cell>
        </row>
        <row r="3083">
          <cell r="M3083">
            <v>1</v>
          </cell>
        </row>
        <row r="3086">
          <cell r="A3086">
            <v>13</v>
          </cell>
          <cell r="M3086">
            <v>0.5</v>
          </cell>
        </row>
        <row r="3087">
          <cell r="A3087">
            <v>15</v>
          </cell>
          <cell r="M3087">
            <v>0.5</v>
          </cell>
        </row>
        <row r="3088">
          <cell r="A3088">
            <v>65</v>
          </cell>
          <cell r="M3088" t="e">
            <v>#VALUE!</v>
          </cell>
        </row>
        <row r="3089">
          <cell r="A3089">
            <v>60</v>
          </cell>
          <cell r="M3089">
            <v>2</v>
          </cell>
        </row>
        <row r="3090">
          <cell r="A3090">
            <v>53</v>
          </cell>
          <cell r="M3090">
            <v>2</v>
          </cell>
        </row>
        <row r="3091">
          <cell r="A3091">
            <v>113</v>
          </cell>
          <cell r="M3091">
            <v>4</v>
          </cell>
        </row>
        <row r="3092">
          <cell r="A3092">
            <v>50</v>
          </cell>
          <cell r="M3092">
            <v>2</v>
          </cell>
        </row>
        <row r="3093">
          <cell r="A3093">
            <v>59</v>
          </cell>
          <cell r="M3093">
            <v>2</v>
          </cell>
        </row>
        <row r="3094">
          <cell r="A3094">
            <v>56</v>
          </cell>
          <cell r="M3094">
            <v>2</v>
          </cell>
        </row>
        <row r="3095">
          <cell r="M3095">
            <v>0</v>
          </cell>
        </row>
        <row r="3096">
          <cell r="M3096">
            <v>0</v>
          </cell>
        </row>
        <row r="3097">
          <cell r="M3097">
            <v>0</v>
          </cell>
        </row>
        <row r="3098">
          <cell r="M3098">
            <v>0</v>
          </cell>
        </row>
        <row r="3099">
          <cell r="M3099">
            <v>0</v>
          </cell>
        </row>
        <row r="3100">
          <cell r="M3100">
            <v>0</v>
          </cell>
        </row>
        <row r="3101">
          <cell r="M3101">
            <v>0</v>
          </cell>
        </row>
        <row r="3102">
          <cell r="A3102" t="str">
            <v>S141</v>
          </cell>
          <cell r="M3102">
            <v>0</v>
          </cell>
        </row>
        <row r="3105">
          <cell r="M3105">
            <v>1</v>
          </cell>
        </row>
        <row r="3108">
          <cell r="A3108">
            <v>13</v>
          </cell>
          <cell r="M3108">
            <v>0.25</v>
          </cell>
        </row>
        <row r="3109">
          <cell r="A3109">
            <v>15</v>
          </cell>
          <cell r="M3109">
            <v>0.25</v>
          </cell>
        </row>
        <row r="3110">
          <cell r="M3110">
            <v>0</v>
          </cell>
        </row>
        <row r="3111">
          <cell r="M3111">
            <v>0</v>
          </cell>
        </row>
        <row r="3112">
          <cell r="M3112">
            <v>0</v>
          </cell>
        </row>
        <row r="3113">
          <cell r="M3113">
            <v>0</v>
          </cell>
        </row>
        <row r="3114">
          <cell r="M3114">
            <v>0</v>
          </cell>
        </row>
        <row r="3115">
          <cell r="M3115">
            <v>0</v>
          </cell>
        </row>
        <row r="3116">
          <cell r="M3116">
            <v>0</v>
          </cell>
        </row>
        <row r="3117">
          <cell r="M3117">
            <v>0</v>
          </cell>
        </row>
        <row r="3118">
          <cell r="M3118">
            <v>0</v>
          </cell>
        </row>
        <row r="3119">
          <cell r="M3119">
            <v>0</v>
          </cell>
        </row>
        <row r="3120">
          <cell r="M3120">
            <v>0</v>
          </cell>
        </row>
        <row r="3121">
          <cell r="M3121">
            <v>0</v>
          </cell>
        </row>
        <row r="3122">
          <cell r="M3122">
            <v>0</v>
          </cell>
        </row>
        <row r="3123">
          <cell r="M3123">
            <v>0</v>
          </cell>
        </row>
        <row r="3124">
          <cell r="A3124" t="str">
            <v>S142</v>
          </cell>
          <cell r="M3124">
            <v>0</v>
          </cell>
        </row>
        <row r="3127">
          <cell r="M3127">
            <v>1</v>
          </cell>
        </row>
        <row r="3130">
          <cell r="A3130">
            <v>13</v>
          </cell>
          <cell r="M3130">
            <v>0.25</v>
          </cell>
        </row>
        <row r="3131">
          <cell r="A3131">
            <v>15</v>
          </cell>
          <cell r="M3131">
            <v>0.25</v>
          </cell>
        </row>
        <row r="3132">
          <cell r="M3132">
            <v>0</v>
          </cell>
        </row>
        <row r="3133">
          <cell r="M3133">
            <v>0</v>
          </cell>
        </row>
        <row r="3134">
          <cell r="M3134">
            <v>0</v>
          </cell>
        </row>
        <row r="3135">
          <cell r="M3135">
            <v>0</v>
          </cell>
        </row>
        <row r="3136">
          <cell r="M3136">
            <v>0</v>
          </cell>
        </row>
        <row r="3137">
          <cell r="M3137">
            <v>0</v>
          </cell>
        </row>
        <row r="3138">
          <cell r="M3138">
            <v>0</v>
          </cell>
        </row>
        <row r="3139">
          <cell r="M3139">
            <v>0</v>
          </cell>
        </row>
        <row r="3140">
          <cell r="M3140">
            <v>0</v>
          </cell>
        </row>
        <row r="3141">
          <cell r="M3141">
            <v>0</v>
          </cell>
        </row>
        <row r="3142">
          <cell r="M3142">
            <v>0</v>
          </cell>
        </row>
        <row r="3143">
          <cell r="M3143">
            <v>0</v>
          </cell>
        </row>
        <row r="3144">
          <cell r="M3144">
            <v>0</v>
          </cell>
        </row>
        <row r="3145">
          <cell r="M3145">
            <v>0</v>
          </cell>
        </row>
        <row r="3146">
          <cell r="A3146" t="str">
            <v>S143</v>
          </cell>
          <cell r="M3146">
            <v>0</v>
          </cell>
        </row>
        <row r="3149">
          <cell r="M3149">
            <v>1</v>
          </cell>
        </row>
        <row r="3152">
          <cell r="A3152">
            <v>13</v>
          </cell>
          <cell r="M3152">
            <v>0.5</v>
          </cell>
        </row>
        <row r="3153">
          <cell r="A3153">
            <v>15</v>
          </cell>
          <cell r="M3153">
            <v>0.5</v>
          </cell>
        </row>
        <row r="3154">
          <cell r="M3154">
            <v>0</v>
          </cell>
        </row>
        <row r="3155">
          <cell r="M3155">
            <v>0</v>
          </cell>
        </row>
        <row r="3156">
          <cell r="M3156">
            <v>0</v>
          </cell>
        </row>
        <row r="3157">
          <cell r="M3157">
            <v>0</v>
          </cell>
        </row>
        <row r="3158">
          <cell r="M3158">
            <v>0</v>
          </cell>
        </row>
        <row r="3159">
          <cell r="M3159">
            <v>0</v>
          </cell>
        </row>
        <row r="3160">
          <cell r="M3160">
            <v>0</v>
          </cell>
        </row>
        <row r="3161">
          <cell r="M3161">
            <v>0</v>
          </cell>
        </row>
        <row r="3162">
          <cell r="M3162">
            <v>0</v>
          </cell>
        </row>
        <row r="3163">
          <cell r="M3163">
            <v>0</v>
          </cell>
        </row>
        <row r="3164">
          <cell r="M3164">
            <v>0</v>
          </cell>
        </row>
        <row r="3165">
          <cell r="M3165">
            <v>0</v>
          </cell>
        </row>
        <row r="3166">
          <cell r="M3166">
            <v>0</v>
          </cell>
        </row>
        <row r="3167">
          <cell r="M3167">
            <v>0</v>
          </cell>
        </row>
        <row r="3168">
          <cell r="A3168" t="str">
            <v>S144</v>
          </cell>
          <cell r="M3168">
            <v>0</v>
          </cell>
        </row>
        <row r="3171">
          <cell r="M3171">
            <v>1</v>
          </cell>
        </row>
        <row r="3174">
          <cell r="A3174">
            <v>13</v>
          </cell>
          <cell r="M3174">
            <v>0.5</v>
          </cell>
        </row>
        <row r="3175">
          <cell r="A3175">
            <v>15</v>
          </cell>
          <cell r="M3175">
            <v>0.5</v>
          </cell>
        </row>
        <row r="3176">
          <cell r="A3176">
            <v>359</v>
          </cell>
          <cell r="M3176">
            <v>1</v>
          </cell>
        </row>
        <row r="3177">
          <cell r="A3177">
            <v>62</v>
          </cell>
          <cell r="M3177">
            <v>4</v>
          </cell>
        </row>
        <row r="3178">
          <cell r="A3178">
            <v>53</v>
          </cell>
          <cell r="M3178">
            <v>2</v>
          </cell>
        </row>
        <row r="3179">
          <cell r="A3179">
            <v>113</v>
          </cell>
          <cell r="M3179">
            <v>4</v>
          </cell>
        </row>
        <row r="3180">
          <cell r="A3180">
            <v>50</v>
          </cell>
          <cell r="M3180">
            <v>4</v>
          </cell>
        </row>
        <row r="3181">
          <cell r="A3181">
            <v>59</v>
          </cell>
          <cell r="M3181">
            <v>2</v>
          </cell>
        </row>
        <row r="3182">
          <cell r="A3182">
            <v>56</v>
          </cell>
          <cell r="M3182">
            <v>2</v>
          </cell>
        </row>
        <row r="3183">
          <cell r="M3183">
            <v>0</v>
          </cell>
        </row>
        <row r="3184">
          <cell r="M3184">
            <v>0</v>
          </cell>
        </row>
        <row r="3185">
          <cell r="M3185">
            <v>0</v>
          </cell>
        </row>
        <row r="3186">
          <cell r="M3186">
            <v>0</v>
          </cell>
        </row>
        <row r="3187">
          <cell r="M3187">
            <v>0</v>
          </cell>
        </row>
        <row r="3188">
          <cell r="M3188">
            <v>0</v>
          </cell>
        </row>
        <row r="3189">
          <cell r="M3189">
            <v>0</v>
          </cell>
        </row>
        <row r="3190">
          <cell r="A3190" t="str">
            <v>S145</v>
          </cell>
          <cell r="M3190">
            <v>0</v>
          </cell>
        </row>
        <row r="3193">
          <cell r="M3193">
            <v>30</v>
          </cell>
        </row>
        <row r="3196">
          <cell r="A3196">
            <v>13</v>
          </cell>
          <cell r="M3196">
            <v>0.89999999999999991</v>
          </cell>
        </row>
        <row r="3197">
          <cell r="A3197">
            <v>15</v>
          </cell>
          <cell r="M3197">
            <v>0.6</v>
          </cell>
        </row>
        <row r="3198">
          <cell r="A3198">
            <v>361</v>
          </cell>
          <cell r="M3198">
            <v>30</v>
          </cell>
        </row>
        <row r="3199">
          <cell r="M3199">
            <v>0</v>
          </cell>
        </row>
        <row r="3200">
          <cell r="M3200">
            <v>0</v>
          </cell>
        </row>
        <row r="3201">
          <cell r="M3201">
            <v>0</v>
          </cell>
        </row>
        <row r="3202">
          <cell r="M3202">
            <v>0</v>
          </cell>
        </row>
        <row r="3203">
          <cell r="M3203">
            <v>0</v>
          </cell>
        </row>
        <row r="3204">
          <cell r="M3204">
            <v>0</v>
          </cell>
        </row>
        <row r="3205">
          <cell r="M3205">
            <v>0</v>
          </cell>
        </row>
        <row r="3206">
          <cell r="M3206">
            <v>0</v>
          </cell>
        </row>
        <row r="3207">
          <cell r="M3207">
            <v>0</v>
          </cell>
        </row>
        <row r="3208">
          <cell r="M3208">
            <v>0</v>
          </cell>
        </row>
        <row r="3209">
          <cell r="M3209">
            <v>0</v>
          </cell>
        </row>
        <row r="3210">
          <cell r="M3210">
            <v>0</v>
          </cell>
        </row>
        <row r="3211">
          <cell r="M3211">
            <v>0</v>
          </cell>
        </row>
        <row r="3212">
          <cell r="A3212" t="str">
            <v>S146</v>
          </cell>
          <cell r="M3212">
            <v>0</v>
          </cell>
        </row>
        <row r="3215">
          <cell r="M3215">
            <v>1</v>
          </cell>
        </row>
        <row r="3218">
          <cell r="A3218">
            <v>13</v>
          </cell>
          <cell r="M3218">
            <v>0.15</v>
          </cell>
        </row>
        <row r="3219">
          <cell r="A3219">
            <v>15</v>
          </cell>
          <cell r="M3219">
            <v>0.15</v>
          </cell>
        </row>
        <row r="3220">
          <cell r="M3220">
            <v>0</v>
          </cell>
        </row>
        <row r="3221">
          <cell r="M3221">
            <v>0</v>
          </cell>
        </row>
        <row r="3222">
          <cell r="M3222">
            <v>0</v>
          </cell>
        </row>
        <row r="3223">
          <cell r="M3223">
            <v>0</v>
          </cell>
        </row>
        <row r="3224">
          <cell r="M3224">
            <v>0</v>
          </cell>
        </row>
        <row r="3225">
          <cell r="M3225">
            <v>0</v>
          </cell>
        </row>
        <row r="3226">
          <cell r="M3226">
            <v>0</v>
          </cell>
        </row>
        <row r="3227">
          <cell r="M3227">
            <v>0</v>
          </cell>
        </row>
        <row r="3228">
          <cell r="M3228">
            <v>0</v>
          </cell>
        </row>
        <row r="3229">
          <cell r="M3229">
            <v>0</v>
          </cell>
        </row>
        <row r="3230">
          <cell r="M3230">
            <v>0</v>
          </cell>
        </row>
        <row r="3231">
          <cell r="M3231">
            <v>0</v>
          </cell>
        </row>
        <row r="3232">
          <cell r="M3232">
            <v>0</v>
          </cell>
        </row>
        <row r="3233">
          <cell r="M3233">
            <v>0</v>
          </cell>
        </row>
        <row r="3234">
          <cell r="A3234" t="str">
            <v>S147</v>
          </cell>
          <cell r="M3234">
            <v>0</v>
          </cell>
        </row>
        <row r="3237">
          <cell r="M3237">
            <v>1</v>
          </cell>
        </row>
        <row r="3240">
          <cell r="A3240">
            <v>13</v>
          </cell>
          <cell r="M3240">
            <v>0.15</v>
          </cell>
        </row>
        <row r="3241">
          <cell r="A3241">
            <v>15</v>
          </cell>
          <cell r="M3241">
            <v>0.15</v>
          </cell>
        </row>
        <row r="3242">
          <cell r="M3242">
            <v>0</v>
          </cell>
        </row>
        <row r="3243">
          <cell r="M3243">
            <v>0</v>
          </cell>
        </row>
        <row r="3244">
          <cell r="M3244">
            <v>0</v>
          </cell>
        </row>
        <row r="3245">
          <cell r="M3245">
            <v>0</v>
          </cell>
        </row>
        <row r="3246">
          <cell r="M3246">
            <v>0</v>
          </cell>
        </row>
        <row r="3247">
          <cell r="M3247">
            <v>0</v>
          </cell>
        </row>
        <row r="3248">
          <cell r="M3248">
            <v>0</v>
          </cell>
        </row>
        <row r="3249">
          <cell r="M3249">
            <v>0</v>
          </cell>
        </row>
        <row r="3250">
          <cell r="M3250">
            <v>0</v>
          </cell>
        </row>
        <row r="3251">
          <cell r="M3251">
            <v>0</v>
          </cell>
        </row>
        <row r="3252">
          <cell r="M3252">
            <v>0</v>
          </cell>
        </row>
        <row r="3253">
          <cell r="M3253">
            <v>0</v>
          </cell>
        </row>
        <row r="3254">
          <cell r="M3254">
            <v>0</v>
          </cell>
        </row>
        <row r="3255">
          <cell r="M3255">
            <v>0</v>
          </cell>
        </row>
        <row r="3256">
          <cell r="A3256" t="str">
            <v>S148</v>
          </cell>
          <cell r="M3256">
            <v>0</v>
          </cell>
        </row>
        <row r="3259">
          <cell r="M3259">
            <v>29</v>
          </cell>
        </row>
        <row r="3262">
          <cell r="A3262">
            <v>13</v>
          </cell>
          <cell r="M3262">
            <v>0.26099999999999995</v>
          </cell>
        </row>
        <row r="3263">
          <cell r="A3263">
            <v>15</v>
          </cell>
          <cell r="M3263">
            <v>0.17400000000000002</v>
          </cell>
        </row>
        <row r="3264">
          <cell r="M3264">
            <v>0</v>
          </cell>
        </row>
        <row r="3265">
          <cell r="M3265">
            <v>0</v>
          </cell>
        </row>
        <row r="3266">
          <cell r="M3266">
            <v>0</v>
          </cell>
        </row>
        <row r="3267">
          <cell r="M3267">
            <v>0</v>
          </cell>
        </row>
        <row r="3268">
          <cell r="M3268">
            <v>0</v>
          </cell>
        </row>
        <row r="3269">
          <cell r="M3269">
            <v>0</v>
          </cell>
        </row>
        <row r="3270">
          <cell r="M3270">
            <v>0</v>
          </cell>
        </row>
        <row r="3271">
          <cell r="M3271">
            <v>0</v>
          </cell>
        </row>
        <row r="3272">
          <cell r="M3272">
            <v>0</v>
          </cell>
        </row>
        <row r="3273">
          <cell r="M3273">
            <v>0</v>
          </cell>
        </row>
        <row r="3274">
          <cell r="M3274">
            <v>0</v>
          </cell>
        </row>
        <row r="3275">
          <cell r="M3275">
            <v>0</v>
          </cell>
        </row>
        <row r="3276">
          <cell r="M3276">
            <v>0</v>
          </cell>
        </row>
        <row r="3277">
          <cell r="M3277">
            <v>0</v>
          </cell>
        </row>
        <row r="3278">
          <cell r="A3278" t="str">
            <v>S149</v>
          </cell>
          <cell r="M3278">
            <v>0</v>
          </cell>
        </row>
        <row r="3281">
          <cell r="M3281">
            <v>1</v>
          </cell>
        </row>
        <row r="3284">
          <cell r="A3284">
            <v>13</v>
          </cell>
          <cell r="M3284">
            <v>0.5</v>
          </cell>
        </row>
        <row r="3285">
          <cell r="A3285">
            <v>15</v>
          </cell>
          <cell r="M3285">
            <v>0.5</v>
          </cell>
        </row>
        <row r="3286">
          <cell r="M3286">
            <v>0</v>
          </cell>
        </row>
        <row r="3287">
          <cell r="M3287">
            <v>0</v>
          </cell>
        </row>
        <row r="3288">
          <cell r="M3288">
            <v>0</v>
          </cell>
        </row>
        <row r="3289">
          <cell r="M3289">
            <v>0</v>
          </cell>
        </row>
        <row r="3290">
          <cell r="M3290">
            <v>0</v>
          </cell>
        </row>
        <row r="3291">
          <cell r="M3291">
            <v>0</v>
          </cell>
        </row>
        <row r="3292">
          <cell r="M3292">
            <v>0</v>
          </cell>
        </row>
        <row r="3293">
          <cell r="M3293">
            <v>0</v>
          </cell>
        </row>
        <row r="3294">
          <cell r="M3294">
            <v>0</v>
          </cell>
        </row>
        <row r="3295">
          <cell r="M3295">
            <v>0</v>
          </cell>
        </row>
        <row r="3296">
          <cell r="M3296">
            <v>0</v>
          </cell>
        </row>
        <row r="3297">
          <cell r="M3297">
            <v>0</v>
          </cell>
        </row>
        <row r="3298">
          <cell r="M3298">
            <v>0</v>
          </cell>
        </row>
        <row r="3299">
          <cell r="M3299">
            <v>0</v>
          </cell>
        </row>
        <row r="3300">
          <cell r="A3300" t="str">
            <v>S150</v>
          </cell>
          <cell r="M3300">
            <v>0</v>
          </cell>
        </row>
        <row r="3303">
          <cell r="M3303">
            <v>1</v>
          </cell>
        </row>
        <row r="3306">
          <cell r="A3306">
            <v>13</v>
          </cell>
          <cell r="M3306">
            <v>0.25</v>
          </cell>
        </row>
        <row r="3307">
          <cell r="A3307">
            <v>15</v>
          </cell>
          <cell r="M3307">
            <v>0.25</v>
          </cell>
        </row>
        <row r="3308">
          <cell r="M3308">
            <v>0</v>
          </cell>
        </row>
        <row r="3309">
          <cell r="M3309">
            <v>0</v>
          </cell>
        </row>
        <row r="3310">
          <cell r="M3310">
            <v>0</v>
          </cell>
        </row>
        <row r="3311">
          <cell r="M3311">
            <v>0</v>
          </cell>
        </row>
        <row r="3312">
          <cell r="M3312">
            <v>0</v>
          </cell>
        </row>
        <row r="3313">
          <cell r="M3313">
            <v>0</v>
          </cell>
        </row>
        <row r="3314">
          <cell r="M3314">
            <v>0</v>
          </cell>
        </row>
        <row r="3315">
          <cell r="M3315">
            <v>0</v>
          </cell>
        </row>
        <row r="3316">
          <cell r="M3316">
            <v>0</v>
          </cell>
        </row>
        <row r="3317">
          <cell r="M3317">
            <v>0</v>
          </cell>
        </row>
        <row r="3318">
          <cell r="M3318">
            <v>0</v>
          </cell>
        </row>
        <row r="3319">
          <cell r="M3319">
            <v>0</v>
          </cell>
        </row>
        <row r="3320">
          <cell r="M3320">
            <v>0</v>
          </cell>
        </row>
        <row r="3321">
          <cell r="M3321">
            <v>0</v>
          </cell>
        </row>
        <row r="3322">
          <cell r="A3322" t="str">
            <v>S151</v>
          </cell>
          <cell r="M3322">
            <v>0</v>
          </cell>
        </row>
        <row r="3325">
          <cell r="M3325">
            <v>1</v>
          </cell>
        </row>
        <row r="3328">
          <cell r="A3328">
            <v>13</v>
          </cell>
          <cell r="M3328">
            <v>0.5</v>
          </cell>
        </row>
        <row r="3329">
          <cell r="A3329">
            <v>15</v>
          </cell>
          <cell r="M3329">
            <v>0.5</v>
          </cell>
        </row>
        <row r="3330">
          <cell r="M3330">
            <v>0</v>
          </cell>
        </row>
        <row r="3331">
          <cell r="M3331">
            <v>0</v>
          </cell>
        </row>
        <row r="3332">
          <cell r="M3332">
            <v>0</v>
          </cell>
        </row>
        <row r="3333">
          <cell r="M3333">
            <v>0</v>
          </cell>
        </row>
        <row r="3334">
          <cell r="M3334">
            <v>0</v>
          </cell>
        </row>
        <row r="3335">
          <cell r="M3335">
            <v>0</v>
          </cell>
        </row>
        <row r="3336">
          <cell r="M3336">
            <v>0</v>
          </cell>
        </row>
        <row r="3337">
          <cell r="M3337">
            <v>0</v>
          </cell>
        </row>
        <row r="3338">
          <cell r="M3338">
            <v>0</v>
          </cell>
        </row>
        <row r="3339">
          <cell r="M3339">
            <v>0</v>
          </cell>
        </row>
        <row r="3340">
          <cell r="M3340">
            <v>0</v>
          </cell>
        </row>
        <row r="3341">
          <cell r="M3341">
            <v>0</v>
          </cell>
        </row>
        <row r="3342">
          <cell r="M3342">
            <v>0</v>
          </cell>
        </row>
        <row r="3343">
          <cell r="M3343">
            <v>0</v>
          </cell>
        </row>
        <row r="3344">
          <cell r="A3344" t="str">
            <v>S152</v>
          </cell>
          <cell r="M3344">
            <v>0</v>
          </cell>
        </row>
        <row r="3347">
          <cell r="M3347">
            <v>1</v>
          </cell>
        </row>
        <row r="3350">
          <cell r="A3350">
            <v>13</v>
          </cell>
          <cell r="M3350">
            <v>0.5</v>
          </cell>
        </row>
        <row r="3351">
          <cell r="A3351">
            <v>15</v>
          </cell>
          <cell r="M3351">
            <v>0.5</v>
          </cell>
        </row>
        <row r="3352">
          <cell r="A3352">
            <v>62</v>
          </cell>
          <cell r="M3352">
            <v>4</v>
          </cell>
        </row>
        <row r="3353">
          <cell r="A3353">
            <v>53</v>
          </cell>
          <cell r="M3353">
            <v>2</v>
          </cell>
        </row>
        <row r="3354">
          <cell r="A3354">
            <v>113</v>
          </cell>
          <cell r="M3354">
            <v>4</v>
          </cell>
        </row>
        <row r="3355">
          <cell r="A3355">
            <v>50</v>
          </cell>
          <cell r="M3355">
            <v>4</v>
          </cell>
        </row>
        <row r="3356">
          <cell r="A3356">
            <v>59</v>
          </cell>
          <cell r="M3356">
            <v>2</v>
          </cell>
        </row>
        <row r="3357">
          <cell r="A3357">
            <v>56</v>
          </cell>
          <cell r="M3357">
            <v>2</v>
          </cell>
        </row>
        <row r="3358">
          <cell r="M3358">
            <v>0</v>
          </cell>
        </row>
        <row r="3359">
          <cell r="M3359">
            <v>0</v>
          </cell>
        </row>
        <row r="3360">
          <cell r="M3360">
            <v>0</v>
          </cell>
        </row>
        <row r="3361">
          <cell r="M3361">
            <v>0</v>
          </cell>
        </row>
        <row r="3362">
          <cell r="M3362">
            <v>0</v>
          </cell>
        </row>
        <row r="3363">
          <cell r="M3363">
            <v>0</v>
          </cell>
        </row>
        <row r="3364">
          <cell r="M3364">
            <v>0</v>
          </cell>
        </row>
        <row r="3365">
          <cell r="M3365">
            <v>0</v>
          </cell>
        </row>
        <row r="3366">
          <cell r="A3366" t="str">
            <v>S153</v>
          </cell>
          <cell r="M3366">
            <v>0</v>
          </cell>
        </row>
        <row r="3369">
          <cell r="M3369">
            <v>1</v>
          </cell>
        </row>
        <row r="3372">
          <cell r="A3372">
            <v>16</v>
          </cell>
          <cell r="M3372">
            <v>0.2</v>
          </cell>
        </row>
        <row r="3373">
          <cell r="M3373">
            <v>0</v>
          </cell>
        </row>
        <row r="3374">
          <cell r="M3374">
            <v>0</v>
          </cell>
        </row>
        <row r="3375">
          <cell r="M3375">
            <v>0</v>
          </cell>
        </row>
        <row r="3376">
          <cell r="M3376">
            <v>0</v>
          </cell>
        </row>
        <row r="3377">
          <cell r="M3377">
            <v>0</v>
          </cell>
        </row>
        <row r="3378">
          <cell r="M3378">
            <v>0</v>
          </cell>
        </row>
        <row r="3379">
          <cell r="M3379">
            <v>0</v>
          </cell>
        </row>
        <row r="3380">
          <cell r="M3380">
            <v>0</v>
          </cell>
        </row>
        <row r="3381">
          <cell r="M3381">
            <v>0</v>
          </cell>
        </row>
        <row r="3382">
          <cell r="M3382">
            <v>0</v>
          </cell>
        </row>
        <row r="3383">
          <cell r="M3383">
            <v>0</v>
          </cell>
        </row>
        <row r="3384">
          <cell r="M3384">
            <v>0</v>
          </cell>
        </row>
        <row r="3385">
          <cell r="M3385">
            <v>0</v>
          </cell>
        </row>
        <row r="3386">
          <cell r="M3386">
            <v>0</v>
          </cell>
        </row>
        <row r="3387">
          <cell r="M3387">
            <v>0</v>
          </cell>
        </row>
        <row r="3388">
          <cell r="A3388" t="str">
            <v>S154</v>
          </cell>
          <cell r="M3388">
            <v>0</v>
          </cell>
        </row>
        <row r="3391">
          <cell r="M3391">
            <v>1</v>
          </cell>
        </row>
        <row r="3394">
          <cell r="A3394">
            <v>16</v>
          </cell>
          <cell r="M3394">
            <v>0.5</v>
          </cell>
        </row>
        <row r="3395">
          <cell r="M3395">
            <v>0</v>
          </cell>
        </row>
        <row r="3396">
          <cell r="M3396">
            <v>0</v>
          </cell>
        </row>
        <row r="3397">
          <cell r="M3397">
            <v>0</v>
          </cell>
        </row>
        <row r="3398">
          <cell r="M3398">
            <v>0</v>
          </cell>
        </row>
        <row r="3399">
          <cell r="M3399">
            <v>0</v>
          </cell>
        </row>
        <row r="3400">
          <cell r="M3400">
            <v>0</v>
          </cell>
        </row>
        <row r="3401">
          <cell r="M3401">
            <v>0</v>
          </cell>
        </row>
        <row r="3402">
          <cell r="M3402">
            <v>0</v>
          </cell>
        </row>
        <row r="3403">
          <cell r="M3403">
            <v>0</v>
          </cell>
        </row>
        <row r="3404">
          <cell r="M3404">
            <v>0</v>
          </cell>
        </row>
        <row r="3405">
          <cell r="M3405">
            <v>0</v>
          </cell>
        </row>
        <row r="3406">
          <cell r="M3406">
            <v>0</v>
          </cell>
        </row>
        <row r="3407">
          <cell r="M3407">
            <v>0</v>
          </cell>
        </row>
        <row r="3408">
          <cell r="M3408">
            <v>0</v>
          </cell>
        </row>
        <row r="3409">
          <cell r="M3409">
            <v>0</v>
          </cell>
        </row>
        <row r="3410">
          <cell r="A3410" t="str">
            <v>S155</v>
          </cell>
          <cell r="M3410">
            <v>0</v>
          </cell>
        </row>
        <row r="3413">
          <cell r="M3413">
            <v>1</v>
          </cell>
        </row>
        <row r="3416">
          <cell r="A3416">
            <v>13</v>
          </cell>
          <cell r="M3416">
            <v>0.15</v>
          </cell>
        </row>
        <row r="3417">
          <cell r="A3417">
            <v>15</v>
          </cell>
          <cell r="M3417">
            <v>0.15</v>
          </cell>
        </row>
        <row r="3418">
          <cell r="M3418">
            <v>0</v>
          </cell>
        </row>
        <row r="3419">
          <cell r="M3419">
            <v>0</v>
          </cell>
        </row>
        <row r="3420">
          <cell r="M3420">
            <v>0</v>
          </cell>
        </row>
        <row r="3421">
          <cell r="M3421">
            <v>0</v>
          </cell>
        </row>
        <row r="3422">
          <cell r="M3422">
            <v>0</v>
          </cell>
        </row>
        <row r="3423">
          <cell r="M3423">
            <v>0</v>
          </cell>
        </row>
        <row r="3424">
          <cell r="M3424">
            <v>0</v>
          </cell>
        </row>
        <row r="3425">
          <cell r="M3425">
            <v>0</v>
          </cell>
        </row>
        <row r="3426">
          <cell r="M3426">
            <v>0</v>
          </cell>
        </row>
        <row r="3427">
          <cell r="M3427">
            <v>0</v>
          </cell>
        </row>
        <row r="3428">
          <cell r="M3428">
            <v>0</v>
          </cell>
        </row>
        <row r="3429">
          <cell r="M3429">
            <v>0</v>
          </cell>
        </row>
        <row r="3430">
          <cell r="M3430">
            <v>0</v>
          </cell>
        </row>
        <row r="3431">
          <cell r="M3431">
            <v>0</v>
          </cell>
        </row>
        <row r="3432">
          <cell r="A3432" t="str">
            <v>S156</v>
          </cell>
          <cell r="M3432">
            <v>0</v>
          </cell>
        </row>
        <row r="3435">
          <cell r="M3435">
            <v>1</v>
          </cell>
        </row>
        <row r="3438">
          <cell r="M3438">
            <v>0</v>
          </cell>
        </row>
        <row r="3439">
          <cell r="M3439">
            <v>0.15</v>
          </cell>
        </row>
        <row r="3440">
          <cell r="M3440">
            <v>0.15</v>
          </cell>
        </row>
        <row r="3441">
          <cell r="M3441">
            <v>0</v>
          </cell>
        </row>
        <row r="3442">
          <cell r="M3442">
            <v>0</v>
          </cell>
        </row>
        <row r="3443">
          <cell r="M3443">
            <v>0</v>
          </cell>
        </row>
        <row r="3444">
          <cell r="M3444">
            <v>0</v>
          </cell>
        </row>
        <row r="3445">
          <cell r="M3445">
            <v>0</v>
          </cell>
        </row>
        <row r="3446">
          <cell r="M3446">
            <v>0</v>
          </cell>
        </row>
        <row r="3447">
          <cell r="M3447">
            <v>0</v>
          </cell>
        </row>
        <row r="3448">
          <cell r="M3448">
            <v>0</v>
          </cell>
        </row>
        <row r="3449">
          <cell r="M3449">
            <v>0</v>
          </cell>
        </row>
        <row r="3450">
          <cell r="M3450">
            <v>0</v>
          </cell>
        </row>
        <row r="3451">
          <cell r="M3451">
            <v>0</v>
          </cell>
        </row>
        <row r="3452">
          <cell r="M3452">
            <v>0</v>
          </cell>
        </row>
        <row r="3453">
          <cell r="M3453">
            <v>0</v>
          </cell>
        </row>
        <row r="3454">
          <cell r="A3454" t="str">
            <v>S157</v>
          </cell>
          <cell r="M3454">
            <v>0</v>
          </cell>
        </row>
        <row r="3457">
          <cell r="M3457">
            <v>3</v>
          </cell>
        </row>
        <row r="3460">
          <cell r="A3460">
            <v>15</v>
          </cell>
          <cell r="M3460">
            <v>14.850000000000001</v>
          </cell>
        </row>
        <row r="3461">
          <cell r="A3461">
            <v>18</v>
          </cell>
          <cell r="M3461">
            <v>15.09</v>
          </cell>
        </row>
        <row r="3462">
          <cell r="M3462">
            <v>0</v>
          </cell>
        </row>
        <row r="3463">
          <cell r="M3463">
            <v>0</v>
          </cell>
        </row>
        <row r="3464">
          <cell r="M3464">
            <v>0</v>
          </cell>
        </row>
        <row r="3465">
          <cell r="M3465">
            <v>0</v>
          </cell>
        </row>
        <row r="3466">
          <cell r="M3466">
            <v>0</v>
          </cell>
        </row>
        <row r="3467">
          <cell r="M3467">
            <v>0</v>
          </cell>
        </row>
        <row r="3468">
          <cell r="M3468">
            <v>0</v>
          </cell>
        </row>
        <row r="3469">
          <cell r="M3469">
            <v>0</v>
          </cell>
        </row>
        <row r="3470">
          <cell r="M3470">
            <v>0</v>
          </cell>
        </row>
        <row r="3471">
          <cell r="M3471">
            <v>0</v>
          </cell>
        </row>
        <row r="3472">
          <cell r="M3472">
            <v>0</v>
          </cell>
        </row>
        <row r="3473">
          <cell r="M3473">
            <v>0</v>
          </cell>
        </row>
        <row r="3474">
          <cell r="M3474">
            <v>0</v>
          </cell>
        </row>
        <row r="3475">
          <cell r="M3475">
            <v>0</v>
          </cell>
        </row>
        <row r="3476">
          <cell r="A3476" t="str">
            <v>S158</v>
          </cell>
          <cell r="M3476">
            <v>0</v>
          </cell>
        </row>
        <row r="3479">
          <cell r="M3479">
            <v>1</v>
          </cell>
        </row>
        <row r="3482">
          <cell r="A3482">
            <v>15</v>
          </cell>
          <cell r="M3482">
            <v>3.96</v>
          </cell>
        </row>
        <row r="3483">
          <cell r="A3483">
            <v>18</v>
          </cell>
          <cell r="M3483">
            <v>4.42</v>
          </cell>
        </row>
        <row r="3484">
          <cell r="M3484">
            <v>0</v>
          </cell>
        </row>
        <row r="3485">
          <cell r="M3485">
            <v>0</v>
          </cell>
        </row>
        <row r="3486">
          <cell r="M3486">
            <v>0</v>
          </cell>
        </row>
        <row r="3487">
          <cell r="M3487">
            <v>0</v>
          </cell>
        </row>
        <row r="3488">
          <cell r="M3488">
            <v>0</v>
          </cell>
        </row>
        <row r="3489">
          <cell r="M3489">
            <v>0</v>
          </cell>
        </row>
        <row r="3490">
          <cell r="M3490">
            <v>0</v>
          </cell>
        </row>
        <row r="3491">
          <cell r="M3491">
            <v>0</v>
          </cell>
        </row>
        <row r="3492">
          <cell r="M3492">
            <v>0</v>
          </cell>
        </row>
        <row r="3493">
          <cell r="M3493">
            <v>0</v>
          </cell>
        </row>
        <row r="3494">
          <cell r="M3494">
            <v>0</v>
          </cell>
        </row>
        <row r="3495">
          <cell r="M3495">
            <v>0</v>
          </cell>
        </row>
        <row r="3496">
          <cell r="M3496">
            <v>0</v>
          </cell>
        </row>
        <row r="3497">
          <cell r="M3497">
            <v>0</v>
          </cell>
        </row>
        <row r="3498">
          <cell r="A3498" t="str">
            <v>S159</v>
          </cell>
          <cell r="M3498">
            <v>0</v>
          </cell>
        </row>
        <row r="3501">
          <cell r="M3501">
            <v>3</v>
          </cell>
        </row>
        <row r="3504">
          <cell r="A3504">
            <v>15</v>
          </cell>
          <cell r="M3504">
            <v>5.9399999999999995</v>
          </cell>
        </row>
        <row r="3505">
          <cell r="A3505">
            <v>18</v>
          </cell>
          <cell r="M3505">
            <v>6.0299999999999994</v>
          </cell>
        </row>
        <row r="3506">
          <cell r="M3506">
            <v>0</v>
          </cell>
        </row>
        <row r="3507">
          <cell r="M3507">
            <v>0</v>
          </cell>
        </row>
        <row r="3508">
          <cell r="M3508">
            <v>0</v>
          </cell>
        </row>
        <row r="3509">
          <cell r="M3509">
            <v>0</v>
          </cell>
        </row>
        <row r="3510">
          <cell r="M3510">
            <v>0</v>
          </cell>
        </row>
        <row r="3511">
          <cell r="M3511">
            <v>0</v>
          </cell>
        </row>
        <row r="3512">
          <cell r="M3512">
            <v>0</v>
          </cell>
        </row>
        <row r="3513">
          <cell r="M3513">
            <v>0</v>
          </cell>
        </row>
        <row r="3514">
          <cell r="M3514">
            <v>0</v>
          </cell>
        </row>
        <row r="3515">
          <cell r="M3515">
            <v>0</v>
          </cell>
        </row>
        <row r="3516">
          <cell r="M3516">
            <v>0</v>
          </cell>
        </row>
        <row r="3517">
          <cell r="M3517">
            <v>0</v>
          </cell>
        </row>
        <row r="3518">
          <cell r="M3518">
            <v>0</v>
          </cell>
        </row>
        <row r="3519">
          <cell r="M3519">
            <v>0</v>
          </cell>
        </row>
        <row r="3520">
          <cell r="A3520" t="str">
            <v>S160</v>
          </cell>
          <cell r="M3520">
            <v>0</v>
          </cell>
        </row>
        <row r="3523">
          <cell r="M3523">
            <v>1</v>
          </cell>
        </row>
        <row r="3526">
          <cell r="A3526">
            <v>15</v>
          </cell>
          <cell r="M3526">
            <v>1.58</v>
          </cell>
        </row>
        <row r="3527">
          <cell r="A3527">
            <v>18</v>
          </cell>
          <cell r="M3527">
            <v>1.76</v>
          </cell>
        </row>
        <row r="3528">
          <cell r="M3528">
            <v>0</v>
          </cell>
        </row>
        <row r="3529">
          <cell r="M3529">
            <v>0</v>
          </cell>
        </row>
        <row r="3530">
          <cell r="M3530">
            <v>0</v>
          </cell>
        </row>
        <row r="3531">
          <cell r="M3531">
            <v>0</v>
          </cell>
        </row>
        <row r="3532">
          <cell r="M3532">
            <v>0</v>
          </cell>
        </row>
        <row r="3533">
          <cell r="M3533">
            <v>0</v>
          </cell>
        </row>
        <row r="3534">
          <cell r="M3534">
            <v>0</v>
          </cell>
        </row>
        <row r="3535">
          <cell r="M3535">
            <v>0</v>
          </cell>
        </row>
        <row r="3536">
          <cell r="M3536">
            <v>0</v>
          </cell>
        </row>
        <row r="3537">
          <cell r="M3537">
            <v>0</v>
          </cell>
        </row>
        <row r="3538">
          <cell r="M3538">
            <v>0</v>
          </cell>
        </row>
        <row r="3539">
          <cell r="M3539">
            <v>0</v>
          </cell>
        </row>
        <row r="3540">
          <cell r="M3540">
            <v>0</v>
          </cell>
        </row>
        <row r="3541">
          <cell r="M3541">
            <v>0</v>
          </cell>
        </row>
        <row r="3542">
          <cell r="A3542" t="str">
            <v>S161</v>
          </cell>
          <cell r="M3542">
            <v>0</v>
          </cell>
        </row>
        <row r="3545">
          <cell r="M3545">
            <v>1</v>
          </cell>
        </row>
        <row r="3548">
          <cell r="A3548">
            <v>15</v>
          </cell>
          <cell r="M3548">
            <v>1.5</v>
          </cell>
        </row>
        <row r="3549">
          <cell r="A3549">
            <v>18</v>
          </cell>
          <cell r="M3549">
            <v>4.5999999999999996</v>
          </cell>
        </row>
        <row r="3550">
          <cell r="M3550">
            <v>0</v>
          </cell>
        </row>
        <row r="3551">
          <cell r="M3551">
            <v>0</v>
          </cell>
        </row>
        <row r="3552">
          <cell r="M3552">
            <v>0</v>
          </cell>
        </row>
        <row r="3553">
          <cell r="M3553">
            <v>0</v>
          </cell>
        </row>
        <row r="3554">
          <cell r="M3554">
            <v>0</v>
          </cell>
        </row>
        <row r="3555">
          <cell r="M3555">
            <v>0</v>
          </cell>
        </row>
        <row r="3556">
          <cell r="M3556">
            <v>0</v>
          </cell>
        </row>
        <row r="3557">
          <cell r="M3557">
            <v>0</v>
          </cell>
        </row>
        <row r="3558">
          <cell r="M3558">
            <v>0</v>
          </cell>
        </row>
        <row r="3559">
          <cell r="M3559">
            <v>0</v>
          </cell>
        </row>
        <row r="3560">
          <cell r="M3560">
            <v>0</v>
          </cell>
        </row>
        <row r="3561">
          <cell r="M3561">
            <v>0</v>
          </cell>
        </row>
        <row r="3562">
          <cell r="M3562">
            <v>0</v>
          </cell>
        </row>
        <row r="3563">
          <cell r="M3563">
            <v>0</v>
          </cell>
        </row>
        <row r="3564">
          <cell r="A3564" t="str">
            <v>S162</v>
          </cell>
          <cell r="M3564">
            <v>0</v>
          </cell>
        </row>
        <row r="3567">
          <cell r="M3567">
            <v>1</v>
          </cell>
        </row>
        <row r="3570">
          <cell r="A3570">
            <v>15</v>
          </cell>
          <cell r="M3570">
            <v>0.6</v>
          </cell>
        </row>
        <row r="3571">
          <cell r="A3571">
            <v>18</v>
          </cell>
          <cell r="M3571">
            <v>1.84</v>
          </cell>
        </row>
        <row r="3572">
          <cell r="M3572">
            <v>0</v>
          </cell>
        </row>
        <row r="3573">
          <cell r="M3573">
            <v>0</v>
          </cell>
        </row>
        <row r="3574">
          <cell r="M3574">
            <v>0</v>
          </cell>
        </row>
        <row r="3575">
          <cell r="M3575">
            <v>0</v>
          </cell>
        </row>
        <row r="3576">
          <cell r="M3576">
            <v>0</v>
          </cell>
        </row>
        <row r="3577">
          <cell r="M3577">
            <v>0</v>
          </cell>
        </row>
        <row r="3578">
          <cell r="M3578">
            <v>0</v>
          </cell>
        </row>
        <row r="3579">
          <cell r="M3579">
            <v>0</v>
          </cell>
        </row>
        <row r="3580">
          <cell r="M3580">
            <v>0</v>
          </cell>
        </row>
        <row r="3581">
          <cell r="M3581">
            <v>0</v>
          </cell>
        </row>
        <row r="3582">
          <cell r="M3582">
            <v>0</v>
          </cell>
        </row>
        <row r="3583">
          <cell r="M3583">
            <v>0</v>
          </cell>
        </row>
        <row r="3584">
          <cell r="M3584">
            <v>0</v>
          </cell>
        </row>
        <row r="3585">
          <cell r="M3585">
            <v>0</v>
          </cell>
        </row>
        <row r="3586">
          <cell r="A3586" t="str">
            <v>S163</v>
          </cell>
          <cell r="M3586">
            <v>0</v>
          </cell>
        </row>
        <row r="3589">
          <cell r="M3589">
            <v>1</v>
          </cell>
        </row>
        <row r="3592">
          <cell r="A3592">
            <v>15</v>
          </cell>
          <cell r="M3592">
            <v>1.5</v>
          </cell>
        </row>
        <row r="3593">
          <cell r="A3593">
            <v>18</v>
          </cell>
          <cell r="M3593">
            <v>4.5999999999999996</v>
          </cell>
        </row>
        <row r="3594">
          <cell r="M3594">
            <v>0</v>
          </cell>
        </row>
        <row r="3595">
          <cell r="M3595">
            <v>0</v>
          </cell>
        </row>
        <row r="3596">
          <cell r="M3596">
            <v>0</v>
          </cell>
        </row>
        <row r="3597">
          <cell r="M3597">
            <v>0</v>
          </cell>
        </row>
        <row r="3598">
          <cell r="M3598">
            <v>0</v>
          </cell>
        </row>
        <row r="3599">
          <cell r="M3599">
            <v>0</v>
          </cell>
        </row>
        <row r="3600">
          <cell r="M3600">
            <v>0</v>
          </cell>
        </row>
        <row r="3601">
          <cell r="M3601">
            <v>0</v>
          </cell>
        </row>
        <row r="3602">
          <cell r="M3602">
            <v>0</v>
          </cell>
        </row>
        <row r="3603">
          <cell r="M3603">
            <v>0</v>
          </cell>
        </row>
        <row r="3604">
          <cell r="M3604">
            <v>0</v>
          </cell>
        </row>
        <row r="3605">
          <cell r="M3605">
            <v>0</v>
          </cell>
        </row>
        <row r="3606">
          <cell r="M3606">
            <v>0</v>
          </cell>
        </row>
        <row r="3607">
          <cell r="M3607">
            <v>0</v>
          </cell>
        </row>
        <row r="3608">
          <cell r="A3608" t="str">
            <v>S164</v>
          </cell>
          <cell r="M3608">
            <v>0</v>
          </cell>
        </row>
        <row r="3611">
          <cell r="M3611">
            <v>1</v>
          </cell>
        </row>
        <row r="3614">
          <cell r="A3614">
            <v>15</v>
          </cell>
          <cell r="M3614">
            <v>0.6</v>
          </cell>
        </row>
        <row r="3615">
          <cell r="A3615">
            <v>18</v>
          </cell>
          <cell r="M3615">
            <v>1.84</v>
          </cell>
        </row>
        <row r="3616">
          <cell r="M3616">
            <v>0</v>
          </cell>
        </row>
        <row r="3617">
          <cell r="M3617">
            <v>0</v>
          </cell>
        </row>
        <row r="3618">
          <cell r="M3618">
            <v>0</v>
          </cell>
        </row>
        <row r="3619">
          <cell r="M3619">
            <v>0</v>
          </cell>
        </row>
        <row r="3620">
          <cell r="M3620">
            <v>0</v>
          </cell>
        </row>
        <row r="3621">
          <cell r="M3621">
            <v>0</v>
          </cell>
        </row>
        <row r="3622">
          <cell r="M3622">
            <v>0</v>
          </cell>
        </row>
        <row r="3623">
          <cell r="M3623">
            <v>0</v>
          </cell>
        </row>
        <row r="3624">
          <cell r="M3624">
            <v>0</v>
          </cell>
        </row>
        <row r="3625">
          <cell r="M3625">
            <v>0</v>
          </cell>
        </row>
        <row r="3626">
          <cell r="M3626">
            <v>0</v>
          </cell>
        </row>
        <row r="3627">
          <cell r="M3627">
            <v>0</v>
          </cell>
        </row>
        <row r="3628">
          <cell r="M3628">
            <v>0</v>
          </cell>
        </row>
        <row r="3629">
          <cell r="M3629">
            <v>0</v>
          </cell>
        </row>
        <row r="3630">
          <cell r="A3630" t="str">
            <v>S165</v>
          </cell>
          <cell r="M3630">
            <v>0</v>
          </cell>
        </row>
        <row r="3633">
          <cell r="M3633">
            <v>1</v>
          </cell>
        </row>
        <row r="3636">
          <cell r="A3636">
            <v>13</v>
          </cell>
          <cell r="M3636">
            <v>3</v>
          </cell>
        </row>
        <row r="3637">
          <cell r="M3637">
            <v>0</v>
          </cell>
        </row>
        <row r="3638">
          <cell r="M3638">
            <v>0</v>
          </cell>
        </row>
        <row r="3639">
          <cell r="M3639">
            <v>0</v>
          </cell>
        </row>
        <row r="3640">
          <cell r="M3640">
            <v>0</v>
          </cell>
        </row>
        <row r="3641">
          <cell r="M3641">
            <v>0</v>
          </cell>
        </row>
        <row r="3642">
          <cell r="M3642">
            <v>0</v>
          </cell>
        </row>
        <row r="3643">
          <cell r="M3643">
            <v>0</v>
          </cell>
        </row>
        <row r="3644">
          <cell r="M3644">
            <v>0</v>
          </cell>
        </row>
        <row r="3645">
          <cell r="M3645">
            <v>0</v>
          </cell>
        </row>
        <row r="3646">
          <cell r="M3646">
            <v>0</v>
          </cell>
        </row>
        <row r="3647">
          <cell r="M3647">
            <v>0</v>
          </cell>
        </row>
        <row r="3648">
          <cell r="M3648">
            <v>0</v>
          </cell>
        </row>
        <row r="3649">
          <cell r="M3649">
            <v>0</v>
          </cell>
        </row>
        <row r="3650">
          <cell r="M3650">
            <v>0</v>
          </cell>
        </row>
        <row r="3651">
          <cell r="M3651">
            <v>0</v>
          </cell>
        </row>
        <row r="3652">
          <cell r="A3652" t="str">
            <v>S166</v>
          </cell>
          <cell r="M3652">
            <v>0</v>
          </cell>
        </row>
        <row r="3655">
          <cell r="M3655">
            <v>1</v>
          </cell>
        </row>
        <row r="3658">
          <cell r="A3658">
            <v>13</v>
          </cell>
          <cell r="M3658">
            <v>0.9</v>
          </cell>
        </row>
        <row r="3659">
          <cell r="M3659">
            <v>0</v>
          </cell>
        </row>
        <row r="3660">
          <cell r="M3660">
            <v>0</v>
          </cell>
        </row>
        <row r="3661">
          <cell r="M3661">
            <v>0</v>
          </cell>
        </row>
        <row r="3662">
          <cell r="M3662">
            <v>0</v>
          </cell>
        </row>
        <row r="3663">
          <cell r="M3663">
            <v>0</v>
          </cell>
        </row>
        <row r="3664">
          <cell r="M3664">
            <v>0</v>
          </cell>
        </row>
        <row r="3665">
          <cell r="M3665">
            <v>0</v>
          </cell>
        </row>
        <row r="3666">
          <cell r="M3666">
            <v>0</v>
          </cell>
        </row>
        <row r="3667">
          <cell r="M3667">
            <v>0</v>
          </cell>
        </row>
        <row r="3668">
          <cell r="M3668">
            <v>0</v>
          </cell>
        </row>
        <row r="3669">
          <cell r="M3669">
            <v>0</v>
          </cell>
        </row>
        <row r="3670">
          <cell r="M3670">
            <v>0</v>
          </cell>
        </row>
        <row r="3671">
          <cell r="M3671">
            <v>0</v>
          </cell>
        </row>
        <row r="3672">
          <cell r="M3672">
            <v>0</v>
          </cell>
        </row>
        <row r="3673">
          <cell r="M3673">
            <v>0</v>
          </cell>
        </row>
        <row r="3674">
          <cell r="A3674" t="str">
            <v>S167</v>
          </cell>
          <cell r="M3674">
            <v>0</v>
          </cell>
        </row>
        <row r="3677">
          <cell r="M3677">
            <v>2</v>
          </cell>
        </row>
        <row r="3680">
          <cell r="A3680">
            <v>15</v>
          </cell>
          <cell r="M3680">
            <v>7.68</v>
          </cell>
        </row>
        <row r="3681">
          <cell r="A3681">
            <v>18</v>
          </cell>
          <cell r="M3681">
            <v>13.12</v>
          </cell>
        </row>
        <row r="3682">
          <cell r="A3682">
            <v>321</v>
          </cell>
          <cell r="M3682">
            <v>2</v>
          </cell>
        </row>
        <row r="3683">
          <cell r="M3683">
            <v>0</v>
          </cell>
        </row>
        <row r="3684">
          <cell r="M3684">
            <v>0</v>
          </cell>
        </row>
        <row r="3685">
          <cell r="M3685">
            <v>0</v>
          </cell>
        </row>
        <row r="3686">
          <cell r="M3686">
            <v>0</v>
          </cell>
        </row>
        <row r="3687">
          <cell r="M3687">
            <v>0</v>
          </cell>
        </row>
        <row r="3688">
          <cell r="M3688">
            <v>0</v>
          </cell>
        </row>
        <row r="3689">
          <cell r="M3689">
            <v>0</v>
          </cell>
        </row>
        <row r="3690">
          <cell r="M3690">
            <v>0</v>
          </cell>
        </row>
        <row r="3691">
          <cell r="M3691">
            <v>0</v>
          </cell>
        </row>
        <row r="3692">
          <cell r="M3692">
            <v>0</v>
          </cell>
        </row>
        <row r="3693">
          <cell r="M3693">
            <v>0</v>
          </cell>
        </row>
        <row r="3694">
          <cell r="M3694">
            <v>0</v>
          </cell>
        </row>
        <row r="3695">
          <cell r="M3695">
            <v>0</v>
          </cell>
        </row>
        <row r="3696">
          <cell r="A3696" t="str">
            <v>S168</v>
          </cell>
          <cell r="M3696">
            <v>0</v>
          </cell>
        </row>
        <row r="3699">
          <cell r="M3699">
            <v>2</v>
          </cell>
        </row>
        <row r="3702">
          <cell r="A3702">
            <v>13</v>
          </cell>
          <cell r="M3702">
            <v>1</v>
          </cell>
        </row>
        <row r="3703">
          <cell r="A3703">
            <v>15</v>
          </cell>
          <cell r="M3703">
            <v>1</v>
          </cell>
        </row>
        <row r="3704">
          <cell r="M3704">
            <v>0</v>
          </cell>
        </row>
        <row r="3705">
          <cell r="M3705">
            <v>0</v>
          </cell>
        </row>
        <row r="3706">
          <cell r="M3706">
            <v>0</v>
          </cell>
        </row>
        <row r="3707">
          <cell r="M3707">
            <v>0</v>
          </cell>
        </row>
        <row r="3708">
          <cell r="M3708">
            <v>0</v>
          </cell>
        </row>
        <row r="3709">
          <cell r="M3709">
            <v>0</v>
          </cell>
        </row>
        <row r="3710">
          <cell r="M3710">
            <v>0</v>
          </cell>
        </row>
        <row r="3711">
          <cell r="M3711">
            <v>0</v>
          </cell>
        </row>
        <row r="3712">
          <cell r="M3712">
            <v>0</v>
          </cell>
        </row>
        <row r="3713">
          <cell r="M3713">
            <v>0</v>
          </cell>
        </row>
        <row r="3714">
          <cell r="M3714">
            <v>0</v>
          </cell>
        </row>
        <row r="3715">
          <cell r="M3715">
            <v>0</v>
          </cell>
        </row>
        <row r="3716">
          <cell r="M3716">
            <v>0</v>
          </cell>
        </row>
        <row r="3717">
          <cell r="M3717">
            <v>0</v>
          </cell>
        </row>
        <row r="3718">
          <cell r="A3718" t="str">
            <v>S169</v>
          </cell>
          <cell r="M3718">
            <v>0</v>
          </cell>
        </row>
        <row r="3721">
          <cell r="M3721">
            <v>2</v>
          </cell>
        </row>
        <row r="3724">
          <cell r="A3724">
            <v>13</v>
          </cell>
          <cell r="M3724">
            <v>1</v>
          </cell>
        </row>
        <row r="3725">
          <cell r="A3725">
            <v>15</v>
          </cell>
          <cell r="M3725">
            <v>1</v>
          </cell>
        </row>
        <row r="3726">
          <cell r="A3726">
            <v>62</v>
          </cell>
          <cell r="M3726">
            <v>8</v>
          </cell>
        </row>
        <row r="3727">
          <cell r="A3727">
            <v>53</v>
          </cell>
          <cell r="M3727">
            <v>4</v>
          </cell>
        </row>
        <row r="3728">
          <cell r="A3728">
            <v>113</v>
          </cell>
          <cell r="M3728">
            <v>8</v>
          </cell>
        </row>
        <row r="3729">
          <cell r="A3729">
            <v>50</v>
          </cell>
          <cell r="M3729">
            <v>8</v>
          </cell>
        </row>
        <row r="3730">
          <cell r="A3730">
            <v>59</v>
          </cell>
          <cell r="M3730">
            <v>4</v>
          </cell>
        </row>
        <row r="3731">
          <cell r="A3731">
            <v>56</v>
          </cell>
          <cell r="M3731">
            <v>4</v>
          </cell>
        </row>
        <row r="3732">
          <cell r="M3732">
            <v>0</v>
          </cell>
        </row>
        <row r="3733">
          <cell r="M3733">
            <v>0</v>
          </cell>
        </row>
        <row r="3734">
          <cell r="M3734">
            <v>0</v>
          </cell>
        </row>
        <row r="3735">
          <cell r="M3735">
            <v>0</v>
          </cell>
        </row>
        <row r="3736">
          <cell r="M3736">
            <v>0</v>
          </cell>
        </row>
        <row r="3737">
          <cell r="M3737">
            <v>0</v>
          </cell>
        </row>
        <row r="3738">
          <cell r="M3738">
            <v>0</v>
          </cell>
        </row>
        <row r="3739">
          <cell r="M3739">
            <v>0</v>
          </cell>
        </row>
        <row r="3740">
          <cell r="A3740" t="str">
            <v>S170</v>
          </cell>
          <cell r="M3740">
            <v>0</v>
          </cell>
        </row>
        <row r="3743">
          <cell r="M3743">
            <v>8</v>
          </cell>
        </row>
        <row r="3746">
          <cell r="A3746">
            <v>26</v>
          </cell>
          <cell r="M3746">
            <v>0.152</v>
          </cell>
        </row>
        <row r="3747">
          <cell r="A3747">
            <v>189</v>
          </cell>
          <cell r="M3747">
            <v>8.4</v>
          </cell>
        </row>
        <row r="3748">
          <cell r="M3748">
            <v>0</v>
          </cell>
        </row>
        <row r="3749">
          <cell r="M3749">
            <v>0</v>
          </cell>
        </row>
        <row r="3750">
          <cell r="M3750">
            <v>0</v>
          </cell>
        </row>
        <row r="3751">
          <cell r="M3751">
            <v>0</v>
          </cell>
        </row>
        <row r="3752">
          <cell r="M3752">
            <v>0</v>
          </cell>
        </row>
        <row r="3753">
          <cell r="M3753">
            <v>0</v>
          </cell>
        </row>
        <row r="3754">
          <cell r="M3754">
            <v>0</v>
          </cell>
        </row>
        <row r="3755">
          <cell r="M3755">
            <v>0</v>
          </cell>
        </row>
        <row r="3756">
          <cell r="M3756">
            <v>0</v>
          </cell>
        </row>
        <row r="3757">
          <cell r="M3757">
            <v>0</v>
          </cell>
        </row>
        <row r="3758">
          <cell r="M3758">
            <v>0</v>
          </cell>
        </row>
        <row r="3759">
          <cell r="M3759">
            <v>0</v>
          </cell>
        </row>
        <row r="3760">
          <cell r="M3760">
            <v>0</v>
          </cell>
        </row>
        <row r="3761">
          <cell r="M3761">
            <v>0</v>
          </cell>
        </row>
        <row r="3762">
          <cell r="A3762" t="str">
            <v>S171</v>
          </cell>
          <cell r="M3762">
            <v>0</v>
          </cell>
        </row>
        <row r="3765">
          <cell r="M3765">
            <v>36</v>
          </cell>
        </row>
        <row r="3768">
          <cell r="A3768">
            <v>26</v>
          </cell>
          <cell r="M3768">
            <v>3.528</v>
          </cell>
        </row>
        <row r="3769">
          <cell r="A3769">
            <v>192</v>
          </cell>
          <cell r="M3769">
            <v>37.800000000000004</v>
          </cell>
        </row>
        <row r="3770">
          <cell r="M3770">
            <v>0</v>
          </cell>
        </row>
        <row r="3771">
          <cell r="M3771">
            <v>0</v>
          </cell>
        </row>
        <row r="3772">
          <cell r="M3772">
            <v>0</v>
          </cell>
        </row>
        <row r="3773">
          <cell r="M3773">
            <v>0</v>
          </cell>
        </row>
        <row r="3774">
          <cell r="M3774">
            <v>0</v>
          </cell>
        </row>
        <row r="3775">
          <cell r="M3775">
            <v>0</v>
          </cell>
        </row>
        <row r="3776">
          <cell r="M3776">
            <v>0</v>
          </cell>
        </row>
        <row r="3777">
          <cell r="M3777">
            <v>0</v>
          </cell>
        </row>
        <row r="3778">
          <cell r="M3778">
            <v>0</v>
          </cell>
        </row>
        <row r="3779">
          <cell r="M3779">
            <v>0</v>
          </cell>
        </row>
        <row r="3780">
          <cell r="M3780">
            <v>0</v>
          </cell>
        </row>
        <row r="3781">
          <cell r="M3781">
            <v>0</v>
          </cell>
        </row>
        <row r="3782">
          <cell r="M3782">
            <v>0</v>
          </cell>
        </row>
        <row r="3783">
          <cell r="M3783">
            <v>0</v>
          </cell>
        </row>
        <row r="3784">
          <cell r="A3784" t="str">
            <v>S172</v>
          </cell>
          <cell r="M3784">
            <v>0</v>
          </cell>
        </row>
        <row r="3787">
          <cell r="M3787">
            <v>26</v>
          </cell>
        </row>
        <row r="3790">
          <cell r="A3790">
            <v>26</v>
          </cell>
          <cell r="M3790">
            <v>2.1840000000000002</v>
          </cell>
        </row>
        <row r="3791">
          <cell r="A3791">
            <v>193</v>
          </cell>
          <cell r="M3791">
            <v>27.3</v>
          </cell>
        </row>
        <row r="3792">
          <cell r="M3792">
            <v>0</v>
          </cell>
        </row>
        <row r="3793">
          <cell r="M3793">
            <v>0</v>
          </cell>
        </row>
        <row r="3794">
          <cell r="M3794">
            <v>0</v>
          </cell>
        </row>
        <row r="3795">
          <cell r="M3795">
            <v>0</v>
          </cell>
        </row>
        <row r="3796">
          <cell r="M3796">
            <v>0</v>
          </cell>
        </row>
        <row r="3797">
          <cell r="M3797">
            <v>0</v>
          </cell>
        </row>
        <row r="3798">
          <cell r="M3798">
            <v>0</v>
          </cell>
        </row>
        <row r="3799">
          <cell r="M3799">
            <v>0</v>
          </cell>
        </row>
        <row r="3800">
          <cell r="M3800">
            <v>0</v>
          </cell>
        </row>
        <row r="3801">
          <cell r="M3801">
            <v>0</v>
          </cell>
        </row>
        <row r="3802">
          <cell r="M3802">
            <v>0</v>
          </cell>
        </row>
        <row r="3803">
          <cell r="M3803">
            <v>0</v>
          </cell>
        </row>
        <row r="3804">
          <cell r="M3804">
            <v>0</v>
          </cell>
        </row>
        <row r="3805">
          <cell r="M3805">
            <v>0</v>
          </cell>
        </row>
        <row r="3806">
          <cell r="A3806" t="str">
            <v>S173</v>
          </cell>
          <cell r="M3806">
            <v>0</v>
          </cell>
        </row>
        <row r="3809">
          <cell r="M3809">
            <v>2</v>
          </cell>
        </row>
        <row r="3812">
          <cell r="A3812">
            <v>13</v>
          </cell>
          <cell r="M3812">
            <v>0.5</v>
          </cell>
        </row>
        <row r="3813">
          <cell r="A3813">
            <v>15</v>
          </cell>
          <cell r="M3813">
            <v>0.5</v>
          </cell>
        </row>
        <row r="3814">
          <cell r="M3814">
            <v>0</v>
          </cell>
        </row>
        <row r="3815">
          <cell r="M3815">
            <v>0</v>
          </cell>
        </row>
        <row r="3816">
          <cell r="M3816">
            <v>0</v>
          </cell>
        </row>
        <row r="3817">
          <cell r="M3817">
            <v>0</v>
          </cell>
        </row>
        <row r="3818">
          <cell r="M3818">
            <v>0</v>
          </cell>
        </row>
        <row r="3819">
          <cell r="M3819">
            <v>0</v>
          </cell>
        </row>
        <row r="3820">
          <cell r="M3820">
            <v>0</v>
          </cell>
        </row>
        <row r="3821">
          <cell r="M3821">
            <v>0</v>
          </cell>
        </row>
        <row r="3822">
          <cell r="M3822">
            <v>0</v>
          </cell>
        </row>
        <row r="3823">
          <cell r="M3823">
            <v>0</v>
          </cell>
        </row>
        <row r="3824">
          <cell r="M3824">
            <v>0</v>
          </cell>
        </row>
        <row r="3825">
          <cell r="M3825">
            <v>0</v>
          </cell>
        </row>
        <row r="3826">
          <cell r="M3826">
            <v>0</v>
          </cell>
        </row>
        <row r="3827">
          <cell r="M3827">
            <v>0</v>
          </cell>
        </row>
        <row r="3828">
          <cell r="A3828" t="str">
            <v>S174</v>
          </cell>
          <cell r="M3828">
            <v>0</v>
          </cell>
        </row>
        <row r="3831">
          <cell r="M3831">
            <v>2</v>
          </cell>
        </row>
        <row r="3834">
          <cell r="A3834">
            <v>13</v>
          </cell>
          <cell r="M3834">
            <v>0.5</v>
          </cell>
        </row>
        <row r="3835">
          <cell r="A3835">
            <v>15</v>
          </cell>
          <cell r="M3835">
            <v>0.5</v>
          </cell>
        </row>
        <row r="3836">
          <cell r="M3836">
            <v>0</v>
          </cell>
        </row>
        <row r="3837">
          <cell r="M3837">
            <v>0</v>
          </cell>
        </row>
        <row r="3838">
          <cell r="M3838">
            <v>0</v>
          </cell>
        </row>
        <row r="3839">
          <cell r="M3839">
            <v>0</v>
          </cell>
        </row>
        <row r="3840">
          <cell r="M3840">
            <v>0</v>
          </cell>
        </row>
        <row r="3841">
          <cell r="M3841">
            <v>0</v>
          </cell>
        </row>
        <row r="3842">
          <cell r="M3842">
            <v>0</v>
          </cell>
        </row>
        <row r="3843">
          <cell r="M3843">
            <v>0</v>
          </cell>
        </row>
        <row r="3844">
          <cell r="M3844">
            <v>0</v>
          </cell>
        </row>
        <row r="3845">
          <cell r="M3845">
            <v>0</v>
          </cell>
        </row>
        <row r="3846">
          <cell r="M3846">
            <v>0</v>
          </cell>
        </row>
        <row r="3847">
          <cell r="M3847">
            <v>0</v>
          </cell>
        </row>
        <row r="3848">
          <cell r="M3848">
            <v>0</v>
          </cell>
        </row>
        <row r="3849">
          <cell r="M3849">
            <v>0</v>
          </cell>
        </row>
        <row r="3850">
          <cell r="A3850" t="str">
            <v>S175</v>
          </cell>
          <cell r="M3850">
            <v>0</v>
          </cell>
        </row>
        <row r="3853">
          <cell r="M3853">
            <v>0.5</v>
          </cell>
        </row>
        <row r="3856">
          <cell r="A3856">
            <v>15</v>
          </cell>
          <cell r="M3856">
            <v>1.2050000000000001</v>
          </cell>
        </row>
        <row r="3857">
          <cell r="A3857">
            <v>23</v>
          </cell>
          <cell r="M3857">
            <v>0.47499999999999998</v>
          </cell>
        </row>
        <row r="3858">
          <cell r="A3858">
            <v>1154</v>
          </cell>
          <cell r="M3858">
            <v>51.5</v>
          </cell>
        </row>
        <row r="3859">
          <cell r="M3859">
            <v>0</v>
          </cell>
        </row>
        <row r="3860">
          <cell r="M3860">
            <v>0</v>
          </cell>
        </row>
        <row r="3861">
          <cell r="M3861">
            <v>0</v>
          </cell>
        </row>
        <row r="3862">
          <cell r="M3862">
            <v>0</v>
          </cell>
        </row>
        <row r="3863">
          <cell r="M3863">
            <v>0</v>
          </cell>
        </row>
        <row r="3864">
          <cell r="M3864">
            <v>0</v>
          </cell>
        </row>
        <row r="3865">
          <cell r="M3865">
            <v>0</v>
          </cell>
        </row>
        <row r="3866">
          <cell r="M3866">
            <v>0</v>
          </cell>
        </row>
        <row r="3867">
          <cell r="M3867">
            <v>0</v>
          </cell>
        </row>
        <row r="3868">
          <cell r="M3868">
            <v>0</v>
          </cell>
        </row>
        <row r="3869">
          <cell r="M3869">
            <v>0</v>
          </cell>
        </row>
        <row r="3870">
          <cell r="M3870">
            <v>0</v>
          </cell>
        </row>
        <row r="3871">
          <cell r="M3871">
            <v>0</v>
          </cell>
        </row>
        <row r="3872">
          <cell r="A3872" t="str">
            <v>S176</v>
          </cell>
          <cell r="M3872">
            <v>0</v>
          </cell>
        </row>
        <row r="3875">
          <cell r="M3875">
            <v>8</v>
          </cell>
        </row>
        <row r="3878">
          <cell r="A3878">
            <v>17</v>
          </cell>
          <cell r="M3878">
            <v>1.04</v>
          </cell>
        </row>
        <row r="3879">
          <cell r="A3879">
            <v>23</v>
          </cell>
          <cell r="M3879">
            <v>1.36</v>
          </cell>
        </row>
        <row r="3880">
          <cell r="A3880">
            <v>270</v>
          </cell>
          <cell r="M3880">
            <v>4</v>
          </cell>
        </row>
        <row r="3881">
          <cell r="M3881">
            <v>0</v>
          </cell>
        </row>
        <row r="3882">
          <cell r="M3882">
            <v>0</v>
          </cell>
        </row>
        <row r="3883">
          <cell r="M3883">
            <v>0</v>
          </cell>
        </row>
        <row r="3884">
          <cell r="M3884">
            <v>0</v>
          </cell>
        </row>
        <row r="3885">
          <cell r="M3885">
            <v>0</v>
          </cell>
        </row>
        <row r="3886">
          <cell r="M3886">
            <v>0</v>
          </cell>
        </row>
        <row r="3887">
          <cell r="M3887">
            <v>0</v>
          </cell>
        </row>
        <row r="3888">
          <cell r="M3888">
            <v>0</v>
          </cell>
        </row>
        <row r="3889">
          <cell r="M3889">
            <v>0</v>
          </cell>
        </row>
        <row r="3890">
          <cell r="M3890">
            <v>0</v>
          </cell>
        </row>
        <row r="3891">
          <cell r="M3891">
            <v>0</v>
          </cell>
        </row>
        <row r="3892">
          <cell r="M3892">
            <v>0</v>
          </cell>
        </row>
        <row r="3893">
          <cell r="M3893">
            <v>0</v>
          </cell>
        </row>
        <row r="3894">
          <cell r="A3894" t="str">
            <v>S177</v>
          </cell>
          <cell r="M3894">
            <v>0</v>
          </cell>
        </row>
        <row r="3897">
          <cell r="M3897">
            <v>5</v>
          </cell>
        </row>
        <row r="3900">
          <cell r="A3900">
            <v>11</v>
          </cell>
          <cell r="M3900">
            <v>2.3499999999999996</v>
          </cell>
        </row>
        <row r="3901">
          <cell r="A3901">
            <v>254</v>
          </cell>
          <cell r="M3901">
            <v>25</v>
          </cell>
        </row>
        <row r="3902">
          <cell r="A3902">
            <v>1035</v>
          </cell>
          <cell r="M3902">
            <v>51.5</v>
          </cell>
        </row>
        <row r="3903">
          <cell r="M3903">
            <v>0</v>
          </cell>
        </row>
        <row r="3904">
          <cell r="M3904">
            <v>0</v>
          </cell>
        </row>
        <row r="3905">
          <cell r="M3905">
            <v>0</v>
          </cell>
        </row>
        <row r="3906">
          <cell r="M3906">
            <v>0</v>
          </cell>
        </row>
        <row r="3907">
          <cell r="M3907">
            <v>0</v>
          </cell>
        </row>
        <row r="3908">
          <cell r="M3908">
            <v>0</v>
          </cell>
        </row>
        <row r="3909">
          <cell r="M3909">
            <v>0</v>
          </cell>
        </row>
        <row r="3910">
          <cell r="M3910">
            <v>0</v>
          </cell>
        </row>
        <row r="3911">
          <cell r="M3911">
            <v>0</v>
          </cell>
        </row>
        <row r="3912">
          <cell r="M3912">
            <v>0</v>
          </cell>
        </row>
        <row r="3913">
          <cell r="M3913">
            <v>0</v>
          </cell>
        </row>
        <row r="3914">
          <cell r="M3914">
            <v>0</v>
          </cell>
        </row>
        <row r="3915">
          <cell r="M3915">
            <v>0</v>
          </cell>
        </row>
        <row r="3916">
          <cell r="A3916" t="str">
            <v>S178</v>
          </cell>
          <cell r="M3916">
            <v>0</v>
          </cell>
        </row>
        <row r="3919">
          <cell r="M3919">
            <v>9.6</v>
          </cell>
        </row>
        <row r="3922">
          <cell r="A3922">
            <v>11</v>
          </cell>
          <cell r="M3922">
            <v>15.552</v>
          </cell>
        </row>
        <row r="3923">
          <cell r="A3923">
            <v>254</v>
          </cell>
          <cell r="M3923">
            <v>48</v>
          </cell>
        </row>
        <row r="3924">
          <cell r="A3924">
            <v>351</v>
          </cell>
          <cell r="M3924">
            <v>98.88000000000001</v>
          </cell>
        </row>
        <row r="3925">
          <cell r="M3925">
            <v>0</v>
          </cell>
        </row>
        <row r="3926">
          <cell r="M3926">
            <v>0</v>
          </cell>
        </row>
        <row r="3927">
          <cell r="M3927">
            <v>0</v>
          </cell>
        </row>
        <row r="3928">
          <cell r="M3928">
            <v>0</v>
          </cell>
        </row>
        <row r="3929">
          <cell r="M3929">
            <v>0</v>
          </cell>
        </row>
        <row r="3930">
          <cell r="M3930">
            <v>0</v>
          </cell>
        </row>
        <row r="3931">
          <cell r="M3931">
            <v>0</v>
          </cell>
        </row>
        <row r="3932">
          <cell r="M3932">
            <v>0</v>
          </cell>
        </row>
        <row r="3933">
          <cell r="M3933">
            <v>0</v>
          </cell>
        </row>
        <row r="3934">
          <cell r="M3934">
            <v>0</v>
          </cell>
        </row>
        <row r="3935">
          <cell r="M3935">
            <v>0</v>
          </cell>
        </row>
        <row r="3936">
          <cell r="M3936">
            <v>0</v>
          </cell>
        </row>
        <row r="3937">
          <cell r="M3937">
            <v>0</v>
          </cell>
        </row>
        <row r="3938">
          <cell r="A3938" t="str">
            <v>S179</v>
          </cell>
          <cell r="M3938">
            <v>0</v>
          </cell>
        </row>
        <row r="3941">
          <cell r="M3941">
            <v>3.5</v>
          </cell>
        </row>
        <row r="3944">
          <cell r="A3944">
            <v>11</v>
          </cell>
          <cell r="M3944">
            <v>5.67</v>
          </cell>
        </row>
        <row r="3945">
          <cell r="A3945">
            <v>254</v>
          </cell>
          <cell r="M3945">
            <v>17.5</v>
          </cell>
        </row>
        <row r="3946">
          <cell r="A3946">
            <v>352</v>
          </cell>
          <cell r="M3946">
            <v>36.050000000000004</v>
          </cell>
        </row>
        <row r="3947">
          <cell r="M3947">
            <v>0</v>
          </cell>
        </row>
        <row r="3948">
          <cell r="M3948">
            <v>0</v>
          </cell>
        </row>
        <row r="3949">
          <cell r="M3949">
            <v>0</v>
          </cell>
        </row>
        <row r="3950">
          <cell r="M3950">
            <v>0</v>
          </cell>
        </row>
        <row r="3951">
          <cell r="M3951">
            <v>0</v>
          </cell>
        </row>
        <row r="3952">
          <cell r="M3952">
            <v>0</v>
          </cell>
        </row>
        <row r="3953">
          <cell r="M3953">
            <v>0</v>
          </cell>
        </row>
        <row r="3954">
          <cell r="M3954">
            <v>0</v>
          </cell>
        </row>
        <row r="3955">
          <cell r="M3955">
            <v>0</v>
          </cell>
        </row>
        <row r="3956">
          <cell r="M3956">
            <v>0</v>
          </cell>
        </row>
        <row r="3957">
          <cell r="M3957">
            <v>0</v>
          </cell>
        </row>
        <row r="3958">
          <cell r="M3958">
            <v>0</v>
          </cell>
        </row>
        <row r="3959">
          <cell r="M3959">
            <v>0</v>
          </cell>
        </row>
        <row r="3960">
          <cell r="A3960" t="str">
            <v>S180</v>
          </cell>
          <cell r="M3960">
            <v>0</v>
          </cell>
        </row>
        <row r="3963">
          <cell r="M3963">
            <v>8.5</v>
          </cell>
        </row>
        <row r="3966">
          <cell r="A3966">
            <v>11</v>
          </cell>
          <cell r="M3966">
            <v>3.9949999999999997</v>
          </cell>
        </row>
        <row r="3967">
          <cell r="A3967">
            <v>254</v>
          </cell>
          <cell r="M3967">
            <v>42.5</v>
          </cell>
        </row>
        <row r="3968">
          <cell r="A3968">
            <v>354</v>
          </cell>
          <cell r="M3968">
            <v>87.550000000000011</v>
          </cell>
        </row>
        <row r="3969">
          <cell r="M3969">
            <v>0</v>
          </cell>
        </row>
        <row r="3970">
          <cell r="M3970">
            <v>0</v>
          </cell>
        </row>
        <row r="3971">
          <cell r="M3971">
            <v>0</v>
          </cell>
        </row>
        <row r="3972">
          <cell r="M3972">
            <v>0</v>
          </cell>
        </row>
        <row r="3973">
          <cell r="M3973">
            <v>0</v>
          </cell>
        </row>
        <row r="3974">
          <cell r="M3974">
            <v>0</v>
          </cell>
        </row>
        <row r="3975">
          <cell r="M3975">
            <v>0</v>
          </cell>
        </row>
        <row r="3976">
          <cell r="M3976">
            <v>0</v>
          </cell>
        </row>
        <row r="3977">
          <cell r="M3977">
            <v>0</v>
          </cell>
        </row>
        <row r="3978">
          <cell r="M3978">
            <v>0</v>
          </cell>
        </row>
        <row r="3979">
          <cell r="M3979">
            <v>0</v>
          </cell>
        </row>
        <row r="3980">
          <cell r="M3980">
            <v>0</v>
          </cell>
        </row>
        <row r="3981">
          <cell r="M3981">
            <v>0</v>
          </cell>
        </row>
        <row r="3982">
          <cell r="A3982" t="str">
            <v>S181</v>
          </cell>
          <cell r="M3982">
            <v>0</v>
          </cell>
        </row>
        <row r="3985">
          <cell r="M3985">
            <v>4.4000000000000004</v>
          </cell>
        </row>
        <row r="3988">
          <cell r="A3988">
            <v>11</v>
          </cell>
          <cell r="M3988">
            <v>2.64</v>
          </cell>
        </row>
        <row r="3989">
          <cell r="A3989">
            <v>15</v>
          </cell>
          <cell r="M3989">
            <v>1.32</v>
          </cell>
        </row>
        <row r="3990">
          <cell r="M3990">
            <v>0</v>
          </cell>
        </row>
        <row r="3991">
          <cell r="M3991">
            <v>0</v>
          </cell>
        </row>
        <row r="3992">
          <cell r="M3992">
            <v>0</v>
          </cell>
        </row>
        <row r="3993">
          <cell r="M3993">
            <v>0</v>
          </cell>
        </row>
        <row r="3994">
          <cell r="M3994">
            <v>0</v>
          </cell>
        </row>
        <row r="3995">
          <cell r="M3995">
            <v>0</v>
          </cell>
        </row>
        <row r="3996">
          <cell r="M3996">
            <v>0</v>
          </cell>
        </row>
        <row r="3997">
          <cell r="M3997">
            <v>0</v>
          </cell>
        </row>
        <row r="3998">
          <cell r="M3998">
            <v>0</v>
          </cell>
        </row>
        <row r="3999">
          <cell r="M3999">
            <v>0</v>
          </cell>
        </row>
        <row r="4000">
          <cell r="M4000">
            <v>0</v>
          </cell>
        </row>
        <row r="4001">
          <cell r="M4001">
            <v>0</v>
          </cell>
        </row>
        <row r="4002">
          <cell r="M4002">
            <v>0</v>
          </cell>
        </row>
        <row r="4003">
          <cell r="M4003">
            <v>0</v>
          </cell>
        </row>
        <row r="4004">
          <cell r="A4004" t="str">
            <v>S182</v>
          </cell>
          <cell r="M4004">
            <v>0</v>
          </cell>
        </row>
        <row r="4007">
          <cell r="M4007">
            <v>2</v>
          </cell>
        </row>
        <row r="4010">
          <cell r="A4010">
            <v>14</v>
          </cell>
          <cell r="M4010">
            <v>1</v>
          </cell>
        </row>
        <row r="4011">
          <cell r="A4011">
            <v>15</v>
          </cell>
          <cell r="M4011">
            <v>1</v>
          </cell>
        </row>
        <row r="4012">
          <cell r="A4012">
            <v>400</v>
          </cell>
          <cell r="M4012">
            <v>2</v>
          </cell>
        </row>
        <row r="4013">
          <cell r="M4013">
            <v>0</v>
          </cell>
        </row>
        <row r="4014">
          <cell r="M4014">
            <v>0</v>
          </cell>
        </row>
        <row r="4015">
          <cell r="M4015">
            <v>0</v>
          </cell>
        </row>
        <row r="4016">
          <cell r="M4016">
            <v>0</v>
          </cell>
        </row>
        <row r="4017">
          <cell r="M4017">
            <v>0</v>
          </cell>
        </row>
        <row r="4018">
          <cell r="M4018">
            <v>0</v>
          </cell>
        </row>
        <row r="4019">
          <cell r="M4019">
            <v>0</v>
          </cell>
        </row>
        <row r="4020">
          <cell r="M4020">
            <v>0</v>
          </cell>
        </row>
        <row r="4021">
          <cell r="M4021">
            <v>0</v>
          </cell>
        </row>
        <row r="4022">
          <cell r="M4022">
            <v>0</v>
          </cell>
        </row>
        <row r="4023">
          <cell r="M4023">
            <v>0</v>
          </cell>
        </row>
        <row r="4024">
          <cell r="M4024">
            <v>0</v>
          </cell>
        </row>
        <row r="4025">
          <cell r="M4025">
            <v>0</v>
          </cell>
        </row>
        <row r="4026">
          <cell r="A4026" t="str">
            <v>S183</v>
          </cell>
          <cell r="M4026">
            <v>0</v>
          </cell>
        </row>
        <row r="4029">
          <cell r="M4029">
            <v>9</v>
          </cell>
        </row>
        <row r="4032">
          <cell r="A4032">
            <v>11</v>
          </cell>
          <cell r="M4032">
            <v>4.95</v>
          </cell>
        </row>
        <row r="4033">
          <cell r="M4033">
            <v>0</v>
          </cell>
        </row>
        <row r="4034">
          <cell r="M4034">
            <v>0</v>
          </cell>
        </row>
        <row r="4035">
          <cell r="M4035">
            <v>0</v>
          </cell>
        </row>
        <row r="4036">
          <cell r="M4036">
            <v>0</v>
          </cell>
        </row>
        <row r="4037">
          <cell r="M4037">
            <v>0</v>
          </cell>
        </row>
        <row r="4038">
          <cell r="M4038">
            <v>0</v>
          </cell>
        </row>
        <row r="4039">
          <cell r="M4039">
            <v>0</v>
          </cell>
        </row>
        <row r="4040">
          <cell r="M4040">
            <v>0</v>
          </cell>
        </row>
        <row r="4041">
          <cell r="M4041">
            <v>0</v>
          </cell>
        </row>
        <row r="4042">
          <cell r="M4042">
            <v>0</v>
          </cell>
        </row>
        <row r="4043">
          <cell r="M4043">
            <v>0</v>
          </cell>
        </row>
        <row r="4044">
          <cell r="M4044">
            <v>0</v>
          </cell>
        </row>
        <row r="4045">
          <cell r="M4045">
            <v>0</v>
          </cell>
        </row>
        <row r="4046">
          <cell r="M4046">
            <v>0</v>
          </cell>
        </row>
        <row r="4047">
          <cell r="M4047">
            <v>0</v>
          </cell>
        </row>
        <row r="4048">
          <cell r="A4048" t="str">
            <v>S184</v>
          </cell>
          <cell r="M4048">
            <v>0</v>
          </cell>
        </row>
        <row r="4051">
          <cell r="M4051">
            <v>0</v>
          </cell>
        </row>
        <row r="4054">
          <cell r="M4054">
            <v>0</v>
          </cell>
        </row>
        <row r="4055">
          <cell r="M4055">
            <v>0</v>
          </cell>
        </row>
        <row r="4056">
          <cell r="M4056">
            <v>0</v>
          </cell>
        </row>
        <row r="4057">
          <cell r="M4057">
            <v>0</v>
          </cell>
        </row>
        <row r="4058">
          <cell r="M4058">
            <v>0</v>
          </cell>
        </row>
        <row r="4059">
          <cell r="M4059">
            <v>0</v>
          </cell>
        </row>
        <row r="4060">
          <cell r="M4060">
            <v>0</v>
          </cell>
        </row>
        <row r="4061">
          <cell r="M4061">
            <v>0</v>
          </cell>
        </row>
        <row r="4062">
          <cell r="M4062">
            <v>0</v>
          </cell>
        </row>
        <row r="4063">
          <cell r="M4063">
            <v>0</v>
          </cell>
        </row>
        <row r="4064">
          <cell r="M4064">
            <v>0</v>
          </cell>
        </row>
        <row r="4065">
          <cell r="M4065">
            <v>0</v>
          </cell>
        </row>
        <row r="4066">
          <cell r="M4066">
            <v>0</v>
          </cell>
        </row>
        <row r="4067">
          <cell r="M4067">
            <v>0</v>
          </cell>
        </row>
        <row r="4068">
          <cell r="M4068">
            <v>0</v>
          </cell>
        </row>
        <row r="4069">
          <cell r="M4069">
            <v>0</v>
          </cell>
        </row>
        <row r="4070">
          <cell r="M4070">
            <v>0</v>
          </cell>
        </row>
        <row r="4073">
          <cell r="M4073">
            <v>0</v>
          </cell>
        </row>
        <row r="4076">
          <cell r="M4076">
            <v>0</v>
          </cell>
        </row>
        <row r="4077">
          <cell r="M4077">
            <v>0</v>
          </cell>
        </row>
        <row r="4078">
          <cell r="M4078">
            <v>0</v>
          </cell>
        </row>
        <row r="4079">
          <cell r="M4079">
            <v>0</v>
          </cell>
        </row>
        <row r="4080">
          <cell r="M4080">
            <v>0</v>
          </cell>
        </row>
        <row r="4081">
          <cell r="M4081">
            <v>0</v>
          </cell>
        </row>
        <row r="4082">
          <cell r="M4082">
            <v>0</v>
          </cell>
        </row>
        <row r="4083">
          <cell r="M4083">
            <v>0</v>
          </cell>
        </row>
        <row r="4084">
          <cell r="M4084">
            <v>0</v>
          </cell>
        </row>
        <row r="4085">
          <cell r="M4085">
            <v>0</v>
          </cell>
        </row>
        <row r="4086">
          <cell r="M4086">
            <v>0</v>
          </cell>
        </row>
        <row r="4087">
          <cell r="M4087">
            <v>0</v>
          </cell>
        </row>
        <row r="4088">
          <cell r="M4088">
            <v>0</v>
          </cell>
        </row>
        <row r="4089">
          <cell r="M4089">
            <v>0</v>
          </cell>
        </row>
        <row r="4090">
          <cell r="M4090">
            <v>0</v>
          </cell>
        </row>
        <row r="4091">
          <cell r="M4091">
            <v>0</v>
          </cell>
        </row>
        <row r="4092">
          <cell r="M4092">
            <v>0</v>
          </cell>
        </row>
        <row r="4095">
          <cell r="M4095">
            <v>0</v>
          </cell>
        </row>
        <row r="4098">
          <cell r="M4098">
            <v>0</v>
          </cell>
        </row>
        <row r="4099">
          <cell r="M4099">
            <v>0</v>
          </cell>
        </row>
        <row r="4100">
          <cell r="M4100">
            <v>0</v>
          </cell>
        </row>
        <row r="4101">
          <cell r="M4101">
            <v>0</v>
          </cell>
        </row>
        <row r="4102">
          <cell r="M4102">
            <v>0</v>
          </cell>
        </row>
        <row r="4103">
          <cell r="M4103">
            <v>0</v>
          </cell>
        </row>
        <row r="4104">
          <cell r="M4104">
            <v>0</v>
          </cell>
        </row>
        <row r="4105">
          <cell r="M4105">
            <v>0</v>
          </cell>
        </row>
        <row r="4106">
          <cell r="M4106">
            <v>0</v>
          </cell>
        </row>
        <row r="4107">
          <cell r="M4107">
            <v>0</v>
          </cell>
        </row>
        <row r="4108">
          <cell r="M4108">
            <v>0</v>
          </cell>
        </row>
        <row r="4109">
          <cell r="M4109">
            <v>0</v>
          </cell>
        </row>
        <row r="4110">
          <cell r="M4110">
            <v>0</v>
          </cell>
        </row>
        <row r="4111">
          <cell r="M4111">
            <v>0</v>
          </cell>
        </row>
        <row r="4112">
          <cell r="M4112">
            <v>0</v>
          </cell>
        </row>
        <row r="4113">
          <cell r="M4113">
            <v>0</v>
          </cell>
        </row>
        <row r="4114">
          <cell r="M4114">
            <v>0</v>
          </cell>
        </row>
        <row r="4117">
          <cell r="M4117">
            <v>0</v>
          </cell>
        </row>
        <row r="4120">
          <cell r="M4120">
            <v>0</v>
          </cell>
        </row>
        <row r="4121">
          <cell r="M4121">
            <v>0</v>
          </cell>
        </row>
        <row r="4122">
          <cell r="M4122">
            <v>0</v>
          </cell>
        </row>
        <row r="4123">
          <cell r="M4123">
            <v>0</v>
          </cell>
        </row>
        <row r="4124">
          <cell r="M4124">
            <v>0</v>
          </cell>
        </row>
        <row r="4125">
          <cell r="M4125">
            <v>0</v>
          </cell>
        </row>
        <row r="4126">
          <cell r="M4126">
            <v>0</v>
          </cell>
        </row>
        <row r="4127">
          <cell r="M4127">
            <v>0</v>
          </cell>
        </row>
        <row r="4128">
          <cell r="M4128">
            <v>0</v>
          </cell>
        </row>
        <row r="4129">
          <cell r="M4129">
            <v>0</v>
          </cell>
        </row>
        <row r="4130">
          <cell r="M4130">
            <v>0</v>
          </cell>
        </row>
        <row r="4131">
          <cell r="M4131">
            <v>0</v>
          </cell>
        </row>
        <row r="4132">
          <cell r="M4132">
            <v>0</v>
          </cell>
        </row>
        <row r="4133">
          <cell r="M4133">
            <v>0</v>
          </cell>
        </row>
        <row r="4134">
          <cell r="M4134">
            <v>0</v>
          </cell>
        </row>
        <row r="4135">
          <cell r="M4135">
            <v>0</v>
          </cell>
        </row>
        <row r="4136">
          <cell r="M4136">
            <v>0</v>
          </cell>
        </row>
        <row r="4139">
          <cell r="M4139">
            <v>0</v>
          </cell>
        </row>
        <row r="4142">
          <cell r="M4142">
            <v>0</v>
          </cell>
        </row>
        <row r="4143">
          <cell r="M4143">
            <v>0</v>
          </cell>
        </row>
        <row r="4144">
          <cell r="M4144">
            <v>0</v>
          </cell>
        </row>
        <row r="4145">
          <cell r="M4145">
            <v>0</v>
          </cell>
        </row>
        <row r="4146">
          <cell r="M4146">
            <v>0</v>
          </cell>
        </row>
        <row r="4147">
          <cell r="M4147">
            <v>0</v>
          </cell>
        </row>
        <row r="4148">
          <cell r="M4148">
            <v>0</v>
          </cell>
        </row>
        <row r="4149">
          <cell r="M4149">
            <v>0</v>
          </cell>
        </row>
        <row r="4150">
          <cell r="M4150">
            <v>0</v>
          </cell>
        </row>
        <row r="4151">
          <cell r="M4151">
            <v>0</v>
          </cell>
        </row>
        <row r="4152">
          <cell r="M4152">
            <v>0</v>
          </cell>
        </row>
        <row r="4153">
          <cell r="M4153">
            <v>0</v>
          </cell>
        </row>
        <row r="4154">
          <cell r="M4154">
            <v>0</v>
          </cell>
        </row>
        <row r="4155">
          <cell r="M4155">
            <v>0</v>
          </cell>
        </row>
        <row r="4156">
          <cell r="M4156">
            <v>0</v>
          </cell>
        </row>
        <row r="4157">
          <cell r="M4157">
            <v>0</v>
          </cell>
        </row>
        <row r="4158">
          <cell r="M4158">
            <v>0</v>
          </cell>
        </row>
        <row r="4161">
          <cell r="M4161">
            <v>0</v>
          </cell>
        </row>
        <row r="4164">
          <cell r="M4164">
            <v>0</v>
          </cell>
        </row>
        <row r="4165">
          <cell r="M4165">
            <v>0</v>
          </cell>
        </row>
        <row r="4166">
          <cell r="M4166">
            <v>0</v>
          </cell>
        </row>
        <row r="4167">
          <cell r="M4167">
            <v>0</v>
          </cell>
        </row>
        <row r="4168">
          <cell r="M4168">
            <v>0</v>
          </cell>
        </row>
        <row r="4169">
          <cell r="M4169">
            <v>0</v>
          </cell>
        </row>
        <row r="4170">
          <cell r="M4170">
            <v>0</v>
          </cell>
        </row>
        <row r="4171">
          <cell r="M4171">
            <v>0</v>
          </cell>
        </row>
        <row r="4172">
          <cell r="M4172">
            <v>0</v>
          </cell>
        </row>
        <row r="4173">
          <cell r="M4173">
            <v>0</v>
          </cell>
        </row>
        <row r="4174">
          <cell r="M4174">
            <v>0</v>
          </cell>
        </row>
        <row r="4175">
          <cell r="M4175">
            <v>0</v>
          </cell>
        </row>
        <row r="4176">
          <cell r="M4176">
            <v>0</v>
          </cell>
        </row>
        <row r="4177">
          <cell r="M4177">
            <v>0</v>
          </cell>
        </row>
        <row r="4178">
          <cell r="M4178">
            <v>0</v>
          </cell>
        </row>
        <row r="4179">
          <cell r="M4179">
            <v>0</v>
          </cell>
        </row>
        <row r="4180">
          <cell r="M4180">
            <v>0</v>
          </cell>
        </row>
        <row r="4183">
          <cell r="M4183">
            <v>0</v>
          </cell>
        </row>
        <row r="4186">
          <cell r="M4186">
            <v>0</v>
          </cell>
        </row>
        <row r="4187">
          <cell r="M4187">
            <v>0</v>
          </cell>
        </row>
        <row r="4188">
          <cell r="M4188">
            <v>0</v>
          </cell>
        </row>
        <row r="4189">
          <cell r="M4189">
            <v>0</v>
          </cell>
        </row>
        <row r="4190">
          <cell r="M4190">
            <v>0</v>
          </cell>
        </row>
        <row r="4191">
          <cell r="M4191">
            <v>0</v>
          </cell>
        </row>
        <row r="4192">
          <cell r="M4192">
            <v>0</v>
          </cell>
        </row>
        <row r="4193">
          <cell r="M4193">
            <v>0</v>
          </cell>
        </row>
        <row r="4194">
          <cell r="M4194">
            <v>0</v>
          </cell>
        </row>
        <row r="4195">
          <cell r="M4195">
            <v>0</v>
          </cell>
        </row>
        <row r="4196">
          <cell r="M4196">
            <v>0</v>
          </cell>
        </row>
        <row r="4197">
          <cell r="M4197">
            <v>0</v>
          </cell>
        </row>
        <row r="4198">
          <cell r="M4198">
            <v>0</v>
          </cell>
        </row>
        <row r="4199">
          <cell r="M4199">
            <v>0</v>
          </cell>
        </row>
        <row r="4200">
          <cell r="M4200">
            <v>0</v>
          </cell>
        </row>
        <row r="4201">
          <cell r="M4201">
            <v>0</v>
          </cell>
        </row>
        <row r="4202">
          <cell r="M4202">
            <v>0</v>
          </cell>
        </row>
        <row r="4205">
          <cell r="M4205">
            <v>0</v>
          </cell>
        </row>
        <row r="4208">
          <cell r="M4208">
            <v>0</v>
          </cell>
        </row>
        <row r="4209">
          <cell r="M4209">
            <v>0</v>
          </cell>
        </row>
        <row r="4210">
          <cell r="M4210">
            <v>0</v>
          </cell>
        </row>
        <row r="4211">
          <cell r="M4211">
            <v>0</v>
          </cell>
        </row>
        <row r="4212">
          <cell r="M4212">
            <v>0</v>
          </cell>
        </row>
        <row r="4213">
          <cell r="M4213">
            <v>0</v>
          </cell>
        </row>
        <row r="4214">
          <cell r="M4214">
            <v>0</v>
          </cell>
        </row>
        <row r="4215">
          <cell r="M4215">
            <v>0</v>
          </cell>
        </row>
        <row r="4216">
          <cell r="M4216">
            <v>0</v>
          </cell>
        </row>
        <row r="4217">
          <cell r="M4217">
            <v>0</v>
          </cell>
        </row>
        <row r="4218">
          <cell r="M4218">
            <v>0</v>
          </cell>
        </row>
        <row r="4219">
          <cell r="M4219">
            <v>0</v>
          </cell>
        </row>
        <row r="4220">
          <cell r="M4220">
            <v>0</v>
          </cell>
        </row>
        <row r="4221">
          <cell r="M4221">
            <v>0</v>
          </cell>
        </row>
        <row r="4222">
          <cell r="M4222">
            <v>0</v>
          </cell>
        </row>
        <row r="4223">
          <cell r="M4223">
            <v>0</v>
          </cell>
        </row>
        <row r="4224">
          <cell r="M4224">
            <v>0</v>
          </cell>
        </row>
        <row r="4227">
          <cell r="M4227">
            <v>0</v>
          </cell>
        </row>
        <row r="4230">
          <cell r="M4230">
            <v>0</v>
          </cell>
        </row>
        <row r="4231">
          <cell r="M4231">
            <v>0</v>
          </cell>
        </row>
        <row r="4232">
          <cell r="M4232">
            <v>0</v>
          </cell>
        </row>
        <row r="4233">
          <cell r="M4233">
            <v>0</v>
          </cell>
        </row>
        <row r="4234">
          <cell r="M4234">
            <v>0</v>
          </cell>
        </row>
        <row r="4235">
          <cell r="M4235">
            <v>0</v>
          </cell>
        </row>
        <row r="4236">
          <cell r="M4236">
            <v>0</v>
          </cell>
        </row>
        <row r="4237">
          <cell r="M4237">
            <v>0</v>
          </cell>
        </row>
        <row r="4238">
          <cell r="M4238">
            <v>0</v>
          </cell>
        </row>
        <row r="4239">
          <cell r="M4239">
            <v>0</v>
          </cell>
        </row>
        <row r="4240">
          <cell r="M4240">
            <v>0</v>
          </cell>
        </row>
        <row r="4241">
          <cell r="M4241">
            <v>0</v>
          </cell>
        </row>
        <row r="4242">
          <cell r="M4242">
            <v>0</v>
          </cell>
        </row>
        <row r="4243">
          <cell r="M4243">
            <v>0</v>
          </cell>
        </row>
        <row r="4244">
          <cell r="M4244">
            <v>0</v>
          </cell>
        </row>
        <row r="4245">
          <cell r="M4245">
            <v>0</v>
          </cell>
        </row>
        <row r="4246">
          <cell r="M4246">
            <v>0</v>
          </cell>
        </row>
        <row r="4249">
          <cell r="M4249">
            <v>0</v>
          </cell>
        </row>
        <row r="4252">
          <cell r="M4252">
            <v>0</v>
          </cell>
        </row>
        <row r="4253">
          <cell r="M4253">
            <v>0</v>
          </cell>
        </row>
        <row r="4254">
          <cell r="M4254">
            <v>0</v>
          </cell>
        </row>
        <row r="4255">
          <cell r="M4255">
            <v>0</v>
          </cell>
        </row>
        <row r="4256">
          <cell r="M4256">
            <v>0</v>
          </cell>
        </row>
        <row r="4257">
          <cell r="M4257">
            <v>0</v>
          </cell>
        </row>
        <row r="4258">
          <cell r="M4258">
            <v>0</v>
          </cell>
        </row>
        <row r="4259">
          <cell r="M4259">
            <v>0</v>
          </cell>
        </row>
        <row r="4260">
          <cell r="M4260">
            <v>0</v>
          </cell>
        </row>
        <row r="4261">
          <cell r="M4261">
            <v>0</v>
          </cell>
        </row>
        <row r="4262">
          <cell r="M4262">
            <v>0</v>
          </cell>
        </row>
        <row r="4263">
          <cell r="M4263">
            <v>0</v>
          </cell>
        </row>
        <row r="4264">
          <cell r="M4264">
            <v>0</v>
          </cell>
        </row>
        <row r="4265">
          <cell r="M4265">
            <v>0</v>
          </cell>
        </row>
        <row r="4266">
          <cell r="M4266">
            <v>0</v>
          </cell>
        </row>
        <row r="4267">
          <cell r="M4267">
            <v>0</v>
          </cell>
        </row>
        <row r="4268">
          <cell r="M4268">
            <v>0</v>
          </cell>
        </row>
        <row r="4271">
          <cell r="M4271">
            <v>0</v>
          </cell>
        </row>
        <row r="4274">
          <cell r="M4274">
            <v>0</v>
          </cell>
        </row>
        <row r="4275">
          <cell r="M4275">
            <v>0</v>
          </cell>
        </row>
        <row r="4276">
          <cell r="M4276">
            <v>0</v>
          </cell>
        </row>
        <row r="4277">
          <cell r="M4277">
            <v>0</v>
          </cell>
        </row>
        <row r="4278">
          <cell r="M4278">
            <v>0</v>
          </cell>
        </row>
        <row r="4279">
          <cell r="M4279">
            <v>0</v>
          </cell>
        </row>
        <row r="4280">
          <cell r="M4280">
            <v>0</v>
          </cell>
        </row>
        <row r="4281">
          <cell r="M4281">
            <v>0</v>
          </cell>
        </row>
        <row r="4282">
          <cell r="M4282">
            <v>0</v>
          </cell>
        </row>
        <row r="4283">
          <cell r="M4283">
            <v>0</v>
          </cell>
        </row>
        <row r="4284">
          <cell r="M4284">
            <v>0</v>
          </cell>
        </row>
        <row r="4285">
          <cell r="M4285">
            <v>0</v>
          </cell>
        </row>
        <row r="4286">
          <cell r="M4286">
            <v>0</v>
          </cell>
        </row>
        <row r="4287">
          <cell r="M4287">
            <v>0</v>
          </cell>
        </row>
        <row r="4288">
          <cell r="M4288">
            <v>0</v>
          </cell>
        </row>
        <row r="4289">
          <cell r="M4289">
            <v>0</v>
          </cell>
        </row>
        <row r="4290">
          <cell r="M4290">
            <v>0</v>
          </cell>
        </row>
        <row r="4293">
          <cell r="M4293">
            <v>0</v>
          </cell>
        </row>
        <row r="4296">
          <cell r="M4296">
            <v>0</v>
          </cell>
        </row>
        <row r="4297">
          <cell r="M4297">
            <v>0</v>
          </cell>
        </row>
        <row r="4298">
          <cell r="M4298">
            <v>0</v>
          </cell>
        </row>
        <row r="4299">
          <cell r="M4299">
            <v>0</v>
          </cell>
        </row>
        <row r="4300">
          <cell r="M4300">
            <v>0</v>
          </cell>
        </row>
        <row r="4301">
          <cell r="M4301">
            <v>0</v>
          </cell>
        </row>
        <row r="4302">
          <cell r="M4302">
            <v>0</v>
          </cell>
        </row>
        <row r="4303">
          <cell r="M4303">
            <v>0</v>
          </cell>
        </row>
        <row r="4304">
          <cell r="M4304">
            <v>0</v>
          </cell>
        </row>
        <row r="4305">
          <cell r="M4305">
            <v>0</v>
          </cell>
        </row>
        <row r="4306">
          <cell r="M4306">
            <v>0</v>
          </cell>
        </row>
        <row r="4307">
          <cell r="M4307">
            <v>0</v>
          </cell>
        </row>
        <row r="4308">
          <cell r="M4308">
            <v>0</v>
          </cell>
        </row>
        <row r="4309">
          <cell r="M4309">
            <v>0</v>
          </cell>
        </row>
        <row r="4310">
          <cell r="M4310">
            <v>0</v>
          </cell>
        </row>
        <row r="4311">
          <cell r="M4311">
            <v>0</v>
          </cell>
        </row>
        <row r="4312">
          <cell r="M4312">
            <v>0</v>
          </cell>
        </row>
        <row r="4315">
          <cell r="M4315">
            <v>0</v>
          </cell>
        </row>
        <row r="4318">
          <cell r="M4318">
            <v>0</v>
          </cell>
        </row>
        <row r="4319">
          <cell r="M4319">
            <v>0</v>
          </cell>
        </row>
        <row r="4320">
          <cell r="M4320">
            <v>0</v>
          </cell>
        </row>
        <row r="4321">
          <cell r="M4321">
            <v>0</v>
          </cell>
        </row>
        <row r="4322">
          <cell r="M4322">
            <v>0</v>
          </cell>
        </row>
        <row r="4323">
          <cell r="M4323">
            <v>0</v>
          </cell>
        </row>
        <row r="4324">
          <cell r="M4324">
            <v>0</v>
          </cell>
        </row>
        <row r="4325">
          <cell r="M4325">
            <v>0</v>
          </cell>
        </row>
        <row r="4326">
          <cell r="M4326">
            <v>0</v>
          </cell>
        </row>
        <row r="4327">
          <cell r="M4327">
            <v>0</v>
          </cell>
        </row>
        <row r="4328">
          <cell r="M4328">
            <v>0</v>
          </cell>
        </row>
        <row r="4329">
          <cell r="M4329">
            <v>0</v>
          </cell>
        </row>
        <row r="4330">
          <cell r="M4330">
            <v>0</v>
          </cell>
        </row>
        <row r="4331">
          <cell r="M4331">
            <v>0</v>
          </cell>
        </row>
        <row r="4332">
          <cell r="M4332">
            <v>0</v>
          </cell>
        </row>
        <row r="4333">
          <cell r="M4333">
            <v>0</v>
          </cell>
        </row>
        <row r="4334">
          <cell r="M4334">
            <v>0</v>
          </cell>
        </row>
        <row r="4337">
          <cell r="M4337">
            <v>0</v>
          </cell>
        </row>
        <row r="4340">
          <cell r="M4340">
            <v>0</v>
          </cell>
        </row>
        <row r="4341">
          <cell r="M4341">
            <v>0</v>
          </cell>
        </row>
        <row r="4342">
          <cell r="M4342">
            <v>0</v>
          </cell>
        </row>
        <row r="4343">
          <cell r="M4343">
            <v>0</v>
          </cell>
        </row>
        <row r="4344">
          <cell r="M4344">
            <v>0</v>
          </cell>
        </row>
        <row r="4345">
          <cell r="M4345">
            <v>0</v>
          </cell>
        </row>
        <row r="4346">
          <cell r="M4346">
            <v>0</v>
          </cell>
        </row>
        <row r="4347">
          <cell r="M4347">
            <v>0</v>
          </cell>
        </row>
        <row r="4348">
          <cell r="M4348">
            <v>0</v>
          </cell>
        </row>
        <row r="4349">
          <cell r="M4349">
            <v>0</v>
          </cell>
        </row>
        <row r="4350">
          <cell r="M4350">
            <v>0</v>
          </cell>
        </row>
        <row r="4351">
          <cell r="M4351">
            <v>0</v>
          </cell>
        </row>
        <row r="4352">
          <cell r="M4352">
            <v>0</v>
          </cell>
        </row>
        <row r="4353">
          <cell r="M4353">
            <v>0</v>
          </cell>
        </row>
        <row r="4354">
          <cell r="M4354">
            <v>0</v>
          </cell>
        </row>
        <row r="4355">
          <cell r="M4355">
            <v>0</v>
          </cell>
        </row>
        <row r="4356">
          <cell r="M4356">
            <v>0</v>
          </cell>
        </row>
        <row r="4359">
          <cell r="M4359">
            <v>0</v>
          </cell>
        </row>
        <row r="4362">
          <cell r="M4362">
            <v>0</v>
          </cell>
        </row>
        <row r="4363">
          <cell r="M4363">
            <v>0</v>
          </cell>
        </row>
        <row r="4364">
          <cell r="M4364">
            <v>0</v>
          </cell>
        </row>
        <row r="4365">
          <cell r="M4365">
            <v>0</v>
          </cell>
        </row>
        <row r="4366">
          <cell r="M4366">
            <v>0</v>
          </cell>
        </row>
        <row r="4367">
          <cell r="M4367">
            <v>0</v>
          </cell>
        </row>
        <row r="4368">
          <cell r="M4368">
            <v>0</v>
          </cell>
        </row>
        <row r="4369">
          <cell r="M4369">
            <v>0</v>
          </cell>
        </row>
        <row r="4370">
          <cell r="M4370">
            <v>0</v>
          </cell>
        </row>
        <row r="4371">
          <cell r="M4371">
            <v>0</v>
          </cell>
        </row>
        <row r="4372">
          <cell r="M4372">
            <v>0</v>
          </cell>
        </row>
        <row r="4373">
          <cell r="M4373">
            <v>0</v>
          </cell>
        </row>
        <row r="4374">
          <cell r="M4374">
            <v>0</v>
          </cell>
        </row>
        <row r="4375">
          <cell r="M4375">
            <v>0</v>
          </cell>
        </row>
        <row r="4376">
          <cell r="M4376">
            <v>0</v>
          </cell>
        </row>
        <row r="4377">
          <cell r="M4377">
            <v>0</v>
          </cell>
        </row>
        <row r="4378">
          <cell r="M4378">
            <v>0</v>
          </cell>
        </row>
        <row r="4381">
          <cell r="M4381">
            <v>0</v>
          </cell>
        </row>
        <row r="4384">
          <cell r="M4384">
            <v>0</v>
          </cell>
        </row>
        <row r="4385">
          <cell r="M4385">
            <v>0</v>
          </cell>
        </row>
        <row r="4386">
          <cell r="M4386">
            <v>0</v>
          </cell>
        </row>
        <row r="4387">
          <cell r="M4387">
            <v>0</v>
          </cell>
        </row>
        <row r="4388">
          <cell r="M4388">
            <v>0</v>
          </cell>
        </row>
        <row r="4389">
          <cell r="M4389">
            <v>0</v>
          </cell>
        </row>
        <row r="4390">
          <cell r="M4390">
            <v>0</v>
          </cell>
        </row>
        <row r="4391">
          <cell r="M4391">
            <v>0</v>
          </cell>
        </row>
        <row r="4392">
          <cell r="M4392">
            <v>0</v>
          </cell>
        </row>
        <row r="4393">
          <cell r="M4393">
            <v>0</v>
          </cell>
        </row>
        <row r="4394">
          <cell r="M4394">
            <v>0</v>
          </cell>
        </row>
        <row r="4395">
          <cell r="M4395">
            <v>0</v>
          </cell>
        </row>
        <row r="4396">
          <cell r="M4396">
            <v>0</v>
          </cell>
        </row>
        <row r="4397">
          <cell r="M4397">
            <v>0</v>
          </cell>
        </row>
        <row r="4398">
          <cell r="M4398">
            <v>0</v>
          </cell>
        </row>
        <row r="4399">
          <cell r="M4399">
            <v>0</v>
          </cell>
        </row>
        <row r="4400">
          <cell r="M4400">
            <v>0</v>
          </cell>
        </row>
        <row r="4403">
          <cell r="M4403">
            <v>0</v>
          </cell>
        </row>
        <row r="4406">
          <cell r="M4406">
            <v>0</v>
          </cell>
        </row>
        <row r="4407">
          <cell r="M4407">
            <v>0</v>
          </cell>
        </row>
        <row r="4408">
          <cell r="M4408">
            <v>0</v>
          </cell>
        </row>
        <row r="4409">
          <cell r="M4409">
            <v>0</v>
          </cell>
        </row>
        <row r="4410">
          <cell r="M4410">
            <v>0</v>
          </cell>
        </row>
        <row r="4411">
          <cell r="M4411">
            <v>0</v>
          </cell>
        </row>
        <row r="4412">
          <cell r="M4412">
            <v>0</v>
          </cell>
        </row>
        <row r="4413">
          <cell r="M4413">
            <v>0</v>
          </cell>
        </row>
        <row r="4414">
          <cell r="M4414">
            <v>0</v>
          </cell>
        </row>
        <row r="4415">
          <cell r="M4415">
            <v>0</v>
          </cell>
        </row>
        <row r="4416">
          <cell r="M4416">
            <v>0</v>
          </cell>
        </row>
        <row r="4417">
          <cell r="M4417">
            <v>0</v>
          </cell>
        </row>
        <row r="4418">
          <cell r="M4418">
            <v>0</v>
          </cell>
        </row>
        <row r="4419">
          <cell r="M4419">
            <v>0</v>
          </cell>
        </row>
        <row r="4420">
          <cell r="M4420">
            <v>0</v>
          </cell>
        </row>
        <row r="4421">
          <cell r="M4421">
            <v>0</v>
          </cell>
        </row>
        <row r="4422">
          <cell r="M4422">
            <v>0</v>
          </cell>
        </row>
        <row r="4425">
          <cell r="M4425">
            <v>0</v>
          </cell>
        </row>
        <row r="4428">
          <cell r="M4428">
            <v>0</v>
          </cell>
        </row>
        <row r="4429">
          <cell r="M4429">
            <v>0</v>
          </cell>
        </row>
        <row r="4430">
          <cell r="M4430">
            <v>0</v>
          </cell>
        </row>
        <row r="4431">
          <cell r="M4431">
            <v>0</v>
          </cell>
        </row>
        <row r="4432">
          <cell r="M4432">
            <v>0</v>
          </cell>
        </row>
        <row r="4433">
          <cell r="M4433">
            <v>0</v>
          </cell>
        </row>
        <row r="4434">
          <cell r="M4434">
            <v>0</v>
          </cell>
        </row>
        <row r="4435">
          <cell r="M4435">
            <v>0</v>
          </cell>
        </row>
        <row r="4436">
          <cell r="M4436">
            <v>0</v>
          </cell>
        </row>
        <row r="4437">
          <cell r="M4437">
            <v>0</v>
          </cell>
        </row>
        <row r="4438">
          <cell r="M4438">
            <v>0</v>
          </cell>
        </row>
        <row r="4439">
          <cell r="M4439">
            <v>0</v>
          </cell>
        </row>
        <row r="4440">
          <cell r="M4440">
            <v>0</v>
          </cell>
        </row>
        <row r="4441">
          <cell r="M4441">
            <v>0</v>
          </cell>
        </row>
        <row r="4442">
          <cell r="M4442">
            <v>0</v>
          </cell>
        </row>
        <row r="4443">
          <cell r="M4443">
            <v>0</v>
          </cell>
        </row>
        <row r="4444">
          <cell r="M4444">
            <v>0</v>
          </cell>
        </row>
        <row r="4447">
          <cell r="M4447">
            <v>0</v>
          </cell>
        </row>
        <row r="4450">
          <cell r="M4450">
            <v>0</v>
          </cell>
        </row>
        <row r="4451">
          <cell r="M4451">
            <v>0</v>
          </cell>
        </row>
        <row r="4452">
          <cell r="M4452">
            <v>0</v>
          </cell>
        </row>
        <row r="4453">
          <cell r="M4453">
            <v>0</v>
          </cell>
        </row>
        <row r="4454">
          <cell r="M4454">
            <v>0</v>
          </cell>
        </row>
        <row r="4455">
          <cell r="M4455">
            <v>0</v>
          </cell>
        </row>
        <row r="4456">
          <cell r="M4456">
            <v>0</v>
          </cell>
        </row>
        <row r="4457">
          <cell r="M4457">
            <v>0</v>
          </cell>
        </row>
        <row r="4458">
          <cell r="M4458">
            <v>0</v>
          </cell>
        </row>
        <row r="4459">
          <cell r="M4459">
            <v>0</v>
          </cell>
        </row>
        <row r="4460">
          <cell r="M4460">
            <v>0</v>
          </cell>
        </row>
        <row r="4461">
          <cell r="M4461">
            <v>0</v>
          </cell>
        </row>
        <row r="4462">
          <cell r="M4462">
            <v>0</v>
          </cell>
        </row>
        <row r="4463">
          <cell r="M4463">
            <v>0</v>
          </cell>
        </row>
        <row r="4464">
          <cell r="M4464">
            <v>0</v>
          </cell>
        </row>
        <row r="4465">
          <cell r="M4465">
            <v>0</v>
          </cell>
        </row>
        <row r="4466">
          <cell r="M4466">
            <v>0</v>
          </cell>
        </row>
        <row r="4469">
          <cell r="M4469">
            <v>0</v>
          </cell>
        </row>
        <row r="4472">
          <cell r="M4472">
            <v>0</v>
          </cell>
        </row>
        <row r="4473">
          <cell r="M4473">
            <v>0</v>
          </cell>
        </row>
        <row r="4474">
          <cell r="M4474">
            <v>0</v>
          </cell>
        </row>
        <row r="4475">
          <cell r="M4475">
            <v>0</v>
          </cell>
        </row>
        <row r="4476">
          <cell r="M4476">
            <v>0</v>
          </cell>
        </row>
        <row r="4477">
          <cell r="M4477">
            <v>0</v>
          </cell>
        </row>
        <row r="4478">
          <cell r="M4478">
            <v>0</v>
          </cell>
        </row>
        <row r="4479">
          <cell r="M4479">
            <v>0</v>
          </cell>
        </row>
        <row r="4480">
          <cell r="M4480">
            <v>0</v>
          </cell>
        </row>
        <row r="4481">
          <cell r="M4481">
            <v>0</v>
          </cell>
        </row>
        <row r="4482">
          <cell r="M4482">
            <v>0</v>
          </cell>
        </row>
        <row r="4483">
          <cell r="M4483">
            <v>0</v>
          </cell>
        </row>
        <row r="4484">
          <cell r="M4484">
            <v>0</v>
          </cell>
        </row>
        <row r="4485">
          <cell r="M4485">
            <v>0</v>
          </cell>
        </row>
        <row r="4486">
          <cell r="M4486">
            <v>0</v>
          </cell>
        </row>
        <row r="4487">
          <cell r="M4487">
            <v>0</v>
          </cell>
        </row>
        <row r="4488">
          <cell r="M4488">
            <v>0</v>
          </cell>
        </row>
        <row r="4491">
          <cell r="M4491">
            <v>0</v>
          </cell>
        </row>
        <row r="4494">
          <cell r="M4494">
            <v>0</v>
          </cell>
        </row>
        <row r="4495">
          <cell r="M4495">
            <v>0</v>
          </cell>
        </row>
        <row r="4496">
          <cell r="M4496">
            <v>0</v>
          </cell>
        </row>
        <row r="4497">
          <cell r="M4497">
            <v>0</v>
          </cell>
        </row>
        <row r="4498">
          <cell r="M4498">
            <v>0</v>
          </cell>
        </row>
        <row r="4499">
          <cell r="M4499">
            <v>0</v>
          </cell>
        </row>
        <row r="4500">
          <cell r="M4500">
            <v>0</v>
          </cell>
        </row>
        <row r="4501">
          <cell r="M4501">
            <v>0</v>
          </cell>
        </row>
        <row r="4502">
          <cell r="M4502">
            <v>0</v>
          </cell>
        </row>
        <row r="4503">
          <cell r="M4503">
            <v>0</v>
          </cell>
        </row>
        <row r="4504">
          <cell r="M4504">
            <v>0</v>
          </cell>
        </row>
        <row r="4505">
          <cell r="M4505">
            <v>0</v>
          </cell>
        </row>
        <row r="4506">
          <cell r="M4506">
            <v>0</v>
          </cell>
        </row>
        <row r="4507">
          <cell r="M4507">
            <v>0</v>
          </cell>
        </row>
        <row r="4508">
          <cell r="M4508">
            <v>0</v>
          </cell>
        </row>
        <row r="4509">
          <cell r="M4509">
            <v>0</v>
          </cell>
        </row>
        <row r="4510">
          <cell r="M4510">
            <v>0</v>
          </cell>
        </row>
        <row r="4513">
          <cell r="M4513">
            <v>0</v>
          </cell>
        </row>
        <row r="4516">
          <cell r="M4516">
            <v>0</v>
          </cell>
        </row>
        <row r="4517">
          <cell r="M4517">
            <v>0</v>
          </cell>
        </row>
        <row r="4518">
          <cell r="M4518">
            <v>0</v>
          </cell>
        </row>
        <row r="4519">
          <cell r="M4519">
            <v>0</v>
          </cell>
        </row>
        <row r="4520">
          <cell r="M4520">
            <v>0</v>
          </cell>
        </row>
        <row r="4521">
          <cell r="M4521">
            <v>0</v>
          </cell>
        </row>
        <row r="4522">
          <cell r="M4522">
            <v>0</v>
          </cell>
        </row>
        <row r="4523">
          <cell r="M4523">
            <v>0</v>
          </cell>
        </row>
        <row r="4524">
          <cell r="M4524">
            <v>0</v>
          </cell>
        </row>
        <row r="4525">
          <cell r="M4525">
            <v>0</v>
          </cell>
        </row>
        <row r="4526">
          <cell r="M4526">
            <v>0</v>
          </cell>
        </row>
        <row r="4527">
          <cell r="M4527">
            <v>0</v>
          </cell>
        </row>
        <row r="4528">
          <cell r="M4528">
            <v>0</v>
          </cell>
        </row>
        <row r="4529">
          <cell r="M4529">
            <v>0</v>
          </cell>
        </row>
        <row r="4530">
          <cell r="M4530">
            <v>0</v>
          </cell>
        </row>
        <row r="4531">
          <cell r="M4531">
            <v>0</v>
          </cell>
        </row>
        <row r="4532">
          <cell r="M4532">
            <v>0</v>
          </cell>
        </row>
        <row r="4535">
          <cell r="M4535">
            <v>0</v>
          </cell>
        </row>
        <row r="4538">
          <cell r="M4538">
            <v>0</v>
          </cell>
        </row>
        <row r="4539">
          <cell r="M4539">
            <v>0</v>
          </cell>
        </row>
        <row r="4540">
          <cell r="M4540">
            <v>0</v>
          </cell>
        </row>
        <row r="4541">
          <cell r="M4541">
            <v>0</v>
          </cell>
        </row>
        <row r="4542">
          <cell r="M4542">
            <v>0</v>
          </cell>
        </row>
        <row r="4543">
          <cell r="M4543">
            <v>0</v>
          </cell>
        </row>
        <row r="4544">
          <cell r="M4544">
            <v>0</v>
          </cell>
        </row>
        <row r="4545">
          <cell r="M4545">
            <v>0</v>
          </cell>
        </row>
        <row r="4546">
          <cell r="M4546">
            <v>0</v>
          </cell>
        </row>
        <row r="4547">
          <cell r="M4547">
            <v>0</v>
          </cell>
        </row>
        <row r="4548">
          <cell r="M4548">
            <v>0</v>
          </cell>
        </row>
        <row r="4549">
          <cell r="M4549">
            <v>0</v>
          </cell>
        </row>
        <row r="4550">
          <cell r="M4550">
            <v>0</v>
          </cell>
        </row>
        <row r="4551">
          <cell r="M4551">
            <v>0</v>
          </cell>
        </row>
        <row r="4552">
          <cell r="M4552">
            <v>0</v>
          </cell>
        </row>
        <row r="4553">
          <cell r="M4553">
            <v>0</v>
          </cell>
        </row>
        <row r="4554">
          <cell r="M4554">
            <v>0</v>
          </cell>
        </row>
        <row r="4557">
          <cell r="M4557">
            <v>0</v>
          </cell>
        </row>
        <row r="4560">
          <cell r="M4560">
            <v>0</v>
          </cell>
        </row>
        <row r="4561">
          <cell r="M4561">
            <v>0</v>
          </cell>
        </row>
        <row r="4562">
          <cell r="M4562">
            <v>0</v>
          </cell>
        </row>
        <row r="4563">
          <cell r="M4563">
            <v>0</v>
          </cell>
        </row>
        <row r="4564">
          <cell r="M4564">
            <v>0</v>
          </cell>
        </row>
        <row r="4565">
          <cell r="M4565">
            <v>0</v>
          </cell>
        </row>
        <row r="4566">
          <cell r="M4566">
            <v>0</v>
          </cell>
        </row>
        <row r="4567">
          <cell r="M4567">
            <v>0</v>
          </cell>
        </row>
        <row r="4568">
          <cell r="M4568">
            <v>0</v>
          </cell>
        </row>
        <row r="4569">
          <cell r="M4569">
            <v>0</v>
          </cell>
        </row>
        <row r="4570">
          <cell r="M4570">
            <v>0</v>
          </cell>
        </row>
        <row r="4571">
          <cell r="M4571">
            <v>0</v>
          </cell>
        </row>
        <row r="4572">
          <cell r="M4572">
            <v>0</v>
          </cell>
        </row>
        <row r="4573">
          <cell r="M4573">
            <v>0</v>
          </cell>
        </row>
        <row r="4574">
          <cell r="M4574">
            <v>0</v>
          </cell>
        </row>
        <row r="4575">
          <cell r="M4575">
            <v>0</v>
          </cell>
        </row>
        <row r="4576">
          <cell r="M4576">
            <v>0</v>
          </cell>
        </row>
        <row r="4579">
          <cell r="M4579">
            <v>0</v>
          </cell>
        </row>
        <row r="4582">
          <cell r="M4582">
            <v>0</v>
          </cell>
        </row>
        <row r="4583">
          <cell r="M4583">
            <v>0</v>
          </cell>
        </row>
        <row r="4584">
          <cell r="M4584">
            <v>0</v>
          </cell>
        </row>
        <row r="4585">
          <cell r="M4585">
            <v>0</v>
          </cell>
        </row>
        <row r="4586">
          <cell r="M4586">
            <v>0</v>
          </cell>
        </row>
        <row r="4587">
          <cell r="M4587">
            <v>0</v>
          </cell>
        </row>
        <row r="4588">
          <cell r="M4588">
            <v>0</v>
          </cell>
        </row>
        <row r="4589">
          <cell r="M4589">
            <v>0</v>
          </cell>
        </row>
        <row r="4590">
          <cell r="M4590">
            <v>0</v>
          </cell>
        </row>
        <row r="4591">
          <cell r="M4591">
            <v>0</v>
          </cell>
        </row>
        <row r="4592">
          <cell r="M4592">
            <v>0</v>
          </cell>
        </row>
        <row r="4593">
          <cell r="M4593">
            <v>0</v>
          </cell>
        </row>
        <row r="4594">
          <cell r="M4594">
            <v>0</v>
          </cell>
        </row>
        <row r="4595">
          <cell r="M4595">
            <v>0</v>
          </cell>
        </row>
        <row r="4596">
          <cell r="M4596">
            <v>0</v>
          </cell>
        </row>
        <row r="4597">
          <cell r="M4597">
            <v>0</v>
          </cell>
        </row>
        <row r="4598">
          <cell r="M4598">
            <v>0</v>
          </cell>
        </row>
        <row r="4601">
          <cell r="M4601">
            <v>0</v>
          </cell>
        </row>
        <row r="4604">
          <cell r="M4604">
            <v>0</v>
          </cell>
        </row>
        <row r="4605">
          <cell r="M4605">
            <v>0</v>
          </cell>
        </row>
        <row r="4606">
          <cell r="M4606">
            <v>0</v>
          </cell>
        </row>
        <row r="4607">
          <cell r="M4607">
            <v>0</v>
          </cell>
        </row>
        <row r="4608">
          <cell r="M4608">
            <v>0</v>
          </cell>
        </row>
        <row r="4609">
          <cell r="M4609">
            <v>0</v>
          </cell>
        </row>
        <row r="4610">
          <cell r="M4610">
            <v>0</v>
          </cell>
        </row>
        <row r="4611">
          <cell r="M4611">
            <v>0</v>
          </cell>
        </row>
        <row r="4612">
          <cell r="M4612">
            <v>0</v>
          </cell>
        </row>
        <row r="4613">
          <cell r="M4613">
            <v>0</v>
          </cell>
        </row>
        <row r="4614">
          <cell r="M4614">
            <v>0</v>
          </cell>
        </row>
        <row r="4615">
          <cell r="M4615">
            <v>0</v>
          </cell>
        </row>
        <row r="4616">
          <cell r="M4616">
            <v>0</v>
          </cell>
        </row>
        <row r="4617">
          <cell r="M4617">
            <v>0</v>
          </cell>
        </row>
        <row r="4618">
          <cell r="M4618">
            <v>0</v>
          </cell>
        </row>
        <row r="4619">
          <cell r="M4619">
            <v>0</v>
          </cell>
        </row>
        <row r="4620">
          <cell r="M4620">
            <v>0</v>
          </cell>
        </row>
        <row r="4623">
          <cell r="M4623">
            <v>0</v>
          </cell>
        </row>
        <row r="4626">
          <cell r="M4626">
            <v>0</v>
          </cell>
        </row>
        <row r="4627">
          <cell r="M4627">
            <v>0</v>
          </cell>
        </row>
        <row r="4628">
          <cell r="M4628">
            <v>0</v>
          </cell>
        </row>
        <row r="4629">
          <cell r="M4629">
            <v>0</v>
          </cell>
        </row>
        <row r="4630">
          <cell r="M4630">
            <v>0</v>
          </cell>
        </row>
        <row r="4631">
          <cell r="M4631">
            <v>0</v>
          </cell>
        </row>
        <row r="4632">
          <cell r="M4632">
            <v>0</v>
          </cell>
        </row>
        <row r="4633">
          <cell r="M4633">
            <v>0</v>
          </cell>
        </row>
        <row r="4634">
          <cell r="M4634">
            <v>0</v>
          </cell>
        </row>
        <row r="4635">
          <cell r="M4635">
            <v>0</v>
          </cell>
        </row>
        <row r="4636">
          <cell r="M4636">
            <v>0</v>
          </cell>
        </row>
        <row r="4637">
          <cell r="M4637">
            <v>0</v>
          </cell>
        </row>
        <row r="4638">
          <cell r="M4638">
            <v>0</v>
          </cell>
        </row>
        <row r="4639">
          <cell r="M4639">
            <v>0</v>
          </cell>
        </row>
        <row r="4640">
          <cell r="M4640">
            <v>0</v>
          </cell>
        </row>
        <row r="4641">
          <cell r="M4641">
            <v>0</v>
          </cell>
        </row>
        <row r="4642">
          <cell r="M4642">
            <v>0</v>
          </cell>
        </row>
        <row r="4645">
          <cell r="M4645">
            <v>0</v>
          </cell>
        </row>
        <row r="4648">
          <cell r="M4648">
            <v>0</v>
          </cell>
        </row>
        <row r="4649">
          <cell r="M4649">
            <v>0</v>
          </cell>
        </row>
        <row r="4650">
          <cell r="M4650">
            <v>0</v>
          </cell>
        </row>
        <row r="4651">
          <cell r="M4651">
            <v>0</v>
          </cell>
        </row>
        <row r="4652">
          <cell r="M4652">
            <v>0</v>
          </cell>
        </row>
        <row r="4653">
          <cell r="M4653">
            <v>0</v>
          </cell>
        </row>
        <row r="4654">
          <cell r="M4654">
            <v>0</v>
          </cell>
        </row>
        <row r="4655">
          <cell r="M4655">
            <v>0</v>
          </cell>
        </row>
        <row r="4656">
          <cell r="M4656">
            <v>0</v>
          </cell>
        </row>
        <row r="4657">
          <cell r="M4657">
            <v>0</v>
          </cell>
        </row>
        <row r="4658">
          <cell r="M4658">
            <v>0</v>
          </cell>
        </row>
        <row r="4659">
          <cell r="M4659">
            <v>0</v>
          </cell>
        </row>
        <row r="4660">
          <cell r="M4660">
            <v>0</v>
          </cell>
        </row>
        <row r="4661">
          <cell r="M4661">
            <v>0</v>
          </cell>
        </row>
        <row r="4662">
          <cell r="M4662">
            <v>0</v>
          </cell>
        </row>
        <row r="4663">
          <cell r="M4663">
            <v>0</v>
          </cell>
        </row>
        <row r="4664">
          <cell r="M4664">
            <v>0</v>
          </cell>
        </row>
        <row r="4667">
          <cell r="M4667">
            <v>0</v>
          </cell>
        </row>
        <row r="4670">
          <cell r="M4670">
            <v>0</v>
          </cell>
        </row>
        <row r="4671">
          <cell r="M4671">
            <v>0</v>
          </cell>
        </row>
        <row r="4672">
          <cell r="M4672">
            <v>0</v>
          </cell>
        </row>
        <row r="4673">
          <cell r="M4673">
            <v>0</v>
          </cell>
        </row>
        <row r="4674">
          <cell r="M4674">
            <v>0</v>
          </cell>
        </row>
        <row r="4675">
          <cell r="M4675">
            <v>0</v>
          </cell>
        </row>
        <row r="4676">
          <cell r="M4676">
            <v>0</v>
          </cell>
        </row>
        <row r="4677">
          <cell r="M4677">
            <v>0</v>
          </cell>
        </row>
        <row r="4678">
          <cell r="M4678">
            <v>0</v>
          </cell>
        </row>
        <row r="4679">
          <cell r="M4679">
            <v>0</v>
          </cell>
        </row>
        <row r="4680">
          <cell r="M4680">
            <v>0</v>
          </cell>
        </row>
        <row r="4681">
          <cell r="M4681">
            <v>0</v>
          </cell>
        </row>
        <row r="4682">
          <cell r="M4682">
            <v>0</v>
          </cell>
        </row>
        <row r="4683">
          <cell r="M4683">
            <v>0</v>
          </cell>
        </row>
        <row r="4684">
          <cell r="M4684">
            <v>0</v>
          </cell>
        </row>
        <row r="4685">
          <cell r="M4685">
            <v>0</v>
          </cell>
        </row>
        <row r="4686">
          <cell r="M4686">
            <v>0</v>
          </cell>
        </row>
        <row r="4689">
          <cell r="M4689">
            <v>0</v>
          </cell>
        </row>
        <row r="4692">
          <cell r="M4692">
            <v>0</v>
          </cell>
        </row>
        <row r="4693">
          <cell r="M4693">
            <v>0</v>
          </cell>
        </row>
        <row r="4694">
          <cell r="M4694">
            <v>0</v>
          </cell>
        </row>
        <row r="4695">
          <cell r="M4695">
            <v>0</v>
          </cell>
        </row>
        <row r="4696">
          <cell r="M4696">
            <v>0</v>
          </cell>
        </row>
        <row r="4697">
          <cell r="M4697">
            <v>0</v>
          </cell>
        </row>
        <row r="4698">
          <cell r="M4698">
            <v>0</v>
          </cell>
        </row>
        <row r="4699">
          <cell r="M4699">
            <v>0</v>
          </cell>
        </row>
        <row r="4700">
          <cell r="M4700">
            <v>0</v>
          </cell>
        </row>
        <row r="4701">
          <cell r="M4701">
            <v>0</v>
          </cell>
        </row>
        <row r="4702">
          <cell r="M4702">
            <v>0</v>
          </cell>
        </row>
        <row r="4703">
          <cell r="M4703">
            <v>0</v>
          </cell>
        </row>
        <row r="4704">
          <cell r="M4704">
            <v>0</v>
          </cell>
        </row>
        <row r="4705">
          <cell r="M4705">
            <v>0</v>
          </cell>
        </row>
        <row r="4706">
          <cell r="M4706">
            <v>0</v>
          </cell>
        </row>
        <row r="4707">
          <cell r="M4707">
            <v>0</v>
          </cell>
        </row>
        <row r="4708">
          <cell r="M4708">
            <v>0</v>
          </cell>
        </row>
        <row r="4711">
          <cell r="M4711">
            <v>0</v>
          </cell>
        </row>
        <row r="4714">
          <cell r="M4714">
            <v>0</v>
          </cell>
        </row>
        <row r="4715">
          <cell r="M4715">
            <v>0</v>
          </cell>
        </row>
        <row r="4716">
          <cell r="M4716">
            <v>0</v>
          </cell>
        </row>
        <row r="4717">
          <cell r="M4717">
            <v>0</v>
          </cell>
        </row>
        <row r="4718">
          <cell r="M4718">
            <v>0</v>
          </cell>
        </row>
        <row r="4719">
          <cell r="M4719">
            <v>0</v>
          </cell>
        </row>
        <row r="4720">
          <cell r="M4720">
            <v>0</v>
          </cell>
        </row>
        <row r="4721">
          <cell r="M4721">
            <v>0</v>
          </cell>
        </row>
        <row r="4722">
          <cell r="M4722">
            <v>0</v>
          </cell>
        </row>
        <row r="4723">
          <cell r="M4723">
            <v>0</v>
          </cell>
        </row>
        <row r="4724">
          <cell r="M4724">
            <v>0</v>
          </cell>
        </row>
        <row r="4725">
          <cell r="M4725">
            <v>0</v>
          </cell>
        </row>
        <row r="4726">
          <cell r="M4726">
            <v>0</v>
          </cell>
        </row>
        <row r="4727">
          <cell r="M4727">
            <v>0</v>
          </cell>
        </row>
        <row r="4728">
          <cell r="M4728">
            <v>0</v>
          </cell>
        </row>
        <row r="4729">
          <cell r="M4729">
            <v>0</v>
          </cell>
        </row>
        <row r="4730">
          <cell r="M4730">
            <v>0</v>
          </cell>
        </row>
        <row r="4733">
          <cell r="M4733">
            <v>0</v>
          </cell>
        </row>
        <row r="4736">
          <cell r="M4736">
            <v>0</v>
          </cell>
        </row>
        <row r="4737">
          <cell r="M4737">
            <v>0</v>
          </cell>
        </row>
        <row r="4738">
          <cell r="M4738">
            <v>0</v>
          </cell>
        </row>
        <row r="4739">
          <cell r="M4739">
            <v>0</v>
          </cell>
        </row>
        <row r="4740">
          <cell r="M4740">
            <v>0</v>
          </cell>
        </row>
        <row r="4741">
          <cell r="M4741">
            <v>0</v>
          </cell>
        </row>
        <row r="4742">
          <cell r="M4742">
            <v>0</v>
          </cell>
        </row>
        <row r="4743">
          <cell r="M4743">
            <v>0</v>
          </cell>
        </row>
        <row r="4744">
          <cell r="M4744">
            <v>0</v>
          </cell>
        </row>
        <row r="4745">
          <cell r="M4745">
            <v>0</v>
          </cell>
        </row>
        <row r="4746">
          <cell r="M4746">
            <v>0</v>
          </cell>
        </row>
        <row r="4747">
          <cell r="M4747">
            <v>0</v>
          </cell>
        </row>
        <row r="4748">
          <cell r="M4748">
            <v>0</v>
          </cell>
        </row>
        <row r="4749">
          <cell r="M4749">
            <v>0</v>
          </cell>
        </row>
        <row r="4750">
          <cell r="M4750">
            <v>0</v>
          </cell>
        </row>
        <row r="4751">
          <cell r="M4751">
            <v>0</v>
          </cell>
        </row>
        <row r="4752">
          <cell r="M4752">
            <v>0</v>
          </cell>
        </row>
        <row r="4755">
          <cell r="M4755">
            <v>0</v>
          </cell>
        </row>
        <row r="4758">
          <cell r="M4758">
            <v>0</v>
          </cell>
        </row>
        <row r="4759">
          <cell r="M4759">
            <v>0</v>
          </cell>
        </row>
        <row r="4760">
          <cell r="M4760">
            <v>0</v>
          </cell>
        </row>
        <row r="4761">
          <cell r="M4761">
            <v>0</v>
          </cell>
        </row>
        <row r="4762">
          <cell r="M4762">
            <v>0</v>
          </cell>
        </row>
        <row r="4763">
          <cell r="M4763">
            <v>0</v>
          </cell>
        </row>
        <row r="4764">
          <cell r="M4764">
            <v>0</v>
          </cell>
        </row>
        <row r="4765">
          <cell r="M4765">
            <v>0</v>
          </cell>
        </row>
        <row r="4766">
          <cell r="M4766">
            <v>0</v>
          </cell>
        </row>
        <row r="4767">
          <cell r="M4767">
            <v>0</v>
          </cell>
        </row>
        <row r="4768">
          <cell r="M4768">
            <v>0</v>
          </cell>
        </row>
        <row r="4769">
          <cell r="M4769">
            <v>0</v>
          </cell>
        </row>
        <row r="4770">
          <cell r="M4770">
            <v>0</v>
          </cell>
        </row>
        <row r="4771">
          <cell r="M4771">
            <v>0</v>
          </cell>
        </row>
        <row r="4772">
          <cell r="M4772">
            <v>0</v>
          </cell>
        </row>
        <row r="4773">
          <cell r="M4773">
            <v>0</v>
          </cell>
        </row>
        <row r="4774">
          <cell r="M4774">
            <v>0</v>
          </cell>
        </row>
        <row r="4777">
          <cell r="M4777">
            <v>0</v>
          </cell>
        </row>
        <row r="4780">
          <cell r="M4780">
            <v>0</v>
          </cell>
        </row>
        <row r="4781">
          <cell r="M4781">
            <v>0</v>
          </cell>
        </row>
        <row r="4782">
          <cell r="M4782">
            <v>0</v>
          </cell>
        </row>
        <row r="4783">
          <cell r="M4783">
            <v>0</v>
          </cell>
        </row>
        <row r="4784">
          <cell r="M4784">
            <v>0</v>
          </cell>
        </row>
        <row r="4785">
          <cell r="M4785">
            <v>0</v>
          </cell>
        </row>
        <row r="4786">
          <cell r="M4786">
            <v>0</v>
          </cell>
        </row>
        <row r="4787">
          <cell r="M4787">
            <v>0</v>
          </cell>
        </row>
        <row r="4788">
          <cell r="M4788">
            <v>0</v>
          </cell>
        </row>
        <row r="4789">
          <cell r="M4789">
            <v>0</v>
          </cell>
        </row>
        <row r="4790">
          <cell r="M4790">
            <v>0</v>
          </cell>
        </row>
        <row r="4791">
          <cell r="M4791">
            <v>0</v>
          </cell>
        </row>
        <row r="4792">
          <cell r="M4792">
            <v>0</v>
          </cell>
        </row>
        <row r="4793">
          <cell r="M4793">
            <v>0</v>
          </cell>
        </row>
        <row r="4794">
          <cell r="M4794">
            <v>0</v>
          </cell>
        </row>
        <row r="4795">
          <cell r="M4795">
            <v>0</v>
          </cell>
        </row>
        <row r="4796">
          <cell r="M4796">
            <v>0</v>
          </cell>
        </row>
        <row r="4799">
          <cell r="M4799">
            <v>0</v>
          </cell>
        </row>
        <row r="4802">
          <cell r="M4802">
            <v>0</v>
          </cell>
        </row>
        <row r="4803">
          <cell r="M4803">
            <v>0</v>
          </cell>
        </row>
        <row r="4804">
          <cell r="M4804">
            <v>0</v>
          </cell>
        </row>
        <row r="4805">
          <cell r="M4805">
            <v>0</v>
          </cell>
        </row>
        <row r="4806">
          <cell r="M4806">
            <v>0</v>
          </cell>
        </row>
        <row r="4807">
          <cell r="M4807">
            <v>0</v>
          </cell>
        </row>
        <row r="4808">
          <cell r="M4808">
            <v>0</v>
          </cell>
        </row>
        <row r="4809">
          <cell r="M4809">
            <v>0</v>
          </cell>
        </row>
        <row r="4810">
          <cell r="M4810">
            <v>0</v>
          </cell>
        </row>
        <row r="4811">
          <cell r="M4811">
            <v>0</v>
          </cell>
        </row>
        <row r="4812">
          <cell r="M4812">
            <v>0</v>
          </cell>
        </row>
        <row r="4813">
          <cell r="M4813">
            <v>0</v>
          </cell>
        </row>
        <row r="4814">
          <cell r="M4814">
            <v>0</v>
          </cell>
        </row>
        <row r="4815">
          <cell r="M4815">
            <v>0</v>
          </cell>
        </row>
        <row r="4816">
          <cell r="M4816">
            <v>0</v>
          </cell>
        </row>
        <row r="4817">
          <cell r="M4817">
            <v>0</v>
          </cell>
        </row>
        <row r="4818">
          <cell r="M4818">
            <v>0</v>
          </cell>
        </row>
        <row r="4821">
          <cell r="M4821">
            <v>0</v>
          </cell>
        </row>
        <row r="4824">
          <cell r="M4824">
            <v>0</v>
          </cell>
        </row>
        <row r="4825">
          <cell r="M4825">
            <v>0</v>
          </cell>
        </row>
        <row r="4826">
          <cell r="M4826">
            <v>0</v>
          </cell>
        </row>
        <row r="4827">
          <cell r="M4827">
            <v>0</v>
          </cell>
        </row>
        <row r="4828">
          <cell r="M4828">
            <v>0</v>
          </cell>
        </row>
        <row r="4829">
          <cell r="M4829">
            <v>0</v>
          </cell>
        </row>
        <row r="4830">
          <cell r="M4830">
            <v>0</v>
          </cell>
        </row>
        <row r="4831">
          <cell r="M4831">
            <v>0</v>
          </cell>
        </row>
        <row r="4832">
          <cell r="M4832">
            <v>0</v>
          </cell>
        </row>
        <row r="4833">
          <cell r="M4833">
            <v>0</v>
          </cell>
        </row>
        <row r="4834">
          <cell r="M4834">
            <v>0</v>
          </cell>
        </row>
        <row r="4835">
          <cell r="M4835">
            <v>0</v>
          </cell>
        </row>
        <row r="4836">
          <cell r="M4836">
            <v>0</v>
          </cell>
        </row>
        <row r="4837">
          <cell r="M4837">
            <v>0</v>
          </cell>
        </row>
        <row r="4838">
          <cell r="M4838">
            <v>0</v>
          </cell>
        </row>
        <row r="4839">
          <cell r="M4839">
            <v>0</v>
          </cell>
        </row>
        <row r="4840">
          <cell r="M4840">
            <v>0</v>
          </cell>
        </row>
        <row r="4843">
          <cell r="M4843">
            <v>0</v>
          </cell>
        </row>
        <row r="4846">
          <cell r="M4846">
            <v>0</v>
          </cell>
        </row>
        <row r="4847">
          <cell r="M4847">
            <v>0</v>
          </cell>
        </row>
        <row r="4848">
          <cell r="M4848">
            <v>0</v>
          </cell>
        </row>
        <row r="4849">
          <cell r="M4849">
            <v>0</v>
          </cell>
        </row>
        <row r="4850">
          <cell r="M4850">
            <v>0</v>
          </cell>
        </row>
        <row r="4851">
          <cell r="M4851">
            <v>0</v>
          </cell>
        </row>
        <row r="4852">
          <cell r="M4852">
            <v>0</v>
          </cell>
        </row>
        <row r="4853">
          <cell r="M4853">
            <v>0</v>
          </cell>
        </row>
        <row r="4854">
          <cell r="M4854">
            <v>0</v>
          </cell>
        </row>
        <row r="4855">
          <cell r="M4855">
            <v>0</v>
          </cell>
        </row>
        <row r="4856">
          <cell r="M4856">
            <v>0</v>
          </cell>
        </row>
        <row r="4857">
          <cell r="M4857">
            <v>0</v>
          </cell>
        </row>
        <row r="4858">
          <cell r="M4858">
            <v>0</v>
          </cell>
        </row>
        <row r="4859">
          <cell r="M4859">
            <v>0</v>
          </cell>
        </row>
        <row r="4860">
          <cell r="M4860">
            <v>0</v>
          </cell>
        </row>
        <row r="4861">
          <cell r="M4861">
            <v>0</v>
          </cell>
        </row>
        <row r="4862">
          <cell r="M4862">
            <v>0</v>
          </cell>
        </row>
        <row r="4865">
          <cell r="M4865">
            <v>0</v>
          </cell>
        </row>
        <row r="4868">
          <cell r="M4868">
            <v>0</v>
          </cell>
        </row>
        <row r="4869">
          <cell r="M4869">
            <v>0</v>
          </cell>
        </row>
        <row r="4870">
          <cell r="M4870">
            <v>0</v>
          </cell>
        </row>
        <row r="4871">
          <cell r="M4871">
            <v>0</v>
          </cell>
        </row>
        <row r="4872">
          <cell r="M4872">
            <v>0</v>
          </cell>
        </row>
        <row r="4873">
          <cell r="M4873">
            <v>0</v>
          </cell>
        </row>
        <row r="4874">
          <cell r="M4874">
            <v>0</v>
          </cell>
        </row>
        <row r="4875">
          <cell r="M4875">
            <v>0</v>
          </cell>
        </row>
        <row r="4876">
          <cell r="M4876">
            <v>0</v>
          </cell>
        </row>
        <row r="4877">
          <cell r="M4877">
            <v>0</v>
          </cell>
        </row>
        <row r="4878">
          <cell r="M4878">
            <v>0</v>
          </cell>
        </row>
        <row r="4879">
          <cell r="M4879">
            <v>0</v>
          </cell>
        </row>
        <row r="4880">
          <cell r="M4880">
            <v>0</v>
          </cell>
        </row>
        <row r="4881">
          <cell r="M4881">
            <v>0</v>
          </cell>
        </row>
        <row r="4882">
          <cell r="M4882">
            <v>0</v>
          </cell>
        </row>
        <row r="4883">
          <cell r="M4883">
            <v>0</v>
          </cell>
        </row>
        <row r="4884">
          <cell r="M4884">
            <v>0</v>
          </cell>
        </row>
        <row r="4887">
          <cell r="M4887">
            <v>0</v>
          </cell>
        </row>
        <row r="4890">
          <cell r="M4890">
            <v>0</v>
          </cell>
        </row>
        <row r="4891">
          <cell r="M4891">
            <v>0</v>
          </cell>
        </row>
        <row r="4892">
          <cell r="M4892">
            <v>0</v>
          </cell>
        </row>
        <row r="4893">
          <cell r="M4893">
            <v>0</v>
          </cell>
        </row>
        <row r="4894">
          <cell r="M4894">
            <v>0</v>
          </cell>
        </row>
        <row r="4895">
          <cell r="M4895">
            <v>0</v>
          </cell>
        </row>
        <row r="4896">
          <cell r="M4896">
            <v>0</v>
          </cell>
        </row>
        <row r="4897">
          <cell r="M4897">
            <v>0</v>
          </cell>
        </row>
        <row r="4898">
          <cell r="M4898">
            <v>0</v>
          </cell>
        </row>
        <row r="4899">
          <cell r="M4899">
            <v>0</v>
          </cell>
        </row>
        <row r="4900">
          <cell r="M4900">
            <v>0</v>
          </cell>
        </row>
        <row r="4901">
          <cell r="M4901">
            <v>0</v>
          </cell>
        </row>
        <row r="4902">
          <cell r="M4902">
            <v>0</v>
          </cell>
        </row>
        <row r="4903">
          <cell r="M4903">
            <v>0</v>
          </cell>
        </row>
        <row r="4904">
          <cell r="M4904">
            <v>0</v>
          </cell>
        </row>
        <row r="4905">
          <cell r="M4905">
            <v>0</v>
          </cell>
        </row>
        <row r="4906">
          <cell r="M4906">
            <v>0</v>
          </cell>
        </row>
        <row r="4909">
          <cell r="M4909">
            <v>0</v>
          </cell>
        </row>
        <row r="4912">
          <cell r="M4912">
            <v>0</v>
          </cell>
        </row>
        <row r="4913">
          <cell r="M4913">
            <v>0</v>
          </cell>
        </row>
        <row r="4914">
          <cell r="M4914">
            <v>0</v>
          </cell>
        </row>
        <row r="4915">
          <cell r="M4915">
            <v>0</v>
          </cell>
        </row>
        <row r="4916">
          <cell r="M4916">
            <v>0</v>
          </cell>
        </row>
        <row r="4917">
          <cell r="M4917">
            <v>0</v>
          </cell>
        </row>
        <row r="4918">
          <cell r="M4918">
            <v>0</v>
          </cell>
        </row>
        <row r="4919">
          <cell r="M4919">
            <v>0</v>
          </cell>
        </row>
        <row r="4920">
          <cell r="M4920">
            <v>0</v>
          </cell>
        </row>
        <row r="4921">
          <cell r="M4921">
            <v>0</v>
          </cell>
        </row>
        <row r="4922">
          <cell r="M4922">
            <v>0</v>
          </cell>
        </row>
        <row r="4923">
          <cell r="M4923">
            <v>0</v>
          </cell>
        </row>
        <row r="4924">
          <cell r="M4924">
            <v>0</v>
          </cell>
        </row>
        <row r="4925">
          <cell r="M4925">
            <v>0</v>
          </cell>
        </row>
        <row r="4926">
          <cell r="M4926">
            <v>0</v>
          </cell>
        </row>
        <row r="4927">
          <cell r="M4927">
            <v>0</v>
          </cell>
        </row>
        <row r="4928">
          <cell r="M4928">
            <v>0</v>
          </cell>
        </row>
        <row r="4931">
          <cell r="M4931">
            <v>0</v>
          </cell>
        </row>
        <row r="4934">
          <cell r="M4934">
            <v>0</v>
          </cell>
        </row>
        <row r="4935">
          <cell r="M4935">
            <v>0</v>
          </cell>
        </row>
        <row r="4936">
          <cell r="M4936">
            <v>0</v>
          </cell>
        </row>
        <row r="4937">
          <cell r="M4937">
            <v>0</v>
          </cell>
        </row>
        <row r="4938">
          <cell r="M4938">
            <v>0</v>
          </cell>
        </row>
        <row r="4939">
          <cell r="M4939">
            <v>0</v>
          </cell>
        </row>
        <row r="4940">
          <cell r="M4940">
            <v>0</v>
          </cell>
        </row>
        <row r="4941">
          <cell r="M4941">
            <v>0</v>
          </cell>
        </row>
        <row r="4942">
          <cell r="M4942">
            <v>0</v>
          </cell>
        </row>
        <row r="4943">
          <cell r="M4943">
            <v>0</v>
          </cell>
        </row>
        <row r="4944">
          <cell r="M4944">
            <v>0</v>
          </cell>
        </row>
        <row r="4945">
          <cell r="M4945">
            <v>0</v>
          </cell>
        </row>
        <row r="4946">
          <cell r="M4946">
            <v>0</v>
          </cell>
        </row>
        <row r="4947">
          <cell r="M4947">
            <v>0</v>
          </cell>
        </row>
        <row r="4948">
          <cell r="M4948">
            <v>0</v>
          </cell>
        </row>
        <row r="4949">
          <cell r="M4949">
            <v>0</v>
          </cell>
        </row>
        <row r="4950">
          <cell r="M4950">
            <v>0</v>
          </cell>
        </row>
        <row r="4953">
          <cell r="M4953">
            <v>0</v>
          </cell>
        </row>
        <row r="4956">
          <cell r="M4956">
            <v>0</v>
          </cell>
        </row>
        <row r="4957">
          <cell r="M4957">
            <v>0</v>
          </cell>
        </row>
        <row r="4958">
          <cell r="M4958">
            <v>0</v>
          </cell>
        </row>
        <row r="4959">
          <cell r="M4959">
            <v>0</v>
          </cell>
        </row>
        <row r="4960">
          <cell r="M4960">
            <v>0</v>
          </cell>
        </row>
        <row r="4961">
          <cell r="M4961">
            <v>0</v>
          </cell>
        </row>
        <row r="4962">
          <cell r="M4962">
            <v>0</v>
          </cell>
        </row>
        <row r="4963">
          <cell r="M4963">
            <v>0</v>
          </cell>
        </row>
        <row r="4964">
          <cell r="M4964">
            <v>0</v>
          </cell>
        </row>
        <row r="4965">
          <cell r="M4965">
            <v>0</v>
          </cell>
        </row>
        <row r="4966">
          <cell r="M4966">
            <v>0</v>
          </cell>
        </row>
        <row r="4967">
          <cell r="M4967">
            <v>0</v>
          </cell>
        </row>
        <row r="4968">
          <cell r="M4968">
            <v>0</v>
          </cell>
        </row>
        <row r="4969">
          <cell r="M4969">
            <v>0</v>
          </cell>
        </row>
        <row r="4970">
          <cell r="M4970">
            <v>0</v>
          </cell>
        </row>
        <row r="4971">
          <cell r="M4971">
            <v>0</v>
          </cell>
        </row>
        <row r="4972">
          <cell r="M4972">
            <v>0</v>
          </cell>
        </row>
        <row r="4975">
          <cell r="M4975">
            <v>0</v>
          </cell>
        </row>
        <row r="4978">
          <cell r="M4978">
            <v>0</v>
          </cell>
        </row>
        <row r="4979">
          <cell r="M4979">
            <v>0</v>
          </cell>
        </row>
        <row r="4980">
          <cell r="M4980">
            <v>0</v>
          </cell>
        </row>
        <row r="4981">
          <cell r="M4981">
            <v>0</v>
          </cell>
        </row>
        <row r="4982">
          <cell r="M4982">
            <v>0</v>
          </cell>
        </row>
        <row r="4983">
          <cell r="M4983">
            <v>0</v>
          </cell>
        </row>
        <row r="4984">
          <cell r="M4984">
            <v>0</v>
          </cell>
        </row>
        <row r="4985">
          <cell r="M4985">
            <v>0</v>
          </cell>
        </row>
        <row r="4986">
          <cell r="M4986">
            <v>0</v>
          </cell>
        </row>
        <row r="4987">
          <cell r="M4987">
            <v>0</v>
          </cell>
        </row>
        <row r="4988">
          <cell r="M4988">
            <v>0</v>
          </cell>
        </row>
        <row r="4989">
          <cell r="M4989">
            <v>0</v>
          </cell>
        </row>
        <row r="4990">
          <cell r="M4990">
            <v>0</v>
          </cell>
        </row>
        <row r="4991">
          <cell r="M4991">
            <v>0</v>
          </cell>
        </row>
        <row r="4992">
          <cell r="M4992">
            <v>0</v>
          </cell>
        </row>
        <row r="4993">
          <cell r="M4993">
            <v>0</v>
          </cell>
        </row>
        <row r="4994">
          <cell r="M4994">
            <v>0</v>
          </cell>
        </row>
        <row r="4997">
          <cell r="M4997">
            <v>0</v>
          </cell>
        </row>
        <row r="5000">
          <cell r="M5000">
            <v>0</v>
          </cell>
        </row>
        <row r="5001">
          <cell r="M5001">
            <v>0</v>
          </cell>
        </row>
        <row r="5002">
          <cell r="M5002">
            <v>0</v>
          </cell>
        </row>
        <row r="5003">
          <cell r="M5003">
            <v>0</v>
          </cell>
        </row>
        <row r="5004">
          <cell r="M5004">
            <v>0</v>
          </cell>
        </row>
        <row r="5005">
          <cell r="M5005">
            <v>0</v>
          </cell>
        </row>
        <row r="5006">
          <cell r="M5006">
            <v>0</v>
          </cell>
        </row>
        <row r="5007">
          <cell r="M5007">
            <v>0</v>
          </cell>
        </row>
        <row r="5008">
          <cell r="M5008">
            <v>0</v>
          </cell>
        </row>
        <row r="5009">
          <cell r="M5009">
            <v>0</v>
          </cell>
        </row>
        <row r="5010">
          <cell r="M5010">
            <v>0</v>
          </cell>
        </row>
        <row r="5011">
          <cell r="M5011">
            <v>0</v>
          </cell>
        </row>
        <row r="5012">
          <cell r="M5012">
            <v>0</v>
          </cell>
        </row>
        <row r="5013">
          <cell r="M5013">
            <v>0</v>
          </cell>
        </row>
        <row r="5014">
          <cell r="M5014">
            <v>0</v>
          </cell>
        </row>
        <row r="5015">
          <cell r="M5015">
            <v>0</v>
          </cell>
        </row>
        <row r="5016">
          <cell r="M5016">
            <v>0</v>
          </cell>
        </row>
        <row r="5019">
          <cell r="M5019">
            <v>0</v>
          </cell>
        </row>
        <row r="5022">
          <cell r="M5022">
            <v>0</v>
          </cell>
        </row>
        <row r="5023">
          <cell r="M5023">
            <v>0</v>
          </cell>
        </row>
        <row r="5024">
          <cell r="M5024">
            <v>0</v>
          </cell>
        </row>
        <row r="5025">
          <cell r="M5025">
            <v>0</v>
          </cell>
        </row>
        <row r="5026">
          <cell r="M5026">
            <v>0</v>
          </cell>
        </row>
        <row r="5027">
          <cell r="M5027">
            <v>0</v>
          </cell>
        </row>
        <row r="5028">
          <cell r="M5028">
            <v>0</v>
          </cell>
        </row>
        <row r="5029">
          <cell r="M5029">
            <v>0</v>
          </cell>
        </row>
        <row r="5030">
          <cell r="M5030">
            <v>0</v>
          </cell>
        </row>
        <row r="5031">
          <cell r="M5031">
            <v>0</v>
          </cell>
        </row>
        <row r="5032">
          <cell r="M5032">
            <v>0</v>
          </cell>
        </row>
        <row r="5033">
          <cell r="M5033">
            <v>0</v>
          </cell>
        </row>
        <row r="5034">
          <cell r="M5034">
            <v>0</v>
          </cell>
        </row>
        <row r="5035">
          <cell r="M5035">
            <v>0</v>
          </cell>
        </row>
        <row r="5036">
          <cell r="M5036">
            <v>0</v>
          </cell>
        </row>
        <row r="5037">
          <cell r="M5037">
            <v>0</v>
          </cell>
        </row>
        <row r="5038">
          <cell r="M5038">
            <v>0</v>
          </cell>
        </row>
        <row r="5041">
          <cell r="M5041">
            <v>0</v>
          </cell>
        </row>
        <row r="5044">
          <cell r="M5044">
            <v>0</v>
          </cell>
        </row>
        <row r="5045">
          <cell r="M5045">
            <v>0</v>
          </cell>
        </row>
        <row r="5046">
          <cell r="M5046">
            <v>0</v>
          </cell>
        </row>
        <row r="5047">
          <cell r="M5047">
            <v>0</v>
          </cell>
        </row>
        <row r="5048">
          <cell r="M5048">
            <v>0</v>
          </cell>
        </row>
        <row r="5049">
          <cell r="M5049">
            <v>0</v>
          </cell>
        </row>
        <row r="5050">
          <cell r="M5050">
            <v>0</v>
          </cell>
        </row>
        <row r="5051">
          <cell r="M5051">
            <v>0</v>
          </cell>
        </row>
        <row r="5052">
          <cell r="M5052">
            <v>0</v>
          </cell>
        </row>
        <row r="5053">
          <cell r="M5053">
            <v>0</v>
          </cell>
        </row>
        <row r="5054">
          <cell r="M5054">
            <v>0</v>
          </cell>
        </row>
        <row r="5055">
          <cell r="M5055">
            <v>0</v>
          </cell>
        </row>
        <row r="5056">
          <cell r="M5056">
            <v>0</v>
          </cell>
        </row>
        <row r="5057">
          <cell r="M5057">
            <v>0</v>
          </cell>
        </row>
        <row r="5058">
          <cell r="M5058">
            <v>0</v>
          </cell>
        </row>
        <row r="5059">
          <cell r="M5059">
            <v>0</v>
          </cell>
        </row>
        <row r="5060">
          <cell r="M5060">
            <v>0</v>
          </cell>
        </row>
        <row r="5063">
          <cell r="M5063">
            <v>0</v>
          </cell>
        </row>
        <row r="5066">
          <cell r="M5066">
            <v>0</v>
          </cell>
        </row>
        <row r="5067">
          <cell r="M5067">
            <v>0</v>
          </cell>
        </row>
        <row r="5068">
          <cell r="M5068">
            <v>0</v>
          </cell>
        </row>
        <row r="5069">
          <cell r="M5069">
            <v>0</v>
          </cell>
        </row>
        <row r="5070">
          <cell r="M5070">
            <v>0</v>
          </cell>
        </row>
        <row r="5071">
          <cell r="M5071">
            <v>0</v>
          </cell>
        </row>
        <row r="5072">
          <cell r="M5072">
            <v>0</v>
          </cell>
        </row>
        <row r="5073">
          <cell r="M5073">
            <v>0</v>
          </cell>
        </row>
        <row r="5074">
          <cell r="M5074">
            <v>0</v>
          </cell>
        </row>
        <row r="5075">
          <cell r="M5075">
            <v>0</v>
          </cell>
        </row>
        <row r="5076">
          <cell r="M5076">
            <v>0</v>
          </cell>
        </row>
        <row r="5077">
          <cell r="M5077">
            <v>0</v>
          </cell>
        </row>
        <row r="5078">
          <cell r="M5078">
            <v>0</v>
          </cell>
        </row>
        <row r="5079">
          <cell r="M5079">
            <v>0</v>
          </cell>
        </row>
        <row r="5080">
          <cell r="M5080">
            <v>0</v>
          </cell>
        </row>
        <row r="5081">
          <cell r="M5081">
            <v>0</v>
          </cell>
        </row>
        <row r="5082">
          <cell r="M5082">
            <v>0</v>
          </cell>
        </row>
        <row r="5085">
          <cell r="M5085">
            <v>0</v>
          </cell>
        </row>
        <row r="5088">
          <cell r="M5088">
            <v>0</v>
          </cell>
        </row>
        <row r="5089">
          <cell r="M5089">
            <v>0</v>
          </cell>
        </row>
        <row r="5090">
          <cell r="M5090">
            <v>0</v>
          </cell>
        </row>
        <row r="5091">
          <cell r="M5091">
            <v>0</v>
          </cell>
        </row>
        <row r="5092">
          <cell r="M5092">
            <v>0</v>
          </cell>
        </row>
        <row r="5093">
          <cell r="M5093">
            <v>0</v>
          </cell>
        </row>
        <row r="5094">
          <cell r="M5094">
            <v>0</v>
          </cell>
        </row>
        <row r="5095">
          <cell r="M5095">
            <v>0</v>
          </cell>
        </row>
        <row r="5096">
          <cell r="M5096">
            <v>0</v>
          </cell>
        </row>
        <row r="5097">
          <cell r="M5097">
            <v>0</v>
          </cell>
        </row>
        <row r="5098">
          <cell r="M5098">
            <v>0</v>
          </cell>
        </row>
        <row r="5099">
          <cell r="M5099">
            <v>0</v>
          </cell>
        </row>
        <row r="5100">
          <cell r="M5100">
            <v>0</v>
          </cell>
        </row>
        <row r="5101">
          <cell r="M5101">
            <v>0</v>
          </cell>
        </row>
        <row r="5102">
          <cell r="M5102">
            <v>0</v>
          </cell>
        </row>
        <row r="5103">
          <cell r="M5103">
            <v>0</v>
          </cell>
        </row>
        <row r="5104">
          <cell r="M5104">
            <v>0</v>
          </cell>
        </row>
        <row r="5107">
          <cell r="M5107">
            <v>0</v>
          </cell>
        </row>
        <row r="5110">
          <cell r="M5110">
            <v>0</v>
          </cell>
        </row>
        <row r="5111">
          <cell r="M5111">
            <v>0</v>
          </cell>
        </row>
        <row r="5112">
          <cell r="M5112">
            <v>0</v>
          </cell>
        </row>
        <row r="5113">
          <cell r="M5113">
            <v>0</v>
          </cell>
        </row>
        <row r="5114">
          <cell r="M5114">
            <v>0</v>
          </cell>
        </row>
        <row r="5115">
          <cell r="M5115">
            <v>0</v>
          </cell>
        </row>
        <row r="5116">
          <cell r="M5116">
            <v>0</v>
          </cell>
        </row>
        <row r="5117">
          <cell r="M5117">
            <v>0</v>
          </cell>
        </row>
        <row r="5118">
          <cell r="M5118">
            <v>0</v>
          </cell>
        </row>
        <row r="5119">
          <cell r="M5119">
            <v>0</v>
          </cell>
        </row>
        <row r="5120">
          <cell r="M5120">
            <v>0</v>
          </cell>
        </row>
        <row r="5121">
          <cell r="M5121">
            <v>0</v>
          </cell>
        </row>
        <row r="5122">
          <cell r="M5122">
            <v>0</v>
          </cell>
        </row>
        <row r="5123">
          <cell r="M5123">
            <v>0</v>
          </cell>
        </row>
        <row r="5124">
          <cell r="M5124">
            <v>0</v>
          </cell>
        </row>
        <row r="5125">
          <cell r="M5125">
            <v>0</v>
          </cell>
        </row>
        <row r="5126">
          <cell r="M5126">
            <v>0</v>
          </cell>
        </row>
        <row r="5129">
          <cell r="M5129">
            <v>0</v>
          </cell>
        </row>
        <row r="5132">
          <cell r="M5132">
            <v>0</v>
          </cell>
        </row>
        <row r="5133">
          <cell r="M5133">
            <v>0</v>
          </cell>
        </row>
        <row r="5134">
          <cell r="M5134">
            <v>0</v>
          </cell>
        </row>
        <row r="5135">
          <cell r="M5135">
            <v>0</v>
          </cell>
        </row>
        <row r="5136">
          <cell r="M5136">
            <v>0</v>
          </cell>
        </row>
        <row r="5137">
          <cell r="M5137">
            <v>0</v>
          </cell>
        </row>
        <row r="5138">
          <cell r="M5138">
            <v>0</v>
          </cell>
        </row>
        <row r="5139">
          <cell r="M5139">
            <v>0</v>
          </cell>
        </row>
        <row r="5140">
          <cell r="M5140">
            <v>0</v>
          </cell>
        </row>
        <row r="5141">
          <cell r="M5141">
            <v>0</v>
          </cell>
        </row>
        <row r="5142">
          <cell r="M5142">
            <v>0</v>
          </cell>
        </row>
        <row r="5143">
          <cell r="M5143">
            <v>0</v>
          </cell>
        </row>
        <row r="5144">
          <cell r="M5144">
            <v>0</v>
          </cell>
        </row>
        <row r="5145">
          <cell r="M5145">
            <v>0</v>
          </cell>
        </row>
        <row r="5146">
          <cell r="M5146">
            <v>0</v>
          </cell>
        </row>
        <row r="5147">
          <cell r="M5147">
            <v>0</v>
          </cell>
        </row>
        <row r="5148">
          <cell r="M5148">
            <v>0</v>
          </cell>
        </row>
        <row r="5151">
          <cell r="M5151">
            <v>0</v>
          </cell>
        </row>
        <row r="5154">
          <cell r="M5154">
            <v>0</v>
          </cell>
        </row>
        <row r="5155">
          <cell r="M5155">
            <v>0</v>
          </cell>
        </row>
        <row r="5156">
          <cell r="M5156">
            <v>0</v>
          </cell>
        </row>
        <row r="5157">
          <cell r="M5157">
            <v>0</v>
          </cell>
        </row>
        <row r="5158">
          <cell r="M5158">
            <v>0</v>
          </cell>
        </row>
        <row r="5159">
          <cell r="M5159">
            <v>0</v>
          </cell>
        </row>
        <row r="5160">
          <cell r="M5160">
            <v>0</v>
          </cell>
        </row>
        <row r="5161">
          <cell r="M5161">
            <v>0</v>
          </cell>
        </row>
        <row r="5162">
          <cell r="M5162">
            <v>0</v>
          </cell>
        </row>
        <row r="5163">
          <cell r="M5163">
            <v>0</v>
          </cell>
        </row>
        <row r="5164">
          <cell r="M5164">
            <v>0</v>
          </cell>
        </row>
        <row r="5165">
          <cell r="M5165">
            <v>0</v>
          </cell>
        </row>
        <row r="5166">
          <cell r="M5166">
            <v>0</v>
          </cell>
        </row>
        <row r="5167">
          <cell r="M5167">
            <v>0</v>
          </cell>
        </row>
        <row r="5168">
          <cell r="M5168">
            <v>0</v>
          </cell>
        </row>
        <row r="5169">
          <cell r="M5169">
            <v>0</v>
          </cell>
        </row>
        <row r="5170">
          <cell r="M5170">
            <v>0</v>
          </cell>
        </row>
        <row r="5173">
          <cell r="M5173">
            <v>0</v>
          </cell>
        </row>
        <row r="5176">
          <cell r="M5176">
            <v>0</v>
          </cell>
        </row>
        <row r="5177">
          <cell r="M5177">
            <v>0</v>
          </cell>
        </row>
        <row r="5178">
          <cell r="M5178">
            <v>0</v>
          </cell>
        </row>
        <row r="5179">
          <cell r="M5179">
            <v>0</v>
          </cell>
        </row>
        <row r="5180">
          <cell r="M5180">
            <v>0</v>
          </cell>
        </row>
        <row r="5181">
          <cell r="M5181">
            <v>0</v>
          </cell>
        </row>
        <row r="5182">
          <cell r="M5182">
            <v>0</v>
          </cell>
        </row>
        <row r="5183">
          <cell r="M5183">
            <v>0</v>
          </cell>
        </row>
        <row r="5184">
          <cell r="M5184">
            <v>0</v>
          </cell>
        </row>
        <row r="5185">
          <cell r="M5185">
            <v>0</v>
          </cell>
        </row>
        <row r="5186">
          <cell r="M5186">
            <v>0</v>
          </cell>
        </row>
        <row r="5187">
          <cell r="M5187">
            <v>0</v>
          </cell>
        </row>
        <row r="5188">
          <cell r="M5188">
            <v>0</v>
          </cell>
        </row>
        <row r="5189">
          <cell r="M5189">
            <v>0</v>
          </cell>
        </row>
        <row r="5190">
          <cell r="M5190">
            <v>0</v>
          </cell>
        </row>
        <row r="5191">
          <cell r="M5191">
            <v>0</v>
          </cell>
        </row>
        <row r="5192">
          <cell r="M5192">
            <v>0</v>
          </cell>
        </row>
        <row r="5195">
          <cell r="M5195">
            <v>0</v>
          </cell>
        </row>
        <row r="5198">
          <cell r="M5198">
            <v>0</v>
          </cell>
        </row>
        <row r="5199">
          <cell r="M5199">
            <v>0</v>
          </cell>
        </row>
        <row r="5200">
          <cell r="M5200">
            <v>0</v>
          </cell>
        </row>
        <row r="5201">
          <cell r="M5201">
            <v>0</v>
          </cell>
        </row>
        <row r="5202">
          <cell r="M5202">
            <v>0</v>
          </cell>
        </row>
        <row r="5203">
          <cell r="M5203">
            <v>0</v>
          </cell>
        </row>
        <row r="5204">
          <cell r="M5204">
            <v>0</v>
          </cell>
        </row>
        <row r="5205">
          <cell r="M5205">
            <v>0</v>
          </cell>
        </row>
        <row r="5206">
          <cell r="M5206">
            <v>0</v>
          </cell>
        </row>
        <row r="5207">
          <cell r="M5207">
            <v>0</v>
          </cell>
        </row>
        <row r="5208">
          <cell r="M5208">
            <v>0</v>
          </cell>
        </row>
        <row r="5209">
          <cell r="M5209">
            <v>0</v>
          </cell>
        </row>
        <row r="5210">
          <cell r="M5210">
            <v>0</v>
          </cell>
        </row>
        <row r="5211">
          <cell r="M5211">
            <v>0</v>
          </cell>
        </row>
        <row r="5212">
          <cell r="M5212">
            <v>0</v>
          </cell>
        </row>
        <row r="5213">
          <cell r="M5213">
            <v>0</v>
          </cell>
        </row>
        <row r="5214">
          <cell r="M5214">
            <v>0</v>
          </cell>
        </row>
        <row r="5217">
          <cell r="M5217">
            <v>0</v>
          </cell>
        </row>
        <row r="5220">
          <cell r="M5220">
            <v>0</v>
          </cell>
        </row>
        <row r="5221">
          <cell r="M5221">
            <v>0</v>
          </cell>
        </row>
        <row r="5222">
          <cell r="M5222">
            <v>0</v>
          </cell>
        </row>
        <row r="5223">
          <cell r="M5223">
            <v>0</v>
          </cell>
        </row>
        <row r="5224">
          <cell r="M5224">
            <v>0</v>
          </cell>
        </row>
        <row r="5225">
          <cell r="M5225">
            <v>0</v>
          </cell>
        </row>
        <row r="5226">
          <cell r="M5226">
            <v>0</v>
          </cell>
        </row>
        <row r="5227">
          <cell r="M5227">
            <v>0</v>
          </cell>
        </row>
        <row r="5228">
          <cell r="M5228">
            <v>0</v>
          </cell>
        </row>
        <row r="5229">
          <cell r="M5229">
            <v>0</v>
          </cell>
        </row>
        <row r="5230">
          <cell r="M5230">
            <v>0</v>
          </cell>
        </row>
        <row r="5231">
          <cell r="M5231">
            <v>0</v>
          </cell>
        </row>
        <row r="5232">
          <cell r="M5232">
            <v>0</v>
          </cell>
        </row>
        <row r="5233">
          <cell r="M5233">
            <v>0</v>
          </cell>
        </row>
        <row r="5234">
          <cell r="M5234">
            <v>0</v>
          </cell>
        </row>
        <row r="5235">
          <cell r="M5235">
            <v>0</v>
          </cell>
        </row>
        <row r="5236">
          <cell r="M5236">
            <v>0</v>
          </cell>
        </row>
        <row r="5239">
          <cell r="M5239">
            <v>0</v>
          </cell>
        </row>
        <row r="5242">
          <cell r="M5242">
            <v>0</v>
          </cell>
        </row>
        <row r="5243">
          <cell r="M5243">
            <v>0</v>
          </cell>
        </row>
        <row r="5244">
          <cell r="M5244">
            <v>0</v>
          </cell>
        </row>
        <row r="5245">
          <cell r="M5245">
            <v>0</v>
          </cell>
        </row>
        <row r="5246">
          <cell r="M5246">
            <v>0</v>
          </cell>
        </row>
        <row r="5247">
          <cell r="M5247">
            <v>0</v>
          </cell>
        </row>
        <row r="5248">
          <cell r="M5248">
            <v>0</v>
          </cell>
        </row>
        <row r="5249">
          <cell r="M5249">
            <v>0</v>
          </cell>
        </row>
        <row r="5250">
          <cell r="M5250">
            <v>0</v>
          </cell>
        </row>
        <row r="5251">
          <cell r="M5251">
            <v>0</v>
          </cell>
        </row>
        <row r="5252">
          <cell r="M5252">
            <v>0</v>
          </cell>
        </row>
        <row r="5253">
          <cell r="M5253">
            <v>0</v>
          </cell>
        </row>
        <row r="5254">
          <cell r="M5254">
            <v>0</v>
          </cell>
        </row>
        <row r="5255">
          <cell r="M5255">
            <v>0</v>
          </cell>
        </row>
        <row r="5256">
          <cell r="M5256">
            <v>0</v>
          </cell>
        </row>
        <row r="5257">
          <cell r="M5257">
            <v>0</v>
          </cell>
        </row>
        <row r="5258">
          <cell r="M5258">
            <v>0</v>
          </cell>
        </row>
        <row r="5261">
          <cell r="M5261">
            <v>0</v>
          </cell>
        </row>
        <row r="5264">
          <cell r="M5264">
            <v>0</v>
          </cell>
        </row>
        <row r="5265">
          <cell r="M5265">
            <v>0</v>
          </cell>
        </row>
        <row r="5266">
          <cell r="M5266">
            <v>0</v>
          </cell>
        </row>
        <row r="5267">
          <cell r="M5267">
            <v>0</v>
          </cell>
        </row>
        <row r="5268">
          <cell r="M5268">
            <v>0</v>
          </cell>
        </row>
        <row r="5269">
          <cell r="M5269">
            <v>0</v>
          </cell>
        </row>
        <row r="5270">
          <cell r="M5270">
            <v>0</v>
          </cell>
        </row>
        <row r="5271">
          <cell r="M5271">
            <v>0</v>
          </cell>
        </row>
        <row r="5272">
          <cell r="M5272">
            <v>0</v>
          </cell>
        </row>
        <row r="5273">
          <cell r="M5273">
            <v>0</v>
          </cell>
        </row>
        <row r="5274">
          <cell r="M5274">
            <v>0</v>
          </cell>
        </row>
        <row r="5275">
          <cell r="M5275">
            <v>0</v>
          </cell>
        </row>
        <row r="5276">
          <cell r="M5276">
            <v>0</v>
          </cell>
        </row>
        <row r="5277">
          <cell r="M5277">
            <v>0</v>
          </cell>
        </row>
        <row r="5278">
          <cell r="M5278">
            <v>0</v>
          </cell>
        </row>
        <row r="5279">
          <cell r="M5279">
            <v>0</v>
          </cell>
        </row>
        <row r="5280">
          <cell r="M5280">
            <v>0</v>
          </cell>
        </row>
        <row r="5283">
          <cell r="M5283">
            <v>0</v>
          </cell>
        </row>
        <row r="5286">
          <cell r="M5286">
            <v>0</v>
          </cell>
        </row>
        <row r="5287">
          <cell r="M5287">
            <v>0</v>
          </cell>
        </row>
        <row r="5288">
          <cell r="M5288">
            <v>0</v>
          </cell>
        </row>
        <row r="5289">
          <cell r="M5289">
            <v>0</v>
          </cell>
        </row>
        <row r="5290">
          <cell r="M5290">
            <v>0</v>
          </cell>
        </row>
        <row r="5291">
          <cell r="M5291">
            <v>0</v>
          </cell>
        </row>
        <row r="5292">
          <cell r="M5292">
            <v>0</v>
          </cell>
        </row>
        <row r="5293">
          <cell r="M5293">
            <v>0</v>
          </cell>
        </row>
        <row r="5294">
          <cell r="M5294">
            <v>0</v>
          </cell>
        </row>
        <row r="5295">
          <cell r="M5295">
            <v>0</v>
          </cell>
        </row>
        <row r="5296">
          <cell r="M5296">
            <v>0</v>
          </cell>
        </row>
        <row r="5297">
          <cell r="M5297">
            <v>0</v>
          </cell>
        </row>
        <row r="5298">
          <cell r="M5298">
            <v>0</v>
          </cell>
        </row>
        <row r="5299">
          <cell r="M5299">
            <v>0</v>
          </cell>
        </row>
        <row r="5300">
          <cell r="M5300">
            <v>0</v>
          </cell>
        </row>
        <row r="5301">
          <cell r="M5301">
            <v>0</v>
          </cell>
        </row>
        <row r="5302">
          <cell r="M5302">
            <v>0</v>
          </cell>
        </row>
        <row r="5305">
          <cell r="M5305">
            <v>0</v>
          </cell>
        </row>
        <row r="5308">
          <cell r="M5308">
            <v>0</v>
          </cell>
        </row>
        <row r="5309">
          <cell r="M5309">
            <v>0</v>
          </cell>
        </row>
        <row r="5310">
          <cell r="M5310">
            <v>0</v>
          </cell>
        </row>
        <row r="5311">
          <cell r="M5311">
            <v>0</v>
          </cell>
        </row>
        <row r="5312">
          <cell r="M5312">
            <v>0</v>
          </cell>
        </row>
        <row r="5313">
          <cell r="M5313">
            <v>0</v>
          </cell>
        </row>
        <row r="5314">
          <cell r="M5314">
            <v>0</v>
          </cell>
        </row>
        <row r="5315">
          <cell r="M5315">
            <v>0</v>
          </cell>
        </row>
        <row r="5316">
          <cell r="M5316">
            <v>0</v>
          </cell>
        </row>
        <row r="5317">
          <cell r="M5317">
            <v>0</v>
          </cell>
        </row>
        <row r="5318">
          <cell r="M5318">
            <v>0</v>
          </cell>
        </row>
        <row r="5319">
          <cell r="M5319">
            <v>0</v>
          </cell>
        </row>
        <row r="5320">
          <cell r="M5320">
            <v>0</v>
          </cell>
        </row>
        <row r="5321">
          <cell r="M5321">
            <v>0</v>
          </cell>
        </row>
        <row r="5322">
          <cell r="M5322">
            <v>0</v>
          </cell>
        </row>
        <row r="5323">
          <cell r="M5323">
            <v>0</v>
          </cell>
        </row>
        <row r="5324">
          <cell r="M5324">
            <v>0</v>
          </cell>
        </row>
        <row r="5327">
          <cell r="M5327">
            <v>0</v>
          </cell>
        </row>
        <row r="5330">
          <cell r="M5330">
            <v>0</v>
          </cell>
        </row>
        <row r="5331">
          <cell r="M5331">
            <v>0</v>
          </cell>
        </row>
        <row r="5332">
          <cell r="M5332">
            <v>0</v>
          </cell>
        </row>
        <row r="5333">
          <cell r="M5333">
            <v>0</v>
          </cell>
        </row>
        <row r="5334">
          <cell r="M5334">
            <v>0</v>
          </cell>
        </row>
        <row r="5335">
          <cell r="M5335">
            <v>0</v>
          </cell>
        </row>
        <row r="5336">
          <cell r="M5336">
            <v>0</v>
          </cell>
        </row>
        <row r="5337">
          <cell r="M5337">
            <v>0</v>
          </cell>
        </row>
        <row r="5338">
          <cell r="M5338">
            <v>0</v>
          </cell>
        </row>
        <row r="5339">
          <cell r="M5339">
            <v>0</v>
          </cell>
        </row>
        <row r="5340">
          <cell r="M5340">
            <v>0</v>
          </cell>
        </row>
        <row r="5341">
          <cell r="M5341">
            <v>0</v>
          </cell>
        </row>
        <row r="5342">
          <cell r="M5342">
            <v>0</v>
          </cell>
        </row>
        <row r="5343">
          <cell r="M5343">
            <v>0</v>
          </cell>
        </row>
        <row r="5344">
          <cell r="M5344">
            <v>0</v>
          </cell>
        </row>
        <row r="5345">
          <cell r="M5345">
            <v>0</v>
          </cell>
        </row>
        <row r="5346">
          <cell r="M5346">
            <v>0</v>
          </cell>
        </row>
        <row r="5349">
          <cell r="M5349">
            <v>0</v>
          </cell>
        </row>
        <row r="5352">
          <cell r="M5352">
            <v>0</v>
          </cell>
        </row>
        <row r="5353">
          <cell r="M5353">
            <v>0</v>
          </cell>
        </row>
        <row r="5354">
          <cell r="M5354">
            <v>0</v>
          </cell>
        </row>
        <row r="5355">
          <cell r="M5355">
            <v>0</v>
          </cell>
        </row>
        <row r="5356">
          <cell r="M5356">
            <v>0</v>
          </cell>
        </row>
        <row r="5357">
          <cell r="M5357">
            <v>0</v>
          </cell>
        </row>
        <row r="5358">
          <cell r="M5358">
            <v>0</v>
          </cell>
        </row>
        <row r="5359">
          <cell r="M5359">
            <v>0</v>
          </cell>
        </row>
        <row r="5360">
          <cell r="M5360">
            <v>0</v>
          </cell>
        </row>
        <row r="5361">
          <cell r="M5361">
            <v>0</v>
          </cell>
        </row>
        <row r="5362">
          <cell r="M5362">
            <v>0</v>
          </cell>
        </row>
        <row r="5363">
          <cell r="M5363">
            <v>0</v>
          </cell>
        </row>
        <row r="5364">
          <cell r="M5364">
            <v>0</v>
          </cell>
        </row>
        <row r="5365">
          <cell r="M5365">
            <v>0</v>
          </cell>
        </row>
        <row r="5366">
          <cell r="M5366">
            <v>0</v>
          </cell>
        </row>
        <row r="5367">
          <cell r="M5367">
            <v>0</v>
          </cell>
        </row>
        <row r="5368">
          <cell r="M5368">
            <v>0</v>
          </cell>
        </row>
        <row r="5371">
          <cell r="M5371">
            <v>0</v>
          </cell>
        </row>
        <row r="5374">
          <cell r="M5374">
            <v>0</v>
          </cell>
        </row>
        <row r="5375">
          <cell r="M5375">
            <v>0</v>
          </cell>
        </row>
        <row r="5376">
          <cell r="M5376">
            <v>0</v>
          </cell>
        </row>
        <row r="5377">
          <cell r="M5377">
            <v>0</v>
          </cell>
        </row>
        <row r="5378">
          <cell r="M5378">
            <v>0</v>
          </cell>
        </row>
        <row r="5379">
          <cell r="M5379">
            <v>0</v>
          </cell>
        </row>
        <row r="5380">
          <cell r="M5380">
            <v>0</v>
          </cell>
        </row>
        <row r="5381">
          <cell r="M5381">
            <v>0</v>
          </cell>
        </row>
        <row r="5382">
          <cell r="M5382">
            <v>0</v>
          </cell>
        </row>
        <row r="5383">
          <cell r="M5383">
            <v>0</v>
          </cell>
        </row>
        <row r="5384">
          <cell r="M5384">
            <v>0</v>
          </cell>
        </row>
        <row r="5385">
          <cell r="M5385">
            <v>0</v>
          </cell>
        </row>
        <row r="5386">
          <cell r="M5386">
            <v>0</v>
          </cell>
        </row>
        <row r="5387">
          <cell r="M5387">
            <v>0</v>
          </cell>
        </row>
        <row r="5388">
          <cell r="M5388">
            <v>0</v>
          </cell>
        </row>
        <row r="5389">
          <cell r="M5389">
            <v>0</v>
          </cell>
        </row>
        <row r="5390">
          <cell r="M5390">
            <v>0</v>
          </cell>
        </row>
        <row r="5393">
          <cell r="M5393">
            <v>0</v>
          </cell>
        </row>
        <row r="5396">
          <cell r="M5396">
            <v>0</v>
          </cell>
        </row>
        <row r="5397">
          <cell r="M5397">
            <v>0</v>
          </cell>
        </row>
        <row r="5398">
          <cell r="M5398">
            <v>0</v>
          </cell>
        </row>
        <row r="5399">
          <cell r="M5399">
            <v>0</v>
          </cell>
        </row>
        <row r="5400">
          <cell r="M5400">
            <v>0</v>
          </cell>
        </row>
        <row r="5401">
          <cell r="M5401">
            <v>0</v>
          </cell>
        </row>
        <row r="5402">
          <cell r="M5402">
            <v>0</v>
          </cell>
        </row>
        <row r="5403">
          <cell r="M5403">
            <v>0</v>
          </cell>
        </row>
        <row r="5404">
          <cell r="M5404">
            <v>0</v>
          </cell>
        </row>
        <row r="5405">
          <cell r="M5405">
            <v>0</v>
          </cell>
        </row>
        <row r="5406">
          <cell r="M5406">
            <v>0</v>
          </cell>
        </row>
        <row r="5407">
          <cell r="M5407">
            <v>0</v>
          </cell>
        </row>
        <row r="5408">
          <cell r="M5408">
            <v>0</v>
          </cell>
        </row>
        <row r="5409">
          <cell r="M5409">
            <v>0</v>
          </cell>
        </row>
        <row r="5410">
          <cell r="M5410">
            <v>0</v>
          </cell>
        </row>
        <row r="5411">
          <cell r="M5411">
            <v>0</v>
          </cell>
        </row>
        <row r="5412">
          <cell r="M5412">
            <v>0</v>
          </cell>
        </row>
        <row r="5415">
          <cell r="M5415">
            <v>0</v>
          </cell>
        </row>
        <row r="5418">
          <cell r="M5418">
            <v>0</v>
          </cell>
        </row>
        <row r="5419">
          <cell r="M5419">
            <v>0</v>
          </cell>
        </row>
        <row r="5420">
          <cell r="M5420">
            <v>0</v>
          </cell>
        </row>
        <row r="5421">
          <cell r="M5421">
            <v>0</v>
          </cell>
        </row>
        <row r="5422">
          <cell r="M5422">
            <v>0</v>
          </cell>
        </row>
        <row r="5423">
          <cell r="M5423">
            <v>0</v>
          </cell>
        </row>
        <row r="5424">
          <cell r="M5424">
            <v>0</v>
          </cell>
        </row>
        <row r="5425">
          <cell r="M5425">
            <v>0</v>
          </cell>
        </row>
        <row r="5426">
          <cell r="M5426">
            <v>0</v>
          </cell>
        </row>
        <row r="5427">
          <cell r="M5427">
            <v>0</v>
          </cell>
        </row>
        <row r="5428">
          <cell r="M5428">
            <v>0</v>
          </cell>
        </row>
        <row r="5429">
          <cell r="M5429">
            <v>0</v>
          </cell>
        </row>
        <row r="5430">
          <cell r="M5430">
            <v>0</v>
          </cell>
        </row>
        <row r="5431">
          <cell r="M5431">
            <v>0</v>
          </cell>
        </row>
        <row r="5432">
          <cell r="M5432">
            <v>0</v>
          </cell>
        </row>
        <row r="5433">
          <cell r="M5433">
            <v>0</v>
          </cell>
        </row>
        <row r="5434">
          <cell r="M5434">
            <v>0</v>
          </cell>
        </row>
        <row r="5437">
          <cell r="M5437">
            <v>0</v>
          </cell>
        </row>
        <row r="5440">
          <cell r="M5440">
            <v>0</v>
          </cell>
        </row>
        <row r="5441">
          <cell r="M5441">
            <v>0</v>
          </cell>
        </row>
        <row r="5442">
          <cell r="M5442">
            <v>0</v>
          </cell>
        </row>
        <row r="5443">
          <cell r="M5443">
            <v>0</v>
          </cell>
        </row>
        <row r="5444">
          <cell r="M5444">
            <v>0</v>
          </cell>
        </row>
        <row r="5445">
          <cell r="M5445">
            <v>0</v>
          </cell>
        </row>
        <row r="5446">
          <cell r="M5446">
            <v>0</v>
          </cell>
        </row>
        <row r="5447">
          <cell r="M5447">
            <v>0</v>
          </cell>
        </row>
        <row r="5448">
          <cell r="M5448">
            <v>0</v>
          </cell>
        </row>
        <row r="5449">
          <cell r="M5449">
            <v>0</v>
          </cell>
        </row>
        <row r="5450">
          <cell r="M5450">
            <v>0</v>
          </cell>
        </row>
        <row r="5451">
          <cell r="M5451">
            <v>0</v>
          </cell>
        </row>
        <row r="5452">
          <cell r="M5452">
            <v>0</v>
          </cell>
        </row>
        <row r="5453">
          <cell r="M5453">
            <v>0</v>
          </cell>
        </row>
        <row r="5454">
          <cell r="M5454">
            <v>0</v>
          </cell>
        </row>
        <row r="5455">
          <cell r="M5455">
            <v>0</v>
          </cell>
        </row>
        <row r="5456">
          <cell r="M5456">
            <v>0</v>
          </cell>
        </row>
        <row r="5459">
          <cell r="M5459">
            <v>0</v>
          </cell>
        </row>
        <row r="5462">
          <cell r="M5462">
            <v>0</v>
          </cell>
        </row>
        <row r="5463">
          <cell r="M5463">
            <v>0</v>
          </cell>
        </row>
        <row r="5464">
          <cell r="M5464">
            <v>0</v>
          </cell>
        </row>
        <row r="5465">
          <cell r="M5465">
            <v>0</v>
          </cell>
        </row>
        <row r="5466">
          <cell r="M5466">
            <v>0</v>
          </cell>
        </row>
        <row r="5467">
          <cell r="M5467">
            <v>0</v>
          </cell>
        </row>
        <row r="5468">
          <cell r="M5468">
            <v>0</v>
          </cell>
        </row>
        <row r="5469">
          <cell r="M5469">
            <v>0</v>
          </cell>
        </row>
        <row r="5470">
          <cell r="M5470">
            <v>0</v>
          </cell>
        </row>
        <row r="5471">
          <cell r="M5471">
            <v>0</v>
          </cell>
        </row>
        <row r="5472">
          <cell r="M5472">
            <v>0</v>
          </cell>
        </row>
        <row r="5473">
          <cell r="M5473">
            <v>0</v>
          </cell>
        </row>
        <row r="5474">
          <cell r="M5474">
            <v>0</v>
          </cell>
        </row>
        <row r="5475">
          <cell r="M5475">
            <v>0</v>
          </cell>
        </row>
        <row r="5476">
          <cell r="M5476">
            <v>0</v>
          </cell>
        </row>
        <row r="5477">
          <cell r="M5477">
            <v>0</v>
          </cell>
        </row>
        <row r="5478">
          <cell r="M5478">
            <v>0</v>
          </cell>
        </row>
        <row r="5481">
          <cell r="M5481">
            <v>0</v>
          </cell>
        </row>
        <row r="5484">
          <cell r="M5484">
            <v>0</v>
          </cell>
        </row>
        <row r="5485">
          <cell r="M5485">
            <v>0</v>
          </cell>
        </row>
        <row r="5486">
          <cell r="M5486">
            <v>0</v>
          </cell>
        </row>
        <row r="5487">
          <cell r="M5487">
            <v>0</v>
          </cell>
        </row>
        <row r="5488">
          <cell r="M5488">
            <v>0</v>
          </cell>
        </row>
        <row r="5489">
          <cell r="M5489">
            <v>0</v>
          </cell>
        </row>
        <row r="5490">
          <cell r="M5490">
            <v>0</v>
          </cell>
        </row>
        <row r="5491">
          <cell r="M5491">
            <v>0</v>
          </cell>
        </row>
        <row r="5492">
          <cell r="M5492">
            <v>0</v>
          </cell>
        </row>
        <row r="5493">
          <cell r="M5493">
            <v>0</v>
          </cell>
        </row>
        <row r="5494">
          <cell r="M5494">
            <v>0</v>
          </cell>
        </row>
        <row r="5495">
          <cell r="M5495">
            <v>0</v>
          </cell>
        </row>
        <row r="5496">
          <cell r="M5496">
            <v>0</v>
          </cell>
        </row>
        <row r="5497">
          <cell r="M5497">
            <v>0</v>
          </cell>
        </row>
        <row r="5498">
          <cell r="M5498">
            <v>0</v>
          </cell>
        </row>
        <row r="5499">
          <cell r="M5499">
            <v>0</v>
          </cell>
        </row>
        <row r="5500">
          <cell r="M5500">
            <v>0</v>
          </cell>
        </row>
        <row r="5503">
          <cell r="M5503">
            <v>0</v>
          </cell>
        </row>
        <row r="5506">
          <cell r="M5506">
            <v>0</v>
          </cell>
        </row>
        <row r="5507">
          <cell r="M5507">
            <v>0</v>
          </cell>
        </row>
        <row r="5508">
          <cell r="M5508">
            <v>0</v>
          </cell>
        </row>
        <row r="5509">
          <cell r="M5509">
            <v>0</v>
          </cell>
        </row>
        <row r="5510">
          <cell r="M5510">
            <v>0</v>
          </cell>
        </row>
        <row r="5511">
          <cell r="M5511">
            <v>0</v>
          </cell>
        </row>
        <row r="5512">
          <cell r="M5512">
            <v>0</v>
          </cell>
        </row>
        <row r="5513">
          <cell r="M5513">
            <v>0</v>
          </cell>
        </row>
        <row r="5514">
          <cell r="M5514">
            <v>0</v>
          </cell>
        </row>
        <row r="5515">
          <cell r="M5515">
            <v>0</v>
          </cell>
        </row>
        <row r="5516">
          <cell r="M5516">
            <v>0</v>
          </cell>
        </row>
        <row r="5517">
          <cell r="M5517">
            <v>0</v>
          </cell>
        </row>
        <row r="5518">
          <cell r="M5518">
            <v>0</v>
          </cell>
        </row>
        <row r="5519">
          <cell r="M5519">
            <v>0</v>
          </cell>
        </row>
        <row r="5520">
          <cell r="M5520">
            <v>0</v>
          </cell>
        </row>
        <row r="5521">
          <cell r="M5521">
            <v>0</v>
          </cell>
        </row>
        <row r="5522">
          <cell r="M5522">
            <v>0</v>
          </cell>
        </row>
        <row r="5525">
          <cell r="M5525">
            <v>0</v>
          </cell>
        </row>
        <row r="5528">
          <cell r="M5528">
            <v>0</v>
          </cell>
        </row>
        <row r="5529">
          <cell r="M5529">
            <v>0</v>
          </cell>
        </row>
        <row r="5530">
          <cell r="M5530">
            <v>0</v>
          </cell>
        </row>
        <row r="5531">
          <cell r="M5531">
            <v>0</v>
          </cell>
        </row>
        <row r="5532">
          <cell r="M5532">
            <v>0</v>
          </cell>
        </row>
        <row r="5533">
          <cell r="M5533">
            <v>0</v>
          </cell>
        </row>
        <row r="5534">
          <cell r="M5534">
            <v>0</v>
          </cell>
        </row>
        <row r="5535">
          <cell r="M5535">
            <v>0</v>
          </cell>
        </row>
        <row r="5536">
          <cell r="M5536">
            <v>0</v>
          </cell>
        </row>
        <row r="5537">
          <cell r="M5537">
            <v>0</v>
          </cell>
        </row>
        <row r="5538">
          <cell r="M5538">
            <v>0</v>
          </cell>
        </row>
        <row r="5539">
          <cell r="M5539">
            <v>0</v>
          </cell>
        </row>
        <row r="5540">
          <cell r="M5540">
            <v>0</v>
          </cell>
        </row>
        <row r="5541">
          <cell r="M5541">
            <v>0</v>
          </cell>
        </row>
        <row r="5542">
          <cell r="M5542">
            <v>0</v>
          </cell>
        </row>
        <row r="5543">
          <cell r="M5543">
            <v>0</v>
          </cell>
        </row>
        <row r="5544">
          <cell r="M5544">
            <v>0</v>
          </cell>
        </row>
        <row r="5547">
          <cell r="M5547">
            <v>0</v>
          </cell>
        </row>
        <row r="5550">
          <cell r="M5550">
            <v>0</v>
          </cell>
        </row>
        <row r="5551">
          <cell r="M5551">
            <v>0</v>
          </cell>
        </row>
        <row r="5552">
          <cell r="M5552">
            <v>0</v>
          </cell>
        </row>
        <row r="5553">
          <cell r="M5553">
            <v>0</v>
          </cell>
        </row>
        <row r="5554">
          <cell r="M5554">
            <v>0</v>
          </cell>
        </row>
        <row r="5555">
          <cell r="M5555">
            <v>0</v>
          </cell>
        </row>
        <row r="5556">
          <cell r="M5556">
            <v>0</v>
          </cell>
        </row>
        <row r="5557">
          <cell r="M5557">
            <v>0</v>
          </cell>
        </row>
        <row r="5558">
          <cell r="M5558">
            <v>0</v>
          </cell>
        </row>
        <row r="5559">
          <cell r="M5559">
            <v>0</v>
          </cell>
        </row>
        <row r="5560">
          <cell r="M5560">
            <v>0</v>
          </cell>
        </row>
        <row r="5561">
          <cell r="M5561">
            <v>0</v>
          </cell>
        </row>
        <row r="5562">
          <cell r="M5562">
            <v>0</v>
          </cell>
        </row>
        <row r="5563">
          <cell r="M5563">
            <v>0</v>
          </cell>
        </row>
        <row r="5564">
          <cell r="M5564">
            <v>0</v>
          </cell>
        </row>
        <row r="5565">
          <cell r="M5565">
            <v>0</v>
          </cell>
        </row>
        <row r="5566">
          <cell r="M5566">
            <v>0</v>
          </cell>
        </row>
        <row r="5569">
          <cell r="M5569">
            <v>0</v>
          </cell>
        </row>
        <row r="5572">
          <cell r="M5572">
            <v>0</v>
          </cell>
        </row>
        <row r="5573">
          <cell r="M5573">
            <v>0</v>
          </cell>
        </row>
        <row r="5574">
          <cell r="M5574">
            <v>0</v>
          </cell>
        </row>
        <row r="5575">
          <cell r="M5575">
            <v>0</v>
          </cell>
        </row>
        <row r="5576">
          <cell r="M5576">
            <v>0</v>
          </cell>
        </row>
        <row r="5577">
          <cell r="M5577">
            <v>0</v>
          </cell>
        </row>
        <row r="5578">
          <cell r="M5578">
            <v>0</v>
          </cell>
        </row>
        <row r="5579">
          <cell r="M5579">
            <v>0</v>
          </cell>
        </row>
        <row r="5580">
          <cell r="M5580">
            <v>0</v>
          </cell>
        </row>
        <row r="5581">
          <cell r="M5581">
            <v>0</v>
          </cell>
        </row>
        <row r="5582">
          <cell r="M5582">
            <v>0</v>
          </cell>
        </row>
        <row r="5583">
          <cell r="M5583">
            <v>0</v>
          </cell>
        </row>
        <row r="5584">
          <cell r="M5584">
            <v>0</v>
          </cell>
        </row>
        <row r="5585">
          <cell r="M5585">
            <v>0</v>
          </cell>
        </row>
        <row r="5586">
          <cell r="M5586">
            <v>0</v>
          </cell>
        </row>
        <row r="5587">
          <cell r="M5587">
            <v>0</v>
          </cell>
        </row>
        <row r="5588">
          <cell r="M5588">
            <v>0</v>
          </cell>
        </row>
        <row r="5591">
          <cell r="M5591">
            <v>0</v>
          </cell>
        </row>
        <row r="5594">
          <cell r="M5594">
            <v>0</v>
          </cell>
        </row>
        <row r="5595">
          <cell r="M5595">
            <v>0</v>
          </cell>
        </row>
        <row r="5596">
          <cell r="M5596">
            <v>0</v>
          </cell>
        </row>
        <row r="5597">
          <cell r="M5597">
            <v>0</v>
          </cell>
        </row>
        <row r="5598">
          <cell r="M5598">
            <v>0</v>
          </cell>
        </row>
        <row r="5599">
          <cell r="M5599">
            <v>0</v>
          </cell>
        </row>
        <row r="5600">
          <cell r="M5600">
            <v>0</v>
          </cell>
        </row>
        <row r="5601">
          <cell r="M5601">
            <v>0</v>
          </cell>
        </row>
        <row r="5602">
          <cell r="M5602">
            <v>0</v>
          </cell>
        </row>
        <row r="5603">
          <cell r="M5603">
            <v>0</v>
          </cell>
        </row>
        <row r="5604">
          <cell r="M5604">
            <v>0</v>
          </cell>
        </row>
        <row r="5605">
          <cell r="M5605">
            <v>0</v>
          </cell>
        </row>
        <row r="5606">
          <cell r="M5606">
            <v>0</v>
          </cell>
        </row>
        <row r="5607">
          <cell r="M5607">
            <v>0</v>
          </cell>
        </row>
        <row r="5608">
          <cell r="M5608">
            <v>0</v>
          </cell>
        </row>
        <row r="5609">
          <cell r="M5609">
            <v>0</v>
          </cell>
        </row>
        <row r="5610">
          <cell r="M5610">
            <v>0</v>
          </cell>
        </row>
        <row r="5613">
          <cell r="M5613">
            <v>0</v>
          </cell>
        </row>
        <row r="5616">
          <cell r="M5616">
            <v>0</v>
          </cell>
        </row>
        <row r="5617">
          <cell r="M5617">
            <v>0</v>
          </cell>
        </row>
        <row r="5618">
          <cell r="M5618">
            <v>0</v>
          </cell>
        </row>
        <row r="5619">
          <cell r="M5619">
            <v>0</v>
          </cell>
        </row>
        <row r="5620">
          <cell r="M5620">
            <v>0</v>
          </cell>
        </row>
        <row r="5621">
          <cell r="M5621">
            <v>0</v>
          </cell>
        </row>
        <row r="5622">
          <cell r="M5622">
            <v>0</v>
          </cell>
        </row>
        <row r="5623">
          <cell r="M5623">
            <v>0</v>
          </cell>
        </row>
        <row r="5624">
          <cell r="M5624">
            <v>0</v>
          </cell>
        </row>
        <row r="5625">
          <cell r="M5625">
            <v>0</v>
          </cell>
        </row>
        <row r="5626">
          <cell r="M5626">
            <v>0</v>
          </cell>
        </row>
        <row r="5627">
          <cell r="M5627">
            <v>0</v>
          </cell>
        </row>
        <row r="5628">
          <cell r="M5628">
            <v>0</v>
          </cell>
        </row>
        <row r="5629">
          <cell r="M5629">
            <v>0</v>
          </cell>
        </row>
        <row r="5630">
          <cell r="M5630">
            <v>0</v>
          </cell>
        </row>
        <row r="5631">
          <cell r="M5631">
            <v>0</v>
          </cell>
        </row>
        <row r="5632">
          <cell r="M5632">
            <v>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율"/>
      <sheetName val="노임단가"/>
      <sheetName val="예산서"/>
      <sheetName val="내역서 총괄표"/>
      <sheetName val="건축공사내역총괄"/>
      <sheetName val="LC공사내역총괄"/>
      <sheetName val="현장시스템내역총괄"/>
      <sheetName val="일위목록"/>
      <sheetName val="일위대가표"/>
      <sheetName val="단가산출"/>
      <sheetName val="일위대가"/>
      <sheetName val="1,2공구원가계산서"/>
      <sheetName val="2공구산출내역"/>
      <sheetName val="1공구산출내역서"/>
      <sheetName val="백암비스타내역"/>
      <sheetName val="#2_일위대가목록"/>
      <sheetName val="자재단가비교표"/>
      <sheetName val=" HIT-&gt;HMC 견적(3900)"/>
      <sheetName val="N賃率-職"/>
      <sheetName val="9GNG운반"/>
      <sheetName val="여과지동"/>
      <sheetName val="기초자료"/>
      <sheetName val="일위산출근거"/>
      <sheetName val="수량집계(일반통신)"/>
      <sheetName val="철거산출근거"/>
    </sheetNames>
    <sheetDataSet>
      <sheetData sheetId="0" refreshError="1">
        <row r="2">
          <cell r="B2">
            <v>0.15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7">
          <cell r="A7" t="str">
            <v>일1</v>
          </cell>
          <cell r="B7" t="str">
            <v>제1호표</v>
          </cell>
          <cell r="C7" t="str">
            <v>터파기</v>
          </cell>
          <cell r="D7" t="str">
            <v>(B/H 0.7)</v>
          </cell>
          <cell r="E7" t="str">
            <v>㎥</v>
          </cell>
          <cell r="F7">
            <v>358</v>
          </cell>
          <cell r="G7">
            <v>129</v>
          </cell>
          <cell r="H7">
            <v>804</v>
          </cell>
          <cell r="I7">
            <v>1291</v>
          </cell>
          <cell r="J7" t="str">
            <v>공통대가</v>
          </cell>
        </row>
        <row r="8">
          <cell r="A8" t="str">
            <v>일2</v>
          </cell>
          <cell r="B8" t="str">
            <v>제2호표</v>
          </cell>
          <cell r="C8" t="str">
            <v>콘크리트타설</v>
          </cell>
          <cell r="D8" t="str">
            <v>40-180-8</v>
          </cell>
          <cell r="E8" t="str">
            <v>㎥</v>
          </cell>
          <cell r="F8">
            <v>18202</v>
          </cell>
          <cell r="G8">
            <v>40810</v>
          </cell>
          <cell r="H8">
            <v>0</v>
          </cell>
          <cell r="I8">
            <v>59012</v>
          </cell>
          <cell r="J8" t="str">
            <v>공통대가</v>
          </cell>
        </row>
        <row r="9">
          <cell r="A9" t="str">
            <v>일3</v>
          </cell>
          <cell r="B9" t="str">
            <v>제3호표</v>
          </cell>
          <cell r="C9" t="str">
            <v>콘크리트타설</v>
          </cell>
          <cell r="D9" t="str">
            <v>25-210-8</v>
          </cell>
          <cell r="E9" t="str">
            <v>㎥</v>
          </cell>
          <cell r="F9">
            <v>20551</v>
          </cell>
          <cell r="G9">
            <v>202</v>
          </cell>
          <cell r="H9">
            <v>34</v>
          </cell>
          <cell r="I9">
            <v>20787</v>
          </cell>
          <cell r="J9" t="str">
            <v>공통대가</v>
          </cell>
        </row>
        <row r="10">
          <cell r="A10" t="str">
            <v>일6</v>
          </cell>
          <cell r="B10" t="str">
            <v>제4호표</v>
          </cell>
          <cell r="C10" t="str">
            <v>잔토처리</v>
          </cell>
          <cell r="D10" t="str">
            <v/>
          </cell>
          <cell r="E10" t="str">
            <v>㎥</v>
          </cell>
          <cell r="F10">
            <v>2142</v>
          </cell>
          <cell r="G10">
            <v>2653</v>
          </cell>
          <cell r="H10">
            <v>2438</v>
          </cell>
          <cell r="I10">
            <v>7233</v>
          </cell>
          <cell r="J10" t="str">
            <v>공통대가</v>
          </cell>
        </row>
        <row r="11">
          <cell r="A11" t="str">
            <v>일4</v>
          </cell>
          <cell r="B11" t="str">
            <v>제5호표</v>
          </cell>
          <cell r="C11" t="str">
            <v>잡석부설</v>
          </cell>
          <cell r="D11" t="str">
            <v/>
          </cell>
          <cell r="E11" t="str">
            <v>㎥</v>
          </cell>
          <cell r="F11">
            <v>20616</v>
          </cell>
          <cell r="G11">
            <v>0</v>
          </cell>
          <cell r="H11">
            <v>0</v>
          </cell>
          <cell r="I11">
            <v>20616</v>
          </cell>
          <cell r="J11" t="str">
            <v>공통대가</v>
          </cell>
        </row>
        <row r="12">
          <cell r="A12" t="str">
            <v>일7</v>
          </cell>
          <cell r="B12" t="str">
            <v>제6호표</v>
          </cell>
          <cell r="C12" t="str">
            <v>되메우기및다짐</v>
          </cell>
          <cell r="D12" t="str">
            <v/>
          </cell>
          <cell r="E12" t="str">
            <v>㎥</v>
          </cell>
          <cell r="F12">
            <v>1325</v>
          </cell>
          <cell r="G12">
            <v>224</v>
          </cell>
          <cell r="H12">
            <v>246</v>
          </cell>
          <cell r="I12">
            <v>1795</v>
          </cell>
          <cell r="J12" t="str">
            <v>공통대가</v>
          </cell>
        </row>
        <row r="13">
          <cell r="A13" t="str">
            <v>일5</v>
          </cell>
          <cell r="B13" t="str">
            <v>제7호표</v>
          </cell>
          <cell r="C13" t="str">
            <v>합판거푸집</v>
          </cell>
          <cell r="D13" t="str">
            <v>4회</v>
          </cell>
          <cell r="E13" t="str">
            <v>㎡</v>
          </cell>
          <cell r="F13">
            <v>10046</v>
          </cell>
          <cell r="G13">
            <v>3941</v>
          </cell>
          <cell r="H13">
            <v>0</v>
          </cell>
          <cell r="I13">
            <v>13987</v>
          </cell>
          <cell r="J13" t="str">
            <v>공통대가</v>
          </cell>
        </row>
        <row r="14">
          <cell r="A14" t="str">
            <v>일8</v>
          </cell>
          <cell r="B14" t="str">
            <v>제8호표</v>
          </cell>
          <cell r="C14" t="str">
            <v>모체침투성방수</v>
          </cell>
          <cell r="D14" t="str">
            <v/>
          </cell>
          <cell r="E14" t="str">
            <v>㎡</v>
          </cell>
          <cell r="F14">
            <v>13995</v>
          </cell>
          <cell r="G14">
            <v>4999</v>
          </cell>
          <cell r="H14">
            <v>0</v>
          </cell>
          <cell r="I14">
            <v>18994</v>
          </cell>
          <cell r="J14" t="str">
            <v>공통대가</v>
          </cell>
        </row>
        <row r="15">
          <cell r="A15" t="str">
            <v>일19</v>
          </cell>
          <cell r="B15" t="str">
            <v>제9호표</v>
          </cell>
          <cell r="C15" t="str">
            <v>철근가공조립</v>
          </cell>
          <cell r="D15" t="str">
            <v>간단</v>
          </cell>
          <cell r="E15" t="str">
            <v>TON</v>
          </cell>
          <cell r="F15">
            <v>239436</v>
          </cell>
          <cell r="G15">
            <v>2935</v>
          </cell>
          <cell r="H15">
            <v>0</v>
          </cell>
          <cell r="I15">
            <v>242371</v>
          </cell>
          <cell r="J15" t="str">
            <v>공통대가</v>
          </cell>
        </row>
        <row r="16">
          <cell r="A16" t="str">
            <v>일50</v>
          </cell>
          <cell r="B16" t="str">
            <v>제10호표</v>
          </cell>
          <cell r="C16" t="str">
            <v>전선관부설</v>
          </cell>
          <cell r="D16" t="str">
            <v>하중받는곳</v>
          </cell>
          <cell r="E16" t="str">
            <v>M</v>
          </cell>
          <cell r="F16">
            <v>1799</v>
          </cell>
          <cell r="G16">
            <v>452</v>
          </cell>
          <cell r="H16">
            <v>1079</v>
          </cell>
          <cell r="I16">
            <v>3330</v>
          </cell>
        </row>
        <row r="17">
          <cell r="A17" t="str">
            <v>일20</v>
          </cell>
          <cell r="B17" t="str">
            <v>제11호표</v>
          </cell>
          <cell r="C17" t="str">
            <v>통신핸드홀</v>
          </cell>
          <cell r="D17" t="str">
            <v>900×900×900</v>
          </cell>
          <cell r="E17" t="str">
            <v>개소</v>
          </cell>
          <cell r="F17">
            <v>856681</v>
          </cell>
          <cell r="G17">
            <v>422162</v>
          </cell>
          <cell r="H17">
            <v>9164</v>
          </cell>
          <cell r="I17">
            <v>1288007</v>
          </cell>
        </row>
        <row r="18">
          <cell r="A18" t="str">
            <v>일22</v>
          </cell>
          <cell r="B18" t="str">
            <v>제12호표</v>
          </cell>
          <cell r="C18" t="str">
            <v>맨홀</v>
          </cell>
          <cell r="D18" t="str">
            <v>2000×2000×2000</v>
          </cell>
          <cell r="E18" t="str">
            <v>개소</v>
          </cell>
          <cell r="F18">
            <v>1077111</v>
          </cell>
          <cell r="G18">
            <v>1052814</v>
          </cell>
          <cell r="H18">
            <v>68521</v>
          </cell>
          <cell r="I18">
            <v>2198446</v>
          </cell>
        </row>
        <row r="19">
          <cell r="A19" t="str">
            <v>일35</v>
          </cell>
          <cell r="B19" t="str">
            <v>제13호표</v>
          </cell>
          <cell r="C19" t="str">
            <v>피뢰침기초</v>
          </cell>
          <cell r="D19" t="str">
            <v/>
          </cell>
          <cell r="E19" t="str">
            <v>개소</v>
          </cell>
          <cell r="F19">
            <v>12776</v>
          </cell>
          <cell r="G19">
            <v>10062</v>
          </cell>
          <cell r="H19">
            <v>0</v>
          </cell>
          <cell r="I19">
            <v>22838</v>
          </cell>
        </row>
        <row r="20">
          <cell r="A20" t="str">
            <v>일21</v>
          </cell>
          <cell r="B20" t="str">
            <v>제14호표</v>
          </cell>
          <cell r="C20" t="str">
            <v>안테나기초</v>
          </cell>
          <cell r="D20" t="str">
            <v/>
          </cell>
          <cell r="E20" t="str">
            <v>개소</v>
          </cell>
          <cell r="F20">
            <v>4928</v>
          </cell>
          <cell r="G20">
            <v>3616</v>
          </cell>
          <cell r="H20">
            <v>0</v>
          </cell>
          <cell r="I20">
            <v>8544</v>
          </cell>
        </row>
        <row r="21">
          <cell r="A21" t="str">
            <v>일55</v>
          </cell>
          <cell r="B21" t="str">
            <v>제15호표</v>
          </cell>
          <cell r="C21" t="str">
            <v>TV 안테나</v>
          </cell>
          <cell r="D21" t="str">
            <v>(TV기기 수용함 포함)</v>
          </cell>
          <cell r="E21" t="str">
            <v>개소</v>
          </cell>
          <cell r="F21">
            <v>94495</v>
          </cell>
          <cell r="G21">
            <v>2882261</v>
          </cell>
          <cell r="H21">
            <v>2834</v>
          </cell>
          <cell r="I21">
            <v>2979590</v>
          </cell>
        </row>
        <row r="22">
          <cell r="A22" t="str">
            <v>일62</v>
          </cell>
          <cell r="B22" t="str">
            <v>제16호표</v>
          </cell>
          <cell r="C22" t="str">
            <v>잡철물</v>
          </cell>
          <cell r="D22" t="str">
            <v>잡철물(제작설치)</v>
          </cell>
          <cell r="E22" t="str">
            <v>TON</v>
          </cell>
          <cell r="F22">
            <v>403110</v>
          </cell>
          <cell r="G22">
            <v>7955</v>
          </cell>
          <cell r="H22">
            <v>13279</v>
          </cell>
          <cell r="I22">
            <v>424344</v>
          </cell>
          <cell r="J22" t="str">
            <v>공통대가</v>
          </cell>
        </row>
      </sheetData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1년 ISSUE4"/>
      <sheetName val="01년(3→4)"/>
      <sheetName val="TDX-100물량총괄"/>
      <sheetName val="TX1A신설"/>
      <sheetName val="TX1A증설"/>
      <sheetName val="E-CGS"/>
      <sheetName val="CGS-D증설"/>
      <sheetName val="01년 SMX-10 증설"/>
      <sheetName val="KT AIN 4SYS"/>
      <sheetName val="ACE256"/>
      <sheetName val="CellBit(V 1.0)"/>
      <sheetName val="CellBit(V 2.0)"/>
      <sheetName val="cid 계약현황"/>
      <sheetName val="일위목록"/>
      <sheetName val="요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"/>
      <sheetName val="산출1"/>
      <sheetName val="일위1"/>
      <sheetName val="일위대가(무단가)"/>
    </sheetNames>
    <sheetDataSet>
      <sheetData sheetId="0">
        <row r="1">
          <cell r="C1" t="str">
            <v>명        칭</v>
          </cell>
        </row>
        <row r="3">
          <cell r="A3" t="str">
            <v>PP헌마대60x100</v>
          </cell>
          <cell r="B3">
            <v>1</v>
          </cell>
          <cell r="C3" t="str">
            <v>PP헌마대</v>
          </cell>
        </row>
        <row r="4">
          <cell r="A4" t="str">
            <v>시멘트40㎏</v>
          </cell>
          <cell r="B4">
            <v>2</v>
          </cell>
          <cell r="C4" t="str">
            <v>시멘트</v>
          </cell>
        </row>
        <row r="5">
          <cell r="A5" t="str">
            <v>모래세사(친모래)</v>
          </cell>
          <cell r="B5">
            <v>3</v>
          </cell>
          <cell r="C5" t="str">
            <v>모래</v>
          </cell>
        </row>
        <row r="6">
          <cell r="A6" t="str">
            <v>자갈50mm</v>
          </cell>
          <cell r="B6">
            <v>4</v>
          </cell>
          <cell r="C6" t="str">
            <v>자갈</v>
          </cell>
        </row>
        <row r="7">
          <cell r="A7" t="str">
            <v>보통합판12x1220x2440</v>
          </cell>
          <cell r="B7">
            <v>5</v>
          </cell>
          <cell r="C7" t="str">
            <v>보통합판</v>
          </cell>
        </row>
        <row r="8">
          <cell r="A8" t="str">
            <v>각재외송</v>
          </cell>
          <cell r="B8">
            <v>6</v>
          </cell>
          <cell r="C8" t="str">
            <v>각재</v>
          </cell>
        </row>
        <row r="9">
          <cell r="A9" t="str">
            <v>철못50mm</v>
          </cell>
          <cell r="B9">
            <v>7</v>
          </cell>
          <cell r="C9" t="str">
            <v>철못</v>
          </cell>
        </row>
        <row r="10">
          <cell r="A10" t="str">
            <v>철선0.9mm, 흑선</v>
          </cell>
          <cell r="B10">
            <v>8</v>
          </cell>
          <cell r="C10" t="str">
            <v>철선</v>
          </cell>
        </row>
        <row r="11">
          <cell r="A11" t="str">
            <v>박리제유성</v>
          </cell>
          <cell r="B11">
            <v>9</v>
          </cell>
          <cell r="C11" t="str">
            <v>박리제</v>
          </cell>
        </row>
        <row r="12">
          <cell r="A12" t="str">
            <v>FC관Φ100mm</v>
          </cell>
          <cell r="B12">
            <v>10</v>
          </cell>
          <cell r="C12" t="str">
            <v>FC관</v>
          </cell>
        </row>
        <row r="13">
          <cell r="A13" t="str">
            <v>PP로프4mm</v>
          </cell>
          <cell r="B13">
            <v>11</v>
          </cell>
          <cell r="C13" t="str">
            <v>PP로프</v>
          </cell>
        </row>
        <row r="14">
          <cell r="A14" t="str">
            <v>접착제0</v>
          </cell>
          <cell r="B14">
            <v>12</v>
          </cell>
          <cell r="C14" t="str">
            <v>접착제</v>
          </cell>
        </row>
        <row r="15">
          <cell r="A15" t="str">
            <v>PE전선관Φ28mm</v>
          </cell>
          <cell r="B15">
            <v>13</v>
          </cell>
          <cell r="C15" t="str">
            <v>PE전선관</v>
          </cell>
        </row>
        <row r="16">
          <cell r="A16" t="str">
            <v>철선2mm</v>
          </cell>
          <cell r="B16">
            <v>14</v>
          </cell>
          <cell r="C16" t="str">
            <v>철선</v>
          </cell>
        </row>
        <row r="17">
          <cell r="A17" t="str">
            <v>걸레면포류</v>
          </cell>
          <cell r="B17">
            <v>15</v>
          </cell>
          <cell r="C17" t="str">
            <v>걸레</v>
          </cell>
        </row>
        <row r="18">
          <cell r="A18" t="str">
            <v>인망400x1200</v>
          </cell>
          <cell r="B18">
            <v>16</v>
          </cell>
          <cell r="C18" t="str">
            <v>인망</v>
          </cell>
        </row>
        <row r="19">
          <cell r="A19" t="str">
            <v>윤활제수용성</v>
          </cell>
          <cell r="B19">
            <v>17</v>
          </cell>
          <cell r="C19" t="str">
            <v>윤활제</v>
          </cell>
        </row>
        <row r="20">
          <cell r="A20" t="str">
            <v>도관전선관76mm</v>
          </cell>
          <cell r="B20">
            <v>18</v>
          </cell>
          <cell r="C20" t="str">
            <v>도관전선관</v>
          </cell>
        </row>
        <row r="21">
          <cell r="A21" t="str">
            <v>도관전선관115mm</v>
          </cell>
          <cell r="B21">
            <v>19</v>
          </cell>
          <cell r="C21" t="str">
            <v>도관전선관</v>
          </cell>
        </row>
        <row r="22">
          <cell r="A22" t="str">
            <v>백관Φ40mm</v>
          </cell>
          <cell r="B22">
            <v>20</v>
          </cell>
          <cell r="C22" t="str">
            <v>백관</v>
          </cell>
        </row>
        <row r="23">
          <cell r="A23" t="str">
            <v>백관Φ100mm</v>
          </cell>
          <cell r="B23">
            <v>22</v>
          </cell>
          <cell r="C23" t="str">
            <v>백관</v>
          </cell>
        </row>
        <row r="24">
          <cell r="A24" t="str">
            <v>표주(콘크리트제)100x100x500mm</v>
          </cell>
          <cell r="B24">
            <v>23</v>
          </cell>
          <cell r="C24" t="str">
            <v>표주(콘크리트제)</v>
          </cell>
        </row>
        <row r="25">
          <cell r="A25" t="str">
            <v>경고테이프200x250</v>
          </cell>
          <cell r="B25">
            <v>25</v>
          </cell>
          <cell r="C25" t="str">
            <v>경고테이프</v>
          </cell>
        </row>
        <row r="26">
          <cell r="A26" t="str">
            <v>주의경고표지판</v>
          </cell>
          <cell r="B26">
            <v>24</v>
          </cell>
          <cell r="C26" t="str">
            <v>주의경고표지판</v>
          </cell>
        </row>
        <row r="27">
          <cell r="A27" t="str">
            <v>케이블접속방호함옥외용</v>
          </cell>
          <cell r="B27">
            <v>185</v>
          </cell>
          <cell r="C27" t="str">
            <v>케이블접속방호함</v>
          </cell>
        </row>
        <row r="28">
          <cell r="A28" t="str">
            <v>앙카볼트(1/2")M12xL100</v>
          </cell>
          <cell r="B28">
            <v>118</v>
          </cell>
          <cell r="C28" t="str">
            <v>앙카볼트</v>
          </cell>
        </row>
        <row r="29">
          <cell r="A29" t="str">
            <v>평와샤M12</v>
          </cell>
          <cell r="B29">
            <v>119</v>
          </cell>
          <cell r="C29" t="str">
            <v>평와샤</v>
          </cell>
        </row>
        <row r="30">
          <cell r="A30" t="str">
            <v>너트M12</v>
          </cell>
          <cell r="B30">
            <v>120</v>
          </cell>
          <cell r="C30" t="str">
            <v>너트</v>
          </cell>
        </row>
        <row r="31">
          <cell r="A31" t="str">
            <v>이형철근D-10 SD30A</v>
          </cell>
          <cell r="B31">
            <v>60</v>
          </cell>
          <cell r="C31" t="str">
            <v>이형철근</v>
          </cell>
        </row>
        <row r="32">
          <cell r="A32" t="str">
            <v>통신용철개수공철개(1120x620x132)</v>
          </cell>
          <cell r="B32">
            <v>61</v>
          </cell>
          <cell r="C32" t="str">
            <v>통신용철개</v>
          </cell>
        </row>
        <row r="33">
          <cell r="A33" t="str">
            <v>케이블걸이쇠2호</v>
          </cell>
          <cell r="B33">
            <v>62</v>
          </cell>
          <cell r="C33" t="str">
            <v>케이블걸이쇠</v>
          </cell>
        </row>
        <row r="34">
          <cell r="A34" t="str">
            <v>케이블받침대75x40x5x550</v>
          </cell>
          <cell r="B34">
            <v>63</v>
          </cell>
          <cell r="C34" t="str">
            <v>케이블받침대</v>
          </cell>
        </row>
        <row r="35">
          <cell r="A35" t="str">
            <v>앙카볼트(5/8")M16xL250</v>
          </cell>
          <cell r="B35">
            <v>64</v>
          </cell>
          <cell r="C35" t="str">
            <v>앙카볼트</v>
          </cell>
        </row>
        <row r="36">
          <cell r="A36" t="str">
            <v>앙카볼트(5/8")M16xL180</v>
          </cell>
          <cell r="B36" t="str">
            <v>64-1</v>
          </cell>
          <cell r="C36" t="str">
            <v>앙카볼트</v>
          </cell>
        </row>
        <row r="37">
          <cell r="A37" t="str">
            <v>가락지19×92mm</v>
          </cell>
          <cell r="B37">
            <v>65</v>
          </cell>
          <cell r="C37" t="str">
            <v>가락지</v>
          </cell>
        </row>
        <row r="38">
          <cell r="A38" t="str">
            <v>수공용사다리4단</v>
          </cell>
          <cell r="B38">
            <v>66</v>
          </cell>
          <cell r="C38" t="str">
            <v>수공용사다리</v>
          </cell>
        </row>
        <row r="39">
          <cell r="A39" t="str">
            <v>자갈(막돌)#467(40mm)</v>
          </cell>
          <cell r="B39">
            <v>67</v>
          </cell>
          <cell r="C39" t="str">
            <v>자갈(막돌)</v>
          </cell>
        </row>
        <row r="40">
          <cell r="A40" t="str">
            <v>결속선0.9mm, 흑선</v>
          </cell>
          <cell r="B40">
            <v>70</v>
          </cell>
          <cell r="C40" t="str">
            <v>결속선</v>
          </cell>
        </row>
        <row r="41">
          <cell r="A41" t="str">
            <v>자갈#57</v>
          </cell>
          <cell r="B41">
            <v>71</v>
          </cell>
          <cell r="C41" t="str">
            <v>자갈</v>
          </cell>
        </row>
        <row r="42">
          <cell r="A42" t="str">
            <v>접지슬리브(C-TYPE)100-60 38㎟</v>
          </cell>
          <cell r="B42">
            <v>73</v>
          </cell>
          <cell r="C42" t="str">
            <v>접지슬리브(C-TYPE)</v>
          </cell>
        </row>
        <row r="43">
          <cell r="A43" t="str">
            <v>스피커HORN형 25W×2(Pole 4M 포함)</v>
          </cell>
          <cell r="B43">
            <v>72</v>
          </cell>
          <cell r="C43" t="str">
            <v>스피커</v>
          </cell>
        </row>
        <row r="44">
          <cell r="A44" t="str">
            <v>방수관100㎜</v>
          </cell>
          <cell r="B44">
            <v>28</v>
          </cell>
          <cell r="C44" t="str">
            <v>방수관</v>
          </cell>
        </row>
        <row r="45">
          <cell r="A45" t="str">
            <v>지수PLUGφ100-4구</v>
          </cell>
          <cell r="B45">
            <v>26</v>
          </cell>
          <cell r="C45" t="str">
            <v>지수PLUG</v>
          </cell>
        </row>
        <row r="46">
          <cell r="A46" t="str">
            <v>건전지4DM</v>
          </cell>
          <cell r="B46">
            <v>59</v>
          </cell>
          <cell r="C46" t="str">
            <v>건전지</v>
          </cell>
        </row>
        <row r="47">
          <cell r="A47" t="str">
            <v>CABLE TRAYW150×H70×2.6t</v>
          </cell>
          <cell r="B47">
            <v>87</v>
          </cell>
          <cell r="C47" t="str">
            <v>CABLE TRAY</v>
          </cell>
        </row>
        <row r="48">
          <cell r="A48" t="str">
            <v>TRAY COVERW150×H70×2.6t</v>
          </cell>
          <cell r="B48" t="str">
            <v>87-1</v>
          </cell>
          <cell r="C48" t="str">
            <v>TRAY COVER</v>
          </cell>
        </row>
        <row r="49">
          <cell r="A49" t="str">
            <v>COVER CLAMPH70</v>
          </cell>
          <cell r="B49">
            <v>88</v>
          </cell>
          <cell r="C49" t="str">
            <v>COVER CLAMP</v>
          </cell>
        </row>
        <row r="50">
          <cell r="A50" t="str">
            <v>ANGLE BRACKETW150</v>
          </cell>
          <cell r="B50" t="str">
            <v>88-1</v>
          </cell>
          <cell r="C50" t="str">
            <v>ANGLE BRACKET</v>
          </cell>
        </row>
        <row r="51">
          <cell r="A51" t="str">
            <v>앙카볼트M12×L120</v>
          </cell>
          <cell r="B51" t="str">
            <v>88-2</v>
          </cell>
          <cell r="C51" t="str">
            <v>앙카볼트</v>
          </cell>
        </row>
        <row r="52">
          <cell r="A52" t="str">
            <v>JOINT CONNECTORH70</v>
          </cell>
          <cell r="B52" t="str">
            <v>88-3</v>
          </cell>
          <cell r="C52" t="str">
            <v>JOINT CONNECTOR</v>
          </cell>
        </row>
        <row r="53">
          <cell r="A53" t="str">
            <v>SHANK BOLT/NUT3/8"×19L</v>
          </cell>
          <cell r="B53" t="str">
            <v>88-4</v>
          </cell>
          <cell r="C53" t="str">
            <v>SHANK BOLT/NUT</v>
          </cell>
        </row>
        <row r="54">
          <cell r="A54" t="str">
            <v>H/D CLAMP40-60</v>
          </cell>
          <cell r="B54" t="str">
            <v>88-5</v>
          </cell>
          <cell r="C54" t="str">
            <v>H/D CLAMP</v>
          </cell>
        </row>
        <row r="55">
          <cell r="A55" t="str">
            <v>GROUND BONDING JUMPER22㎟</v>
          </cell>
          <cell r="B55" t="str">
            <v>88-6</v>
          </cell>
          <cell r="C55" t="str">
            <v>GROUND BONDING JUMPER</v>
          </cell>
        </row>
        <row r="56">
          <cell r="A56" t="str">
            <v>HEX B/N3/8"×19L</v>
          </cell>
          <cell r="B56" t="str">
            <v>88-7</v>
          </cell>
          <cell r="C56" t="str">
            <v>HEX B/N</v>
          </cell>
        </row>
        <row r="57">
          <cell r="A57" t="str">
            <v>CABLE TRAYW300×H100×2.6t</v>
          </cell>
          <cell r="B57" t="str">
            <v>88-11</v>
          </cell>
          <cell r="C57" t="str">
            <v>CABLE TRAY</v>
          </cell>
        </row>
        <row r="58">
          <cell r="A58" t="str">
            <v>JOINT CONNECTORW300×H100×2.6t</v>
          </cell>
          <cell r="B58" t="str">
            <v>88-12</v>
          </cell>
          <cell r="C58" t="str">
            <v>JOINT CONNECTOR</v>
          </cell>
        </row>
        <row r="59">
          <cell r="A59" t="str">
            <v>COVER CLAMPH100</v>
          </cell>
          <cell r="B59" t="str">
            <v>88-13</v>
          </cell>
          <cell r="C59" t="str">
            <v>COVER CLAMP</v>
          </cell>
        </row>
        <row r="60">
          <cell r="A60" t="str">
            <v>ANGLE BRACKETW300</v>
          </cell>
          <cell r="B60" t="str">
            <v>88-14</v>
          </cell>
          <cell r="C60" t="str">
            <v>ANGLE BRACKET</v>
          </cell>
        </row>
        <row r="61">
          <cell r="A61" t="str">
            <v>JOINT CONNECTORH100</v>
          </cell>
          <cell r="B61" t="str">
            <v>88-15</v>
          </cell>
          <cell r="C61" t="str">
            <v>JOINT CONNECTOR</v>
          </cell>
        </row>
        <row r="62">
          <cell r="A62" t="str">
            <v>광케이블OF-SM-24Core</v>
          </cell>
          <cell r="B62">
            <v>37</v>
          </cell>
          <cell r="C62" t="str">
            <v>광케이블</v>
          </cell>
        </row>
        <row r="63">
          <cell r="A63" t="str">
            <v>가재10㎝x10㎝</v>
          </cell>
          <cell r="B63">
            <v>40</v>
          </cell>
          <cell r="C63" t="str">
            <v>가재</v>
          </cell>
        </row>
        <row r="64">
          <cell r="A64" t="str">
            <v>젤리세척제0</v>
          </cell>
          <cell r="B64">
            <v>41</v>
          </cell>
          <cell r="C64" t="str">
            <v>젤리세척제</v>
          </cell>
        </row>
        <row r="65">
          <cell r="A65" t="str">
            <v>열수축 슬리브0</v>
          </cell>
          <cell r="B65">
            <v>42</v>
          </cell>
          <cell r="C65" t="str">
            <v>열수축 슬리브</v>
          </cell>
        </row>
        <row r="66">
          <cell r="A66" t="str">
            <v>광접속함체24Core</v>
          </cell>
          <cell r="B66">
            <v>43</v>
          </cell>
          <cell r="C66" t="str">
            <v>광접속함체</v>
          </cell>
        </row>
        <row r="67">
          <cell r="A67" t="str">
            <v>광분배함부속자재0</v>
          </cell>
          <cell r="B67">
            <v>44</v>
          </cell>
          <cell r="C67" t="str">
            <v>광분배함부속자재</v>
          </cell>
        </row>
        <row r="68">
          <cell r="A68" t="str">
            <v>크리넥스티슈심선수/4</v>
          </cell>
          <cell r="B68">
            <v>46</v>
          </cell>
          <cell r="C68" t="str">
            <v>크리넥스티슈</v>
          </cell>
        </row>
        <row r="69">
          <cell r="A69" t="str">
            <v>면봉심선수/2</v>
          </cell>
          <cell r="B69">
            <v>47</v>
          </cell>
          <cell r="C69" t="str">
            <v>면봉</v>
          </cell>
        </row>
        <row r="70">
          <cell r="A70" t="str">
            <v>아이소프로필알코올순도99%(360g)</v>
          </cell>
          <cell r="B70">
            <v>48</v>
          </cell>
          <cell r="C70" t="str">
            <v>아이소프로필알코올</v>
          </cell>
        </row>
        <row r="71">
          <cell r="A71" t="str">
            <v>OTDR용지심선수x4</v>
          </cell>
          <cell r="B71">
            <v>49</v>
          </cell>
          <cell r="C71" t="str">
            <v>OTDR용지</v>
          </cell>
        </row>
        <row r="72">
          <cell r="A72" t="str">
            <v>면테이프12㎝x30㎝</v>
          </cell>
          <cell r="B72">
            <v>50</v>
          </cell>
          <cell r="C72" t="str">
            <v>면테이프</v>
          </cell>
        </row>
        <row r="73">
          <cell r="A73" t="str">
            <v>PVC테이프0</v>
          </cell>
          <cell r="B73">
            <v>51</v>
          </cell>
          <cell r="C73" t="str">
            <v>PVC테이프</v>
          </cell>
        </row>
        <row r="74">
          <cell r="A74" t="str">
            <v>광 어댑터0</v>
          </cell>
          <cell r="B74">
            <v>52</v>
          </cell>
          <cell r="C74" t="str">
            <v>광 어댑터</v>
          </cell>
        </row>
        <row r="75">
          <cell r="A75" t="str">
            <v>시외케이블PEF 0.9x38P(15%차폐)</v>
          </cell>
          <cell r="B75">
            <v>186</v>
          </cell>
          <cell r="C75" t="str">
            <v>시외케이블</v>
          </cell>
        </row>
        <row r="76">
          <cell r="A76" t="str">
            <v>시외케이블PEF 0.9x14P(15%차폐)</v>
          </cell>
          <cell r="B76">
            <v>226</v>
          </cell>
          <cell r="C76" t="str">
            <v>시외케이블</v>
          </cell>
        </row>
        <row r="77">
          <cell r="A77" t="str">
            <v>시외케이블PEF 0.9x74P(15%차폐)</v>
          </cell>
          <cell r="B77">
            <v>227</v>
          </cell>
          <cell r="C77" t="str">
            <v>시외케이블</v>
          </cell>
        </row>
        <row r="78">
          <cell r="A78" t="str">
            <v>시외케이블FS J/F 0.65x25P(15%차폐)</v>
          </cell>
          <cell r="B78">
            <v>53</v>
          </cell>
          <cell r="C78" t="str">
            <v>시외케이블</v>
          </cell>
        </row>
        <row r="79">
          <cell r="A79" t="str">
            <v>시외케이블FS J/F 0.65x15P(15%차폐)</v>
          </cell>
          <cell r="B79">
            <v>54</v>
          </cell>
          <cell r="C79" t="str">
            <v>시외케이블</v>
          </cell>
        </row>
        <row r="80">
          <cell r="A80" t="str">
            <v>케이블접속제75-300-2</v>
          </cell>
          <cell r="B80">
            <v>55</v>
          </cell>
          <cell r="C80" t="str">
            <v>케이블접속제</v>
          </cell>
        </row>
        <row r="81">
          <cell r="A81" t="str">
            <v>케이블접속제75-300-1</v>
          </cell>
          <cell r="B81" t="str">
            <v>57-2</v>
          </cell>
          <cell r="C81" t="str">
            <v>케이블접속제</v>
          </cell>
        </row>
        <row r="82">
          <cell r="A82" t="str">
            <v>케이블접속제100-300-1</v>
          </cell>
          <cell r="B82">
            <v>56</v>
          </cell>
          <cell r="C82" t="str">
            <v>케이블접속제</v>
          </cell>
        </row>
        <row r="83">
          <cell r="A83" t="str">
            <v>케이블접속제100-300-2</v>
          </cell>
          <cell r="B83">
            <v>57</v>
          </cell>
          <cell r="C83" t="str">
            <v>케이블접속제</v>
          </cell>
        </row>
        <row r="84">
          <cell r="A84" t="str">
            <v>케이블접속제100-600-1</v>
          </cell>
          <cell r="B84" t="str">
            <v>57-1</v>
          </cell>
          <cell r="C84" t="str">
            <v>케이블접속제</v>
          </cell>
        </row>
        <row r="85">
          <cell r="A85" t="str">
            <v>케이블접속제100-600-2</v>
          </cell>
          <cell r="B85" t="str">
            <v>57-3</v>
          </cell>
          <cell r="C85" t="str">
            <v>케이블접속제</v>
          </cell>
        </row>
        <row r="86">
          <cell r="A86" t="str">
            <v>케이블심선접속자0.4-0.9(ULG)</v>
          </cell>
          <cell r="B86">
            <v>58</v>
          </cell>
          <cell r="C86" t="str">
            <v>케이블심선접속자</v>
          </cell>
        </row>
        <row r="87">
          <cell r="A87" t="str">
            <v>스파이랄슬리브케이블보호용</v>
          </cell>
          <cell r="B87">
            <v>31</v>
          </cell>
          <cell r="C87" t="str">
            <v>스파이랄슬리브</v>
          </cell>
        </row>
        <row r="88">
          <cell r="A88" t="str">
            <v>연선전화기3회로</v>
          </cell>
          <cell r="B88">
            <v>89</v>
          </cell>
          <cell r="C88" t="str">
            <v>연선전화기</v>
          </cell>
        </row>
        <row r="89">
          <cell r="A89" t="str">
            <v>앙카볼트(3/8")M10xL150</v>
          </cell>
          <cell r="B89">
            <v>99</v>
          </cell>
          <cell r="C89" t="str">
            <v>앙카볼트</v>
          </cell>
        </row>
        <row r="90">
          <cell r="A90" t="str">
            <v>ELP전선관Φ50㎜</v>
          </cell>
          <cell r="B90" t="str">
            <v>92-1</v>
          </cell>
          <cell r="C90" t="str">
            <v>ELP전선관</v>
          </cell>
        </row>
        <row r="91">
          <cell r="A91" t="str">
            <v>새들Φ54mm</v>
          </cell>
          <cell r="B91" t="str">
            <v>92-2</v>
          </cell>
          <cell r="C91" t="str">
            <v>새들</v>
          </cell>
        </row>
        <row r="92">
          <cell r="A92" t="str">
            <v>HILTI핀0</v>
          </cell>
          <cell r="B92">
            <v>133</v>
          </cell>
          <cell r="C92" t="str">
            <v>HILTI핀</v>
          </cell>
        </row>
        <row r="93">
          <cell r="A93" t="str">
            <v>공포0</v>
          </cell>
          <cell r="B93">
            <v>134</v>
          </cell>
          <cell r="C93" t="str">
            <v>공포</v>
          </cell>
        </row>
        <row r="94">
          <cell r="A94" t="str">
            <v>배선반25P/300P</v>
          </cell>
          <cell r="B94">
            <v>93</v>
          </cell>
          <cell r="C94" t="str">
            <v>배선반</v>
          </cell>
        </row>
        <row r="95">
          <cell r="A95" t="str">
            <v>전화기MFC</v>
          </cell>
          <cell r="B95">
            <v>94</v>
          </cell>
          <cell r="C95" t="str">
            <v>전화기</v>
          </cell>
        </row>
        <row r="96">
          <cell r="A96" t="str">
            <v>전화기디지탈 다기능식</v>
          </cell>
          <cell r="B96">
            <v>95</v>
          </cell>
          <cell r="C96" t="str">
            <v>전화기</v>
          </cell>
        </row>
        <row r="97">
          <cell r="A97" t="str">
            <v>MDF7열</v>
          </cell>
          <cell r="B97">
            <v>96</v>
          </cell>
          <cell r="C97" t="str">
            <v>MDF</v>
          </cell>
        </row>
        <row r="98">
          <cell r="A98" t="str">
            <v>접지용전선GV 22㎟</v>
          </cell>
          <cell r="B98">
            <v>141</v>
          </cell>
          <cell r="C98" t="str">
            <v>접지용전선</v>
          </cell>
        </row>
        <row r="99">
          <cell r="A99" t="str">
            <v>접지용전선GV 38㎟</v>
          </cell>
          <cell r="B99">
            <v>142</v>
          </cell>
          <cell r="C99" t="str">
            <v>접지용전선</v>
          </cell>
        </row>
        <row r="100">
          <cell r="A100" t="str">
            <v>접지용전선GV 80㎟</v>
          </cell>
          <cell r="B100">
            <v>143</v>
          </cell>
          <cell r="C100" t="str">
            <v>접지용전선</v>
          </cell>
        </row>
        <row r="101">
          <cell r="A101" t="str">
            <v>트라후W100×H100</v>
          </cell>
          <cell r="B101">
            <v>190</v>
          </cell>
          <cell r="C101" t="str">
            <v>트라후</v>
          </cell>
        </row>
        <row r="102">
          <cell r="A102" t="str">
            <v>CP BOX500×500×300</v>
          </cell>
          <cell r="B102">
            <v>201</v>
          </cell>
          <cell r="C102" t="str">
            <v>CP BOX</v>
          </cell>
        </row>
        <row r="103">
          <cell r="A103" t="str">
            <v>스트롱 앵커1/4"</v>
          </cell>
          <cell r="B103">
            <v>191</v>
          </cell>
          <cell r="C103" t="str">
            <v>스트롱 앵커</v>
          </cell>
        </row>
        <row r="104">
          <cell r="A104" t="str">
            <v>접지단자함 3CCT</v>
          </cell>
          <cell r="B104">
            <v>187</v>
          </cell>
          <cell r="C104" t="str">
            <v xml:space="preserve">접지단자함 </v>
          </cell>
        </row>
        <row r="105">
          <cell r="A105" t="str">
            <v>접지단자함 5CCT</v>
          </cell>
          <cell r="B105">
            <v>188</v>
          </cell>
          <cell r="C105" t="str">
            <v xml:space="preserve">접지단자함 </v>
          </cell>
        </row>
        <row r="106">
          <cell r="A106" t="str">
            <v>교환기 가입자 카드16회선용</v>
          </cell>
          <cell r="B106">
            <v>202</v>
          </cell>
          <cell r="C106" t="str">
            <v>교환기 가입자 카드</v>
          </cell>
        </row>
        <row r="107">
          <cell r="A107" t="str">
            <v>토크백모장치6회로(120W)</v>
          </cell>
          <cell r="B107">
            <v>203</v>
          </cell>
          <cell r="C107" t="str">
            <v>토크백모장치</v>
          </cell>
        </row>
        <row r="108">
          <cell r="A108" t="str">
            <v>토크백모장치12회로(120W)</v>
          </cell>
          <cell r="B108">
            <v>204</v>
          </cell>
          <cell r="C108" t="str">
            <v>토크백모장치</v>
          </cell>
        </row>
        <row r="109">
          <cell r="A109" t="str">
            <v>토크백모장치18회로(240W)</v>
          </cell>
          <cell r="B109">
            <v>205</v>
          </cell>
          <cell r="C109" t="str">
            <v>토크백모장치</v>
          </cell>
        </row>
        <row r="110">
          <cell r="A110" t="str">
            <v>토크백모장치24회로(240W)</v>
          </cell>
          <cell r="B110">
            <v>206</v>
          </cell>
          <cell r="C110" t="str">
            <v>토크백모장치</v>
          </cell>
        </row>
        <row r="111">
          <cell r="A111" t="str">
            <v>소철선#8</v>
          </cell>
          <cell r="B111">
            <v>208</v>
          </cell>
          <cell r="C111" t="str">
            <v>소철선</v>
          </cell>
        </row>
        <row r="112">
          <cell r="A112" t="str">
            <v>기초대0</v>
          </cell>
          <cell r="B112" t="str">
            <v>208-1</v>
          </cell>
          <cell r="C112" t="str">
            <v>기초대</v>
          </cell>
        </row>
        <row r="113">
          <cell r="A113" t="str">
            <v>TALK-BACK 자장치5W 기초대형</v>
          </cell>
          <cell r="B113">
            <v>209</v>
          </cell>
          <cell r="C113" t="str">
            <v>TALK-BACK 자장치</v>
          </cell>
        </row>
        <row r="114">
          <cell r="A114" t="str">
            <v>TALK-BACK 자장치옥내용(3W)</v>
          </cell>
          <cell r="B114">
            <v>145</v>
          </cell>
          <cell r="C114" t="str">
            <v>TALK-BACK 자장치</v>
          </cell>
        </row>
        <row r="115">
          <cell r="A115" t="str">
            <v>켑타이어케이블CTC 2P</v>
          </cell>
          <cell r="B115">
            <v>147</v>
          </cell>
          <cell r="C115" t="str">
            <v>켑타이어케이블</v>
          </cell>
        </row>
        <row r="116">
          <cell r="A116" t="str">
            <v>사령전화유지보수장치0</v>
          </cell>
          <cell r="C116" t="str">
            <v>사령전화유지보수장치</v>
          </cell>
        </row>
        <row r="117">
          <cell r="A117" t="str">
            <v>사령전화기DTMF식</v>
          </cell>
          <cell r="B117">
            <v>148</v>
          </cell>
          <cell r="C117" t="str">
            <v>사령전화기</v>
          </cell>
        </row>
        <row r="118">
          <cell r="A118" t="str">
            <v>사령전화운용장치</v>
          </cell>
          <cell r="C118" t="str">
            <v>사령전화운용장치</v>
          </cell>
        </row>
        <row r="119">
          <cell r="A119" t="str">
            <v>팩시밀리 GⅢ</v>
          </cell>
          <cell r="B119">
            <v>152</v>
          </cell>
          <cell r="C119" t="str">
            <v>팩시밀리</v>
          </cell>
        </row>
        <row r="120">
          <cell r="A120" t="str">
            <v>동보장치카드4회선/1카드</v>
          </cell>
          <cell r="C120" t="str">
            <v>동보장치카드</v>
          </cell>
        </row>
        <row r="121">
          <cell r="A121" t="str">
            <v>직통전화기주파수식</v>
          </cell>
          <cell r="B121">
            <v>154</v>
          </cell>
          <cell r="C121" t="str">
            <v>직통전화기</v>
          </cell>
        </row>
        <row r="122">
          <cell r="A122" t="str">
            <v>사령원격방송장치자장치</v>
          </cell>
          <cell r="B122" t="str">
            <v>155-1</v>
          </cell>
          <cell r="C122" t="str">
            <v>사령원격방송장치</v>
          </cell>
        </row>
        <row r="123">
          <cell r="A123" t="str">
            <v>사령원격방송운용장치Main용(24회선)</v>
          </cell>
          <cell r="C123" t="str">
            <v>사령원격방송운용장치</v>
          </cell>
        </row>
        <row r="124">
          <cell r="A124" t="str">
            <v>열차무선송수신기15W 역용</v>
          </cell>
          <cell r="B124" t="str">
            <v>155-2</v>
          </cell>
          <cell r="C124" t="str">
            <v>열차무선송수신기</v>
          </cell>
        </row>
        <row r="125">
          <cell r="A125" t="str">
            <v>열차무선수신기역용</v>
          </cell>
          <cell r="B125">
            <v>157</v>
          </cell>
          <cell r="C125" t="str">
            <v>열차무선수신기</v>
          </cell>
        </row>
        <row r="126">
          <cell r="A126" t="str">
            <v>ANTGP형</v>
          </cell>
          <cell r="B126">
            <v>156</v>
          </cell>
          <cell r="C126" t="str">
            <v>ANT</v>
          </cell>
        </row>
        <row r="127">
          <cell r="A127" t="str">
            <v>ANT다이폴1호</v>
          </cell>
          <cell r="B127">
            <v>155</v>
          </cell>
          <cell r="C127" t="str">
            <v>ANT</v>
          </cell>
        </row>
        <row r="128">
          <cell r="A128" t="str">
            <v>열차무선전원장치함RT.BATT내장형</v>
          </cell>
          <cell r="B128">
            <v>102</v>
          </cell>
          <cell r="C128" t="str">
            <v>열차무선전원장치함</v>
          </cell>
        </row>
        <row r="129">
          <cell r="A129" t="str">
            <v>정류기12V 10A</v>
          </cell>
          <cell r="B129">
            <v>103</v>
          </cell>
          <cell r="C129" t="str">
            <v>정류기</v>
          </cell>
        </row>
        <row r="130">
          <cell r="A130" t="str">
            <v>축전지12V 50AH</v>
          </cell>
          <cell r="B130">
            <v>104</v>
          </cell>
          <cell r="C130" t="str">
            <v>축전지</v>
          </cell>
        </row>
        <row r="131">
          <cell r="A131" t="str">
            <v>이도함φ76</v>
          </cell>
          <cell r="B131">
            <v>211</v>
          </cell>
          <cell r="C131" t="str">
            <v>이도함</v>
          </cell>
        </row>
        <row r="132">
          <cell r="A132" t="str">
            <v>앙카볼트1/2"×150</v>
          </cell>
          <cell r="B132">
            <v>212</v>
          </cell>
          <cell r="C132" t="str">
            <v>앙카볼트</v>
          </cell>
        </row>
        <row r="133">
          <cell r="A133" t="str">
            <v>노말바인드90˚ φ76</v>
          </cell>
          <cell r="B133">
            <v>213</v>
          </cell>
          <cell r="C133" t="str">
            <v>노말바인드</v>
          </cell>
        </row>
        <row r="134">
          <cell r="A134" t="str">
            <v>교량용 지지금구φ76</v>
          </cell>
          <cell r="B134">
            <v>214</v>
          </cell>
          <cell r="C134" t="str">
            <v>교량용 지지금구</v>
          </cell>
        </row>
        <row r="135">
          <cell r="A135" t="str">
            <v>도관전선관φ76</v>
          </cell>
          <cell r="B135">
            <v>215</v>
          </cell>
          <cell r="C135" t="str">
            <v>도관전선관</v>
          </cell>
        </row>
        <row r="136">
          <cell r="A136" t="str">
            <v>UPS10KVA</v>
          </cell>
          <cell r="B136">
            <v>225</v>
          </cell>
          <cell r="C136" t="str">
            <v>UPS</v>
          </cell>
        </row>
        <row r="137">
          <cell r="A137" t="str">
            <v>CABLE 접속방호함400x500x1500</v>
          </cell>
          <cell r="B137">
            <v>230</v>
          </cell>
          <cell r="C137" t="str">
            <v>CABLE 접속방호함</v>
          </cell>
        </row>
        <row r="138">
          <cell r="A138" t="str">
            <v>사령원격방송운용장치20회로</v>
          </cell>
          <cell r="B138">
            <v>229</v>
          </cell>
          <cell r="C138" t="str">
            <v>사령원격방송운용장치</v>
          </cell>
        </row>
        <row r="139">
          <cell r="A139" t="str">
            <v>냉난방기소형</v>
          </cell>
          <cell r="C139" t="str">
            <v>냉난방기</v>
          </cell>
        </row>
        <row r="140">
          <cell r="A140" t="str">
            <v>써지보호기통신회선용</v>
          </cell>
          <cell r="C140" t="str">
            <v>써지보호기</v>
          </cell>
        </row>
        <row r="141">
          <cell r="A141" t="str">
            <v>편단코드0</v>
          </cell>
          <cell r="C141" t="str">
            <v>편단코드</v>
          </cell>
        </row>
        <row r="142">
          <cell r="A142" t="str">
            <v>광 송신기1CH, VIDEO</v>
          </cell>
          <cell r="C142" t="str">
            <v>광 송신기</v>
          </cell>
        </row>
        <row r="143">
          <cell r="A143" t="str">
            <v>광 수신기1CH, VIDEO</v>
          </cell>
          <cell r="C143" t="str">
            <v>광 수신기</v>
          </cell>
        </row>
        <row r="144">
          <cell r="A144" t="str">
            <v>Video Encoder(부속자재 포함)V.35/T1, E1</v>
          </cell>
          <cell r="C144" t="str">
            <v>Video Encoder(부속자재 포함)</v>
          </cell>
        </row>
        <row r="145">
          <cell r="A145" t="str">
            <v>광케이블 릴500m이상</v>
          </cell>
          <cell r="C145" t="str">
            <v>광케이블 릴</v>
          </cell>
        </row>
        <row r="146">
          <cell r="A146" t="str">
            <v>비디오 카메라(발전기,랙,기타포함)디지탈형</v>
          </cell>
          <cell r="C146" t="str">
            <v>비디오 카메라(발전기,랙,기타포함)</v>
          </cell>
        </row>
        <row r="147">
          <cell r="A147" t="str">
            <v>Optical Fiber Fusion Splicer0</v>
          </cell>
          <cell r="C147" t="str">
            <v>Optical Fiber Fusion Splicer</v>
          </cell>
        </row>
        <row r="148">
          <cell r="A148" t="str">
            <v>Optical Power Meter0</v>
          </cell>
          <cell r="C148" t="str">
            <v>Optical Power Meter</v>
          </cell>
        </row>
        <row r="149">
          <cell r="A149" t="str">
            <v>Stabilized Light Source0</v>
          </cell>
          <cell r="C149" t="str">
            <v>Stabilized Light Source</v>
          </cell>
        </row>
        <row r="150">
          <cell r="A150" t="str">
            <v>Optical Attenuator0</v>
          </cell>
          <cell r="C150" t="str">
            <v>Optical Attenuator</v>
          </cell>
        </row>
        <row r="151">
          <cell r="A151" t="str">
            <v>OTDR0</v>
          </cell>
          <cell r="C151" t="str">
            <v>OTDR</v>
          </cell>
        </row>
        <row r="152">
          <cell r="A152" t="str">
            <v>Data Communication Analyzer0</v>
          </cell>
          <cell r="C152" t="str">
            <v>Data Communication Analyzer</v>
          </cell>
        </row>
        <row r="153">
          <cell r="A153" t="str">
            <v>SDH/SONET Analyzer0</v>
          </cell>
          <cell r="C153" t="str">
            <v>SDH/SONET Analyzer</v>
          </cell>
        </row>
        <row r="165">
          <cell r="A165" t="str">
            <v/>
          </cell>
        </row>
        <row r="166">
          <cell r="A166" t="str">
            <v>형틀목공</v>
          </cell>
          <cell r="B166">
            <v>501</v>
          </cell>
          <cell r="C166" t="str">
            <v>형틀목공</v>
          </cell>
        </row>
        <row r="167">
          <cell r="A167" t="str">
            <v>철골공</v>
          </cell>
          <cell r="B167">
            <v>502</v>
          </cell>
          <cell r="C167" t="str">
            <v>철골공</v>
          </cell>
        </row>
        <row r="168">
          <cell r="A168" t="str">
            <v>철공</v>
          </cell>
          <cell r="B168">
            <v>503</v>
          </cell>
          <cell r="C168" t="str">
            <v>철공</v>
          </cell>
        </row>
        <row r="169">
          <cell r="A169" t="str">
            <v>철근공</v>
          </cell>
          <cell r="B169">
            <v>504</v>
          </cell>
          <cell r="C169" t="str">
            <v>철근공</v>
          </cell>
        </row>
        <row r="170">
          <cell r="A170" t="str">
            <v>비계공</v>
          </cell>
          <cell r="B170">
            <v>505</v>
          </cell>
          <cell r="C170" t="str">
            <v>비계공</v>
          </cell>
        </row>
        <row r="171">
          <cell r="A171" t="str">
            <v>콘크리트공</v>
          </cell>
          <cell r="B171">
            <v>506</v>
          </cell>
          <cell r="C171" t="str">
            <v>콘크리트공</v>
          </cell>
        </row>
        <row r="172">
          <cell r="A172" t="str">
            <v>배관공</v>
          </cell>
          <cell r="B172">
            <v>507</v>
          </cell>
          <cell r="C172" t="str">
            <v>배관공</v>
          </cell>
        </row>
        <row r="173">
          <cell r="A173" t="str">
            <v>도장공</v>
          </cell>
          <cell r="B173">
            <v>508</v>
          </cell>
          <cell r="C173" t="str">
            <v>도장공</v>
          </cell>
        </row>
        <row r="174">
          <cell r="A174" t="str">
            <v>궤도공</v>
          </cell>
          <cell r="B174">
            <v>509</v>
          </cell>
          <cell r="C174" t="str">
            <v>궤도공</v>
          </cell>
        </row>
        <row r="175">
          <cell r="A175" t="str">
            <v>용접공(철도)</v>
          </cell>
          <cell r="B175">
            <v>510</v>
          </cell>
          <cell r="C175" t="str">
            <v>용접공(철도)</v>
          </cell>
        </row>
        <row r="176">
          <cell r="A176" t="str">
            <v>플랜트전공</v>
          </cell>
          <cell r="B176">
            <v>511</v>
          </cell>
          <cell r="C176" t="str">
            <v>플랜트전공</v>
          </cell>
        </row>
        <row r="177">
          <cell r="A177" t="str">
            <v>내선전공</v>
          </cell>
          <cell r="B177">
            <v>512</v>
          </cell>
          <cell r="C177" t="str">
            <v>내선전공</v>
          </cell>
        </row>
        <row r="178">
          <cell r="A178" t="str">
            <v>고압케이블전공</v>
          </cell>
          <cell r="B178">
            <v>513</v>
          </cell>
          <cell r="C178" t="str">
            <v>고압케이블전공</v>
          </cell>
        </row>
        <row r="179">
          <cell r="A179" t="str">
            <v>저압케이블공</v>
          </cell>
          <cell r="B179">
            <v>514</v>
          </cell>
          <cell r="C179" t="str">
            <v>저압케이블공</v>
          </cell>
        </row>
        <row r="180">
          <cell r="A180" t="str">
            <v>철도신호공</v>
          </cell>
          <cell r="B180">
            <v>515</v>
          </cell>
          <cell r="C180" t="str">
            <v>철도신호공</v>
          </cell>
        </row>
        <row r="181">
          <cell r="A181" t="str">
            <v>통신외선공</v>
          </cell>
          <cell r="B181">
            <v>516</v>
          </cell>
          <cell r="C181" t="str">
            <v>통신외선공</v>
          </cell>
        </row>
        <row r="182">
          <cell r="A182" t="str">
            <v>통신설비공</v>
          </cell>
          <cell r="B182">
            <v>517</v>
          </cell>
          <cell r="C182" t="str">
            <v>통신설비공</v>
          </cell>
        </row>
        <row r="183">
          <cell r="A183" t="str">
            <v>통신내선공</v>
          </cell>
          <cell r="B183">
            <v>518</v>
          </cell>
          <cell r="C183" t="str">
            <v>통신내선공</v>
          </cell>
        </row>
        <row r="184">
          <cell r="A184" t="str">
            <v>통신케이블공</v>
          </cell>
          <cell r="B184">
            <v>519</v>
          </cell>
          <cell r="C184" t="str">
            <v>통신케이블공</v>
          </cell>
        </row>
        <row r="185">
          <cell r="A185" t="str">
            <v>무선안테나공</v>
          </cell>
          <cell r="B185">
            <v>520</v>
          </cell>
          <cell r="C185" t="str">
            <v>무선안테나공</v>
          </cell>
        </row>
        <row r="186">
          <cell r="A186" t="str">
            <v>조력공</v>
          </cell>
          <cell r="B186">
            <v>521</v>
          </cell>
          <cell r="C186" t="str">
            <v>조력공</v>
          </cell>
        </row>
        <row r="187">
          <cell r="A187" t="str">
            <v>특별인부</v>
          </cell>
          <cell r="B187">
            <v>522</v>
          </cell>
          <cell r="C187" t="str">
            <v>특별인부</v>
          </cell>
        </row>
        <row r="188">
          <cell r="A188" t="str">
            <v>보통인부</v>
          </cell>
          <cell r="B188">
            <v>523</v>
          </cell>
          <cell r="C188" t="str">
            <v>보통인부</v>
          </cell>
        </row>
        <row r="189">
          <cell r="A189" t="str">
            <v>시험관련기사</v>
          </cell>
          <cell r="B189">
            <v>524</v>
          </cell>
          <cell r="C189" t="str">
            <v>시험관련기사</v>
          </cell>
        </row>
        <row r="190">
          <cell r="A190" t="str">
            <v>시험관련산업기사</v>
          </cell>
          <cell r="B190">
            <v>525</v>
          </cell>
          <cell r="C190" t="str">
            <v>시험관련산업기사</v>
          </cell>
        </row>
        <row r="191">
          <cell r="A191" t="str">
            <v>용접공(일반)</v>
          </cell>
          <cell r="B191">
            <v>526</v>
          </cell>
          <cell r="C191" t="str">
            <v>용접공(일반)</v>
          </cell>
        </row>
        <row r="192">
          <cell r="A192" t="str">
            <v>H/W설치기사</v>
          </cell>
          <cell r="B192">
            <v>527</v>
          </cell>
          <cell r="C192" t="str">
            <v>H/W설치기사</v>
          </cell>
        </row>
        <row r="193">
          <cell r="A193" t="str">
            <v>H/W시험기사</v>
          </cell>
          <cell r="B193">
            <v>528</v>
          </cell>
          <cell r="C193" t="str">
            <v>H/W시험기사</v>
          </cell>
        </row>
        <row r="194">
          <cell r="A194" t="str">
            <v>S/W시험기사</v>
          </cell>
          <cell r="B194">
            <v>529</v>
          </cell>
          <cell r="C194" t="str">
            <v>S/W시험기사</v>
          </cell>
        </row>
        <row r="195">
          <cell r="A195" t="str">
            <v>CPU시험기사</v>
          </cell>
          <cell r="B195">
            <v>530</v>
          </cell>
          <cell r="C195" t="str">
            <v>CPU시험기사</v>
          </cell>
        </row>
        <row r="196">
          <cell r="A196" t="str">
            <v>광통신설치사</v>
          </cell>
          <cell r="B196">
            <v>531</v>
          </cell>
          <cell r="C196" t="str">
            <v>광통신설치사</v>
          </cell>
        </row>
        <row r="197">
          <cell r="A197" t="str">
            <v>광케이블설치사</v>
          </cell>
          <cell r="B197">
            <v>532</v>
          </cell>
          <cell r="C197" t="str">
            <v>광케이블설치사</v>
          </cell>
        </row>
        <row r="198">
          <cell r="A198" t="str">
            <v/>
          </cell>
          <cell r="B198">
            <v>534</v>
          </cell>
        </row>
        <row r="199">
          <cell r="A199" t="str">
            <v>미장공</v>
          </cell>
          <cell r="B199">
            <v>535</v>
          </cell>
          <cell r="C199" t="str">
            <v>미장공</v>
          </cell>
        </row>
        <row r="200">
          <cell r="A200" t="str">
            <v>할석공</v>
          </cell>
          <cell r="B200">
            <v>536</v>
          </cell>
          <cell r="C200" t="str">
            <v>할석공</v>
          </cell>
        </row>
        <row r="201">
          <cell r="A201" t="str">
            <v>계장공</v>
          </cell>
          <cell r="B201">
            <v>537</v>
          </cell>
          <cell r="C201" t="str">
            <v>계장공</v>
          </cell>
        </row>
        <row r="202">
          <cell r="A202" t="str">
            <v>기계설치공</v>
          </cell>
          <cell r="B202">
            <v>538</v>
          </cell>
          <cell r="C202" t="str">
            <v>기계설치공</v>
          </cell>
        </row>
        <row r="203">
          <cell r="A203" t="str">
            <v>목도</v>
          </cell>
          <cell r="B203">
            <v>539</v>
          </cell>
          <cell r="C203" t="str">
            <v>목도</v>
          </cell>
        </row>
        <row r="204">
          <cell r="A204" t="str">
            <v>기계공</v>
          </cell>
          <cell r="B204">
            <v>540</v>
          </cell>
          <cell r="C204" t="str">
            <v>기계공</v>
          </cell>
        </row>
        <row r="205">
          <cell r="A205" t="str">
            <v>포설공</v>
          </cell>
          <cell r="B205">
            <v>545</v>
          </cell>
          <cell r="C205" t="str">
            <v>포설공</v>
          </cell>
        </row>
        <row r="206">
          <cell r="A206" t="str">
            <v>포장공</v>
          </cell>
          <cell r="B206">
            <v>546</v>
          </cell>
          <cell r="C206" t="str">
            <v>포장공</v>
          </cell>
        </row>
        <row r="207">
          <cell r="A207" t="str">
            <v>철판공</v>
          </cell>
          <cell r="B207">
            <v>547</v>
          </cell>
          <cell r="C207" t="str">
            <v>철판공</v>
          </cell>
        </row>
        <row r="208">
          <cell r="A208" t="str">
            <v>배전전공</v>
          </cell>
          <cell r="B208">
            <v>548</v>
          </cell>
          <cell r="C208" t="str">
            <v>배전전공</v>
          </cell>
        </row>
        <row r="209">
          <cell r="A209" t="str">
            <v>무선설비기사1급</v>
          </cell>
          <cell r="B209">
            <v>549</v>
          </cell>
          <cell r="C209" t="str">
            <v>무선설비기사1급</v>
          </cell>
        </row>
        <row r="210">
          <cell r="A210" t="str">
            <v>무선설비기사2급</v>
          </cell>
          <cell r="B210">
            <v>550</v>
          </cell>
          <cell r="C210" t="str">
            <v>무선설비기사2급</v>
          </cell>
        </row>
        <row r="211">
          <cell r="A211" t="str">
            <v>송전전공</v>
          </cell>
          <cell r="B211">
            <v>551</v>
          </cell>
          <cell r="C211" t="str">
            <v>송전전공</v>
          </cell>
        </row>
        <row r="212">
          <cell r="A212" t="str">
            <v>운전사(기계)</v>
          </cell>
          <cell r="B212">
            <v>552</v>
          </cell>
          <cell r="C212" t="str">
            <v>운전사(기계)</v>
          </cell>
        </row>
        <row r="213">
          <cell r="A213" t="str">
            <v>광케이블설치사</v>
          </cell>
          <cell r="B213">
            <v>553</v>
          </cell>
          <cell r="C213" t="str">
            <v>광케이블설치사</v>
          </cell>
        </row>
        <row r="214">
          <cell r="A214" t="str">
            <v>통신관련산업기사</v>
          </cell>
          <cell r="B214">
            <v>555</v>
          </cell>
          <cell r="C214" t="str">
            <v>통신관련산업기사</v>
          </cell>
        </row>
        <row r="215">
          <cell r="A215" t="str">
            <v>통신관련기사</v>
          </cell>
          <cell r="B215">
            <v>556</v>
          </cell>
          <cell r="C215" t="str">
            <v>통신관련기사</v>
          </cell>
        </row>
        <row r="216">
          <cell r="A216" t="str">
            <v>착암공</v>
          </cell>
          <cell r="B216">
            <v>561</v>
          </cell>
          <cell r="C216" t="str">
            <v>착암공</v>
          </cell>
        </row>
        <row r="217">
          <cell r="A217" t="str">
            <v>신호공</v>
          </cell>
          <cell r="B217">
            <v>562</v>
          </cell>
          <cell r="C217" t="str">
            <v>신호공</v>
          </cell>
        </row>
        <row r="218">
          <cell r="A218" t="str">
            <v>가. 재료비</v>
          </cell>
          <cell r="B218">
            <v>541</v>
          </cell>
          <cell r="C218" t="str">
            <v>가. 재료비</v>
          </cell>
        </row>
        <row r="219">
          <cell r="A219" t="str">
            <v>나. 노무비</v>
          </cell>
          <cell r="B219">
            <v>542</v>
          </cell>
          <cell r="C219" t="str">
            <v>나. 노무비</v>
          </cell>
        </row>
        <row r="220">
          <cell r="A220" t="str">
            <v>다. 공구손료노무비×3%</v>
          </cell>
          <cell r="B220">
            <v>543</v>
          </cell>
          <cell r="C220" t="str">
            <v>다. 공구손료</v>
          </cell>
        </row>
        <row r="221">
          <cell r="A221" t="str">
            <v>소    계</v>
          </cell>
          <cell r="B221">
            <v>544</v>
          </cell>
          <cell r="C221" t="str">
            <v>소    계</v>
          </cell>
        </row>
        <row r="222">
          <cell r="A222" t="str">
            <v>노무비</v>
          </cell>
          <cell r="B222">
            <v>554</v>
          </cell>
          <cell r="C222" t="str">
            <v>노무비</v>
          </cell>
        </row>
        <row r="223">
          <cell r="A223" t="str">
            <v>전선관 부속품전선관의 15%</v>
          </cell>
          <cell r="B223">
            <v>600</v>
          </cell>
          <cell r="C223" t="str">
            <v>전선관 부속품</v>
          </cell>
        </row>
        <row r="224">
          <cell r="A224" t="str">
            <v/>
          </cell>
        </row>
        <row r="225">
          <cell r="A225" t="str">
            <v/>
          </cell>
        </row>
        <row r="226">
          <cell r="A226" t="str">
            <v/>
          </cell>
        </row>
        <row r="227">
          <cell r="A227" t="str">
            <v/>
          </cell>
        </row>
        <row r="228">
          <cell r="A228" t="str">
            <v/>
          </cell>
        </row>
        <row r="229">
          <cell r="A229" t="str">
            <v/>
          </cell>
        </row>
        <row r="230">
          <cell r="A230" t="str">
            <v/>
          </cell>
        </row>
        <row r="231">
          <cell r="A231" t="str">
            <v/>
          </cell>
        </row>
        <row r="232">
          <cell r="A232" t="str">
            <v/>
          </cell>
        </row>
        <row r="233">
          <cell r="A233" t="str">
            <v/>
          </cell>
        </row>
        <row r="234">
          <cell r="A234" t="str">
            <v/>
          </cell>
        </row>
        <row r="235">
          <cell r="A235" t="str">
            <v/>
          </cell>
        </row>
        <row r="236">
          <cell r="A236" t="str">
            <v/>
          </cell>
        </row>
        <row r="237">
          <cell r="A237" t="str">
            <v/>
          </cell>
        </row>
        <row r="238">
          <cell r="A238" t="str">
            <v/>
          </cell>
        </row>
        <row r="239">
          <cell r="A239" t="str">
            <v/>
          </cell>
        </row>
        <row r="240">
          <cell r="A240" t="str">
            <v/>
          </cell>
        </row>
        <row r="241">
          <cell r="A241" t="str">
            <v/>
          </cell>
        </row>
        <row r="242">
          <cell r="A242" t="str">
            <v/>
          </cell>
        </row>
        <row r="243">
          <cell r="A243" t="str">
            <v/>
          </cell>
        </row>
        <row r="244">
          <cell r="A244" t="str">
            <v/>
          </cell>
        </row>
        <row r="245">
          <cell r="A245" t="str">
            <v/>
          </cell>
        </row>
        <row r="246">
          <cell r="A246" t="str">
            <v/>
          </cell>
        </row>
        <row r="247">
          <cell r="A247" t="str">
            <v/>
          </cell>
        </row>
        <row r="248">
          <cell r="A248" t="str">
            <v/>
          </cell>
        </row>
        <row r="249">
          <cell r="A249" t="str">
            <v/>
          </cell>
        </row>
        <row r="250">
          <cell r="A250" t="str">
            <v/>
          </cell>
        </row>
        <row r="251">
          <cell r="A251" t="str">
            <v/>
          </cell>
        </row>
        <row r="252">
          <cell r="A252" t="str">
            <v/>
          </cell>
        </row>
        <row r="253">
          <cell r="A253" t="str">
            <v/>
          </cell>
        </row>
        <row r="254">
          <cell r="A254" t="str">
            <v/>
          </cell>
        </row>
        <row r="255">
          <cell r="A255" t="str">
            <v/>
          </cell>
        </row>
        <row r="256">
          <cell r="A256" t="str">
            <v/>
          </cell>
        </row>
        <row r="257">
          <cell r="A257" t="str">
            <v/>
          </cell>
        </row>
        <row r="258">
          <cell r="A258" t="str">
            <v/>
          </cell>
        </row>
        <row r="259">
          <cell r="A259" t="str">
            <v/>
          </cell>
        </row>
        <row r="260">
          <cell r="A260" t="str">
            <v/>
          </cell>
        </row>
        <row r="261">
          <cell r="A261" t="str">
            <v/>
          </cell>
        </row>
        <row r="262">
          <cell r="A262" t="str">
            <v/>
          </cell>
        </row>
        <row r="263">
          <cell r="A263" t="str">
            <v/>
          </cell>
        </row>
        <row r="264">
          <cell r="A264" t="str">
            <v/>
          </cell>
        </row>
        <row r="265">
          <cell r="A265" t="str">
            <v/>
          </cell>
        </row>
        <row r="266">
          <cell r="A266" t="str">
            <v/>
          </cell>
        </row>
        <row r="267">
          <cell r="A267" t="str">
            <v/>
          </cell>
        </row>
        <row r="268">
          <cell r="A268" t="str">
            <v/>
          </cell>
        </row>
        <row r="269">
          <cell r="A269" t="str">
            <v/>
          </cell>
        </row>
        <row r="270">
          <cell r="A270" t="str">
            <v/>
          </cell>
        </row>
        <row r="271">
          <cell r="A271" t="str">
            <v/>
          </cell>
        </row>
        <row r="272">
          <cell r="A272" t="str">
            <v/>
          </cell>
        </row>
        <row r="273">
          <cell r="A273" t="str">
            <v/>
          </cell>
        </row>
        <row r="274">
          <cell r="A274" t="str">
            <v/>
          </cell>
        </row>
        <row r="275">
          <cell r="A275" t="str">
            <v/>
          </cell>
        </row>
        <row r="276">
          <cell r="A276" t="str">
            <v/>
          </cell>
        </row>
        <row r="277">
          <cell r="A277" t="str">
            <v/>
          </cell>
        </row>
        <row r="278">
          <cell r="A278" t="str">
            <v/>
          </cell>
        </row>
        <row r="279">
          <cell r="A279" t="str">
            <v/>
          </cell>
        </row>
        <row r="280">
          <cell r="A280" t="str">
            <v/>
          </cell>
        </row>
        <row r="281">
          <cell r="A281" t="str">
            <v/>
          </cell>
        </row>
        <row r="282">
          <cell r="A282" t="str">
            <v/>
          </cell>
        </row>
        <row r="283">
          <cell r="A283" t="str">
            <v/>
          </cell>
        </row>
        <row r="284">
          <cell r="A284" t="str">
            <v/>
          </cell>
        </row>
        <row r="285">
          <cell r="A285" t="str">
            <v/>
          </cell>
        </row>
        <row r="286">
          <cell r="A286" t="str">
            <v/>
          </cell>
        </row>
        <row r="287">
          <cell r="A287" t="str">
            <v/>
          </cell>
        </row>
        <row r="288">
          <cell r="A288" t="str">
            <v/>
          </cell>
        </row>
        <row r="289">
          <cell r="A289" t="str">
            <v/>
          </cell>
        </row>
        <row r="290">
          <cell r="A290" t="str">
            <v/>
          </cell>
        </row>
        <row r="291">
          <cell r="A291" t="str">
            <v/>
          </cell>
        </row>
        <row r="292">
          <cell r="A292" t="str">
            <v/>
          </cell>
        </row>
        <row r="293">
          <cell r="A293" t="str">
            <v/>
          </cell>
        </row>
        <row r="294">
          <cell r="A294" t="str">
            <v/>
          </cell>
        </row>
        <row r="295">
          <cell r="A295" t="str">
            <v/>
          </cell>
        </row>
        <row r="296">
          <cell r="A296" t="str">
            <v/>
          </cell>
        </row>
        <row r="297">
          <cell r="A297" t="str">
            <v/>
          </cell>
        </row>
        <row r="298">
          <cell r="A298" t="str">
            <v/>
          </cell>
        </row>
        <row r="299">
          <cell r="A299" t="str">
            <v/>
          </cell>
        </row>
        <row r="300">
          <cell r="A300" t="str">
            <v/>
          </cell>
        </row>
        <row r="301">
          <cell r="A301" t="str">
            <v/>
          </cell>
        </row>
        <row r="302">
          <cell r="A302" t="str">
            <v/>
          </cell>
        </row>
        <row r="303">
          <cell r="A303" t="str">
            <v/>
          </cell>
        </row>
        <row r="304">
          <cell r="A304" t="str">
            <v/>
          </cell>
        </row>
        <row r="305">
          <cell r="A305" t="str">
            <v/>
          </cell>
        </row>
        <row r="306">
          <cell r="A306" t="str">
            <v/>
          </cell>
        </row>
        <row r="307">
          <cell r="A307" t="str">
            <v/>
          </cell>
        </row>
        <row r="308">
          <cell r="A308" t="str">
            <v/>
          </cell>
        </row>
        <row r="309">
          <cell r="A309" t="str">
            <v/>
          </cell>
        </row>
        <row r="310">
          <cell r="A310" t="str">
            <v/>
          </cell>
        </row>
        <row r="311">
          <cell r="A311" t="str">
            <v/>
          </cell>
        </row>
        <row r="312">
          <cell r="A312" t="str">
            <v/>
          </cell>
        </row>
        <row r="313">
          <cell r="A313" t="str">
            <v/>
          </cell>
        </row>
        <row r="314">
          <cell r="A314" t="str">
            <v/>
          </cell>
        </row>
        <row r="315">
          <cell r="A315" t="str">
            <v/>
          </cell>
        </row>
        <row r="316">
          <cell r="A316" t="str">
            <v/>
          </cell>
        </row>
        <row r="317">
          <cell r="A317" t="str">
            <v/>
          </cell>
        </row>
        <row r="318">
          <cell r="A318" t="str">
            <v/>
          </cell>
        </row>
        <row r="319">
          <cell r="A319" t="str">
            <v/>
          </cell>
        </row>
        <row r="320">
          <cell r="A320" t="str">
            <v/>
          </cell>
        </row>
        <row r="321">
          <cell r="A321" t="str">
            <v/>
          </cell>
        </row>
        <row r="322">
          <cell r="A322" t="str">
            <v/>
          </cell>
        </row>
        <row r="323">
          <cell r="A323" t="str">
            <v/>
          </cell>
        </row>
        <row r="324">
          <cell r="A324" t="str">
            <v/>
          </cell>
        </row>
        <row r="325">
          <cell r="A325" t="str">
            <v/>
          </cell>
        </row>
        <row r="326">
          <cell r="A326" t="str">
            <v/>
          </cell>
        </row>
        <row r="327">
          <cell r="A327" t="str">
            <v/>
          </cell>
        </row>
        <row r="328">
          <cell r="A328" t="str">
            <v/>
          </cell>
        </row>
        <row r="329">
          <cell r="A329" t="str">
            <v/>
          </cell>
        </row>
        <row r="330">
          <cell r="A330" t="str">
            <v/>
          </cell>
        </row>
        <row r="331">
          <cell r="A331" t="str">
            <v/>
          </cell>
        </row>
        <row r="332">
          <cell r="A332" t="str">
            <v/>
          </cell>
        </row>
        <row r="333">
          <cell r="A333" t="str">
            <v/>
          </cell>
        </row>
        <row r="334">
          <cell r="A334" t="str">
            <v/>
          </cell>
        </row>
        <row r="335">
          <cell r="A335" t="str">
            <v/>
          </cell>
        </row>
        <row r="336">
          <cell r="A336" t="str">
            <v/>
          </cell>
        </row>
        <row r="337">
          <cell r="A337" t="str">
            <v/>
          </cell>
        </row>
        <row r="338">
          <cell r="A338" t="str">
            <v/>
          </cell>
        </row>
        <row r="339">
          <cell r="A339" t="str">
            <v/>
          </cell>
        </row>
        <row r="340">
          <cell r="A340" t="str">
            <v/>
          </cell>
        </row>
        <row r="341">
          <cell r="A341" t="str">
            <v/>
          </cell>
        </row>
        <row r="342">
          <cell r="A342" t="str">
            <v/>
          </cell>
        </row>
        <row r="343">
          <cell r="A343" t="str">
            <v/>
          </cell>
        </row>
        <row r="344">
          <cell r="A344" t="str">
            <v/>
          </cell>
        </row>
        <row r="345">
          <cell r="A345" t="str">
            <v/>
          </cell>
        </row>
        <row r="346">
          <cell r="A346" t="str">
            <v/>
          </cell>
        </row>
        <row r="347">
          <cell r="A347" t="str">
            <v/>
          </cell>
        </row>
        <row r="348">
          <cell r="A348" t="str">
            <v/>
          </cell>
        </row>
        <row r="349">
          <cell r="A349" t="str">
            <v/>
          </cell>
        </row>
        <row r="350">
          <cell r="A350" t="str">
            <v/>
          </cell>
        </row>
        <row r="351">
          <cell r="A351" t="str">
            <v/>
          </cell>
        </row>
        <row r="352">
          <cell r="A352" t="str">
            <v/>
          </cell>
        </row>
        <row r="353">
          <cell r="A353" t="str">
            <v/>
          </cell>
        </row>
        <row r="354">
          <cell r="A354" t="str">
            <v/>
          </cell>
        </row>
        <row r="355">
          <cell r="A355" t="str">
            <v/>
          </cell>
        </row>
        <row r="356">
          <cell r="A356" t="str">
            <v/>
          </cell>
        </row>
        <row r="357">
          <cell r="A357" t="str">
            <v/>
          </cell>
        </row>
        <row r="358">
          <cell r="A358" t="str">
            <v/>
          </cell>
        </row>
        <row r="359">
          <cell r="A359" t="str">
            <v/>
          </cell>
        </row>
        <row r="360">
          <cell r="A360" t="str">
            <v/>
          </cell>
        </row>
        <row r="361">
          <cell r="A361" t="str">
            <v/>
          </cell>
        </row>
        <row r="362">
          <cell r="A362" t="str">
            <v/>
          </cell>
        </row>
        <row r="363">
          <cell r="A363" t="str">
            <v/>
          </cell>
        </row>
        <row r="364">
          <cell r="A364" t="str">
            <v/>
          </cell>
        </row>
        <row r="365">
          <cell r="A365" t="str">
            <v/>
          </cell>
        </row>
        <row r="366">
          <cell r="A366" t="str">
            <v/>
          </cell>
        </row>
        <row r="367">
          <cell r="A367" t="str">
            <v/>
          </cell>
        </row>
        <row r="368">
          <cell r="A368" t="str">
            <v/>
          </cell>
        </row>
        <row r="369">
          <cell r="A369" t="str">
            <v/>
          </cell>
        </row>
        <row r="370">
          <cell r="A370" t="str">
            <v/>
          </cell>
        </row>
        <row r="371">
          <cell r="A371" t="str">
            <v/>
          </cell>
        </row>
      </sheetData>
      <sheetData sheetId="1"/>
      <sheetData sheetId="2"/>
      <sheetData sheetId="3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 및 재료비"/>
      <sheetName val="중기사용료"/>
      <sheetName val="중기사용료산출근거"/>
      <sheetName val="Sheet1"/>
      <sheetName val="단가산출1"/>
      <sheetName val="단가산출2"/>
      <sheetName val="일위대가"/>
      <sheetName val="일위대가data"/>
      <sheetName val="이름표"/>
      <sheetName val="일위대가 (2)"/>
      <sheetName val="COST"/>
    </sheetNames>
    <sheetDataSet>
      <sheetData sheetId="0">
        <row r="72">
          <cell r="AA72">
            <v>56840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소운반"/>
      <sheetName val="가설(화순)"/>
      <sheetName val="가설(보성)"/>
      <sheetName val="가설(광양)"/>
      <sheetName val="9.2단가산출서"/>
      <sheetName val="손료"/>
      <sheetName val="재료-CODE"/>
      <sheetName val="단가 및 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소운반"/>
      <sheetName val="가설(화순)"/>
      <sheetName val="가설(보성)"/>
      <sheetName val="가설(광양)"/>
      <sheetName val="laroux"/>
      <sheetName val="폐기물"/>
      <sheetName val="가설(광주)"/>
      <sheetName val="가설(충주,청주)"/>
      <sheetName val="가설(상일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목록"/>
      <sheetName val="요율"/>
      <sheetName val="단가산출"/>
      <sheetName val="일위대가"/>
      <sheetName val="노무비"/>
      <sheetName val="BID"/>
      <sheetName val="1,2공구원가계산서"/>
      <sheetName val="2공구산출내역"/>
      <sheetName val="1공구산출내역서"/>
      <sheetName val="단1"/>
      <sheetName val="원가계산서"/>
      <sheetName val="기초단가"/>
      <sheetName val="단가비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호남권)"/>
      <sheetName val="일위대가(영남권)"/>
      <sheetName val="일위대가(수도권)"/>
      <sheetName val="Sheet2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/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공-구내"/>
      <sheetName val="예비품목록"/>
      <sheetName val="교육 및 시운전"/>
      <sheetName val="구내-목록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N賃率-職"/>
      <sheetName val="A4-結果 "/>
      <sheetName val="I一般比"/>
      <sheetName val="IS"/>
      <sheetName val="J間材"/>
      <sheetName val="J輸入計"/>
      <sheetName val="J輸入率1"/>
      <sheetName val="A製總"/>
      <sheetName val="내역"/>
      <sheetName val="설직재-1"/>
      <sheetName val="직재"/>
      <sheetName val="일위대가"/>
      <sheetName val="요율"/>
      <sheetName val="sheet1"/>
      <sheetName val="기본일위"/>
      <sheetName val="직노"/>
      <sheetName val="내역서2안"/>
      <sheetName val="N賃率_職"/>
      <sheetName val="약품공급2"/>
      <sheetName val="접지수량"/>
      <sheetName val="옥외외등집계표"/>
      <sheetName val="자재테이블"/>
      <sheetName val="일위목록"/>
      <sheetName val="내역서"/>
      <sheetName val="#REF"/>
      <sheetName val="DB"/>
      <sheetName val="2000년1차"/>
      <sheetName val="투자-국내2"/>
      <sheetName val="건축내역"/>
      <sheetName val="공사원가계산서"/>
      <sheetName val="노임단가 (2)"/>
      <sheetName val="원가계산서구조조정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2005"/>
      <sheetName val="통신2005"/>
      <sheetName val="기본단가표"/>
      <sheetName val="2000전체분"/>
      <sheetName val="20관리비율"/>
      <sheetName val="시약"/>
      <sheetName val="재료비"/>
      <sheetName val="자재단가표"/>
      <sheetName val="산출(2)"/>
      <sheetName val="전체제잡비"/>
      <sheetName val="내   역"/>
      <sheetName val="제작기술지원센터"/>
      <sheetName val="견적서"/>
      <sheetName val="ELEC"/>
      <sheetName val="정류기"/>
      <sheetName val="자재단가"/>
      <sheetName val="제노임"/>
      <sheetName val="봉양~조차장간고하개명(신설)"/>
      <sheetName val="공사내역"/>
      <sheetName val="COST"/>
      <sheetName val="ABUT수량-A1"/>
      <sheetName val="노무비"/>
      <sheetName val="work-form"/>
      <sheetName val="일위"/>
      <sheetName val="경산"/>
      <sheetName val="원가총괄"/>
      <sheetName val="대포2교접속"/>
      <sheetName val="천방교접속"/>
      <sheetName val="교각계산"/>
      <sheetName val="신호등일위대가"/>
      <sheetName val=" HIT-&gt;HMC 견적(3900)"/>
      <sheetName val="SHEET PILE단가"/>
      <sheetName val="Resource2"/>
      <sheetName val="일위대가목록"/>
      <sheetName val="교통대책내역"/>
      <sheetName val="견적"/>
      <sheetName val="잡철물"/>
      <sheetName val="인건-측정"/>
      <sheetName val="노임"/>
      <sheetName val="자재"/>
      <sheetName val="통신대가"/>
      <sheetName val="A 견적"/>
      <sheetName val="기계실냉난방"/>
      <sheetName val="급,배기팬"/>
      <sheetName val="단가 및 재료비"/>
      <sheetName val="노단"/>
      <sheetName val="금액내역서"/>
      <sheetName val="노임변동률"/>
      <sheetName val="자재단가비교표"/>
      <sheetName val="영1"/>
      <sheetName val="직접경비호표"/>
      <sheetName val="DATA"/>
      <sheetName val="#2_일위대가목록"/>
      <sheetName val="교각1"/>
      <sheetName val="13LPMCC"/>
      <sheetName val="재료비집계"/>
      <sheetName val="제직재"/>
      <sheetName val="기준"/>
      <sheetName val="전기일위목록"/>
      <sheetName val="내역서 (을)"/>
      <sheetName val="재료"/>
      <sheetName val="사무기기단가표"/>
      <sheetName val="직접경비총괄 총괄"/>
      <sheetName val="공정증감대ㅈ표"/>
      <sheetName val="Price List"/>
      <sheetName val="#3_일위대가목록"/>
      <sheetName val="현금예금"/>
      <sheetName val="총괄표"/>
      <sheetName val="정산자료"/>
      <sheetName val="본부"/>
      <sheetName val="전주"/>
      <sheetName val="광주"/>
      <sheetName val="순천"/>
      <sheetName val="남원"/>
      <sheetName val="목포"/>
      <sheetName val="군산"/>
      <sheetName val="표지"/>
      <sheetName val="공사비예산서"/>
      <sheetName val="제조노임"/>
      <sheetName val="단가산출"/>
      <sheetName val="b_balju"/>
      <sheetName val="투찰(하수)"/>
      <sheetName val="갑지"/>
      <sheetName val="한일양산"/>
      <sheetName val="8설7발"/>
      <sheetName val="중강당 내역"/>
      <sheetName val="설비2차"/>
      <sheetName val="내역서1"/>
      <sheetName val="설계서(본관)"/>
      <sheetName val="단가대비표"/>
      <sheetName val="A4-結果_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노임단가_(2)"/>
      <sheetName val="내___역"/>
      <sheetName val="관급"/>
      <sheetName val="수량총괄"/>
      <sheetName val="4.전기"/>
      <sheetName val="수량산출서"/>
      <sheetName val="총괄내역서"/>
      <sheetName val="전기내역서(총계)"/>
      <sheetName val="센터"/>
      <sheetName val="현금"/>
      <sheetName val="품셈"/>
      <sheetName val="빌딩 안내"/>
      <sheetName val="실행내역서 "/>
      <sheetName val="99-0002"/>
      <sheetName val="코드일람표2001년10월"/>
      <sheetName val="미드수량"/>
      <sheetName val="2F 회의실견적(5_14 일대)"/>
      <sheetName val="9GNG운반"/>
      <sheetName val="EP0618"/>
      <sheetName val="세부내역서"/>
      <sheetName val="목표세부명세"/>
      <sheetName val="통신물량"/>
      <sheetName val="공사설계"/>
      <sheetName val="준검 내역서"/>
      <sheetName val="노임단가"/>
      <sheetName val="산출근거"/>
      <sheetName val="제조경비누계"/>
      <sheetName val="토사(PE)"/>
      <sheetName val="약품설비"/>
      <sheetName val="A4-結果_1"/>
      <sheetName val="노임단가_(2)1"/>
      <sheetName val="내___역1"/>
      <sheetName val="일위대가56-1_1"/>
      <sheetName val="일위대가71-1_1"/>
      <sheetName val="일위대가74-1_1"/>
      <sheetName val="일위대가76-1_1"/>
      <sheetName val="일위대가77-1_1"/>
      <sheetName val="일위대가78-1_1"/>
      <sheetName val="_HIT-&gt;HMC_견적(3900)"/>
      <sheetName val="SHEET_PILE단가"/>
      <sheetName val="BH_1 _2_"/>
      <sheetName val="설계내역서"/>
      <sheetName val="집계표"/>
      <sheetName val="현장조사"/>
      <sheetName val="외화환산(2분기)"/>
      <sheetName val="수우미양가(Vlookup)"/>
      <sheetName val="견적조건"/>
      <sheetName val=" 옥외 통신 공사 간선 집계표"/>
      <sheetName val="학교별우선순위"/>
      <sheetName val="동방설계서"/>
      <sheetName val="전동기"/>
      <sheetName val="일위집계(기존)"/>
      <sheetName val="실행철강하도"/>
      <sheetName val="일위산출"/>
      <sheetName val="여과지동"/>
      <sheetName val="기초자료"/>
      <sheetName val="설계서"/>
      <sheetName val="부하LOAD"/>
      <sheetName val="이형관"/>
      <sheetName val="율촌법률사무소2내역"/>
      <sheetName val="원가계산서"/>
      <sheetName val="전기자료"/>
      <sheetName val="1.설계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간지"/>
      <sheetName val="인수공"/>
      <sheetName val="지수프럭"/>
      <sheetName val="압입공사"/>
      <sheetName val="fc관"/>
      <sheetName val="견인선"/>
      <sheetName val="재료"/>
      <sheetName val="토적집계"/>
      <sheetName val="토적(포장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간지"/>
      <sheetName val="인수공"/>
      <sheetName val="지수프럭"/>
      <sheetName val="압입공사"/>
      <sheetName val="fc관"/>
      <sheetName val="견인선"/>
      <sheetName val="재료"/>
      <sheetName val="토적집계"/>
      <sheetName val="토적(포장)"/>
      <sheetName val="변수값"/>
      <sheetName val="중기상차"/>
      <sheetName val="AS복구"/>
      <sheetName val="중기터파기"/>
      <sheetName val="대전-1"/>
      <sheetName val="세골재  T2 변경 현황"/>
      <sheetName val="영창26"/>
      <sheetName val="입찰안"/>
      <sheetName val="간선계산"/>
      <sheetName val="포장공"/>
      <sheetName val="철근량"/>
      <sheetName val="총공사내역서"/>
      <sheetName val="포장복구집계"/>
      <sheetName val="바닥판"/>
      <sheetName val="입력DATA"/>
      <sheetName val="예정(3)"/>
      <sheetName val="N賃率-職"/>
      <sheetName val="설명서 "/>
      <sheetName val="토목"/>
      <sheetName val="BID"/>
      <sheetName val="내역"/>
      <sheetName val="조명율표"/>
      <sheetName val="단가"/>
      <sheetName val="3.2제조설비"/>
      <sheetName val="직노"/>
      <sheetName val="오동"/>
      <sheetName val="대조"/>
      <sheetName val="나한"/>
      <sheetName val="#REF"/>
      <sheetName val="발주내역"/>
      <sheetName val="동원(3)"/>
      <sheetName val="램머"/>
      <sheetName val="기계경비(시간당)"/>
      <sheetName val="주beam"/>
      <sheetName val="4. 주형설계"/>
      <sheetName val="용역비내역-진짜"/>
      <sheetName val="지하시설물작성"/>
      <sheetName val="장비집계"/>
      <sheetName val="공사개요"/>
      <sheetName val="보증수수료산출"/>
      <sheetName val="일위대가"/>
      <sheetName val="철거산출근거"/>
      <sheetName val="지급자재"/>
      <sheetName val="실행대비"/>
      <sheetName val="AS포장복구 "/>
      <sheetName val="재냌"/>
      <sheetName val="1단계"/>
      <sheetName val="산출내역서"/>
      <sheetName val="내역서 제출"/>
      <sheetName val="데리네이타현황"/>
      <sheetName val="Customer Databas"/>
      <sheetName val="내역_ver1.0"/>
      <sheetName val="101동"/>
      <sheetName val="자료"/>
      <sheetName val="2000년1차"/>
      <sheetName val="2000전체분"/>
      <sheetName val="Total"/>
      <sheetName val="총괄내역서"/>
      <sheetName val="참고사항"/>
      <sheetName val="근로자자료입력"/>
      <sheetName val="소비자가"/>
      <sheetName val="내역서"/>
      <sheetName val="건축내역"/>
      <sheetName val="설계명세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관접합및부설"/>
      <sheetName val="현장경상비"/>
      <sheetName val="집계표"/>
      <sheetName val="한강운반비"/>
      <sheetName val="중기"/>
      <sheetName val="건축"/>
      <sheetName val="일위대가표"/>
      <sheetName val="입상내역"/>
      <sheetName val="지질조사"/>
      <sheetName val="준검 내역서"/>
      <sheetName val="접지수량"/>
      <sheetName val="자재단가"/>
      <sheetName val="Sheet1"/>
      <sheetName val="플랜트 설치"/>
      <sheetName val="공기압축기실"/>
      <sheetName val="금액"/>
      <sheetName val="설계명세서"/>
      <sheetName val="자료입력"/>
      <sheetName val="노임,재료비"/>
      <sheetName val="I一般比"/>
      <sheetName val="설계예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재료"/>
      <sheetName val="N賃率-職"/>
      <sheetName val="내역"/>
      <sheetName val="#REF"/>
      <sheetName val="기본일위"/>
      <sheetName val="J直材4"/>
      <sheetName val="I一般比"/>
      <sheetName val="기본단가표"/>
      <sheetName val="현장"/>
      <sheetName val="단가조사"/>
      <sheetName val="식재인부"/>
      <sheetName val="교통대책내역"/>
      <sheetName val="MAIN_TABLE"/>
      <sheetName val="백암비스타내역"/>
      <sheetName val="KKK"/>
      <sheetName val="101동"/>
      <sheetName val="2000년1차"/>
      <sheetName val="2000전체분"/>
      <sheetName val="원가계산서"/>
      <sheetName val="예산M11A"/>
      <sheetName val="건축내역"/>
      <sheetName val="출자한도"/>
      <sheetName val="3BL공동구 수량"/>
      <sheetName val="공사개요(서광주)"/>
      <sheetName val="일대-1"/>
      <sheetName val="기초자료"/>
      <sheetName val="공사비총괄표"/>
      <sheetName val="대공종"/>
      <sheetName val="총괄표"/>
      <sheetName val="차수공개요"/>
      <sheetName val="경산"/>
      <sheetName val="산출내역서"/>
      <sheetName val="골재산출"/>
      <sheetName val="산근"/>
      <sheetName val="산출근거"/>
      <sheetName val="Customer Databas"/>
      <sheetName val="금액내역서"/>
      <sheetName val="자료"/>
      <sheetName val="노임"/>
      <sheetName val="교각별철근수량집계표"/>
      <sheetName val="당초"/>
      <sheetName val="철탑공사"/>
      <sheetName val="5공철탑검토표"/>
      <sheetName val="4공철탑검토"/>
      <sheetName val="스포회원매출"/>
      <sheetName val="적용토목"/>
      <sheetName val="NYS"/>
      <sheetName val="CTEMCOST"/>
      <sheetName val="단중표"/>
      <sheetName val="지질조사"/>
      <sheetName val="코드표"/>
      <sheetName val="실행"/>
      <sheetName val="설직재-1"/>
      <sheetName val="본공사"/>
      <sheetName val="기초내역서"/>
      <sheetName val="수량산출"/>
      <sheetName val="대가목록표"/>
      <sheetName val="영창26"/>
      <sheetName val="요율"/>
      <sheetName val="갑지"/>
      <sheetName val="AIR SHOWER(3인용)"/>
      <sheetName val="조명율표"/>
      <sheetName val="본체"/>
      <sheetName val="설계서"/>
      <sheetName val="자재단가"/>
      <sheetName val="6PILE  (돌출)"/>
      <sheetName val="asd"/>
      <sheetName val="갑지(추정)"/>
      <sheetName val="물가자료"/>
      <sheetName val="견적서"/>
      <sheetName val="일위"/>
      <sheetName val="단가산출"/>
      <sheetName val="일위대가목차"/>
      <sheetName val="위생설비"/>
      <sheetName val="RE9604"/>
      <sheetName val="토공(우물통,기타) 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재료비노무비"/>
      <sheetName val="데이타"/>
      <sheetName val="DATA"/>
      <sheetName val="LF자재단가"/>
      <sheetName val="식생블럭단위수량"/>
      <sheetName val="노임,재료비"/>
      <sheetName val="토공 total"/>
      <sheetName val="기술부대조건"/>
      <sheetName val="교수설계"/>
      <sheetName val="예산"/>
      <sheetName val="지하"/>
      <sheetName val="LEGEND"/>
      <sheetName val="102역사"/>
      <sheetName val="6호기"/>
      <sheetName val="원가 (2)"/>
      <sheetName val="Sheet6"/>
      <sheetName val="도급기성"/>
      <sheetName val="설비단가표"/>
      <sheetName val="Sheet5"/>
      <sheetName val="조명시설"/>
      <sheetName val="목록"/>
      <sheetName val="견적"/>
      <sheetName val="오수공수량집계표"/>
      <sheetName val="연부97-1"/>
      <sheetName val="조건표"/>
      <sheetName val="자갈,시멘트,모래산출"/>
      <sheetName val="공사직종별노임"/>
      <sheetName val="내역서2안"/>
      <sheetName val="입찰안"/>
      <sheetName val="중기"/>
      <sheetName val=" HIT-&gt;HMC 견적(3900)"/>
      <sheetName val="시멘트"/>
      <sheetName val="당진1,2호기전선관설치및접지4차공사내역서-을지"/>
      <sheetName val="내역(원안-대안)"/>
      <sheetName val="공통가설공사"/>
      <sheetName val="노무,재료"/>
      <sheetName val="특외대"/>
      <sheetName val="설_(3)"/>
      <sheetName val="설_(2)"/>
      <sheetName val="3BL공동구_수량"/>
      <sheetName val="율촌법률사무소2내역"/>
      <sheetName val="일위(철거)"/>
      <sheetName val="산출-설비"/>
      <sheetName val="카메라"/>
      <sheetName val="노무비"/>
      <sheetName val="Sheet7(ㅅ)"/>
      <sheetName val="48전력선로일위"/>
      <sheetName val="단가표"/>
      <sheetName val="본체철근표"/>
      <sheetName val="조경일람"/>
      <sheetName val="1.설계조건"/>
      <sheetName val="제작비추산총괄표"/>
      <sheetName val="갑"/>
      <sheetName val="철거산출근거"/>
      <sheetName val="사다리"/>
      <sheetName val="CIVIL4"/>
      <sheetName val="아파트건축"/>
      <sheetName val="ELEC"/>
      <sheetName val="9GNG운반"/>
      <sheetName val="시설물기초"/>
      <sheetName val=" 냉각수펌프"/>
      <sheetName val="AHU집계"/>
      <sheetName val="적용건축"/>
      <sheetName val="3.2제조설비"/>
      <sheetName val="노 무 비"/>
      <sheetName val="내역서(중수)"/>
      <sheetName val="CAT_5"/>
      <sheetName val="단가비교표_공통1"/>
      <sheetName val="내역서 "/>
      <sheetName val="별표 "/>
      <sheetName val="표지"/>
      <sheetName val="96정변2"/>
      <sheetName val="INPUT"/>
      <sheetName val="공정코드"/>
      <sheetName val="sub"/>
      <sheetName val="일위대가1"/>
      <sheetName val="갑지1"/>
      <sheetName val="부대공Ⅱ"/>
      <sheetName val="공사개요"/>
      <sheetName val="데리네이타현황"/>
      <sheetName val="수주추정"/>
      <sheetName val="하도급원가계산총괄표(식재)"/>
      <sheetName val="연결관암거"/>
      <sheetName val="소비자가"/>
      <sheetName val="저"/>
      <sheetName val="일위대가목록"/>
      <sheetName val="일위_파일"/>
      <sheetName val="Baby일위대가"/>
      <sheetName val="일위(PANEL)"/>
      <sheetName val="효성CB 1P기초"/>
      <sheetName val="계수시트"/>
      <sheetName val="기계경비(시간당)"/>
      <sheetName val="램머"/>
      <sheetName val="경영상태"/>
      <sheetName val="guard(mac)"/>
      <sheetName val="단재적표"/>
      <sheetName val="내역서(기성청구)"/>
      <sheetName val="청주(철골발주의뢰서)"/>
      <sheetName val="DATE"/>
      <sheetName val="수량총괄"/>
      <sheetName val="전선 및 전선관"/>
      <sheetName val="공조기휀"/>
      <sheetName val="N賃率_職"/>
      <sheetName val="금액집계"/>
      <sheetName val="전기일위목록"/>
      <sheetName val="노무비단가"/>
      <sheetName val="제-노임"/>
      <sheetName val="제직재"/>
      <sheetName val="역공종"/>
      <sheetName val="대치판정"/>
      <sheetName val="원가서"/>
      <sheetName val="001"/>
      <sheetName val="단위내역서"/>
      <sheetName val="주beam"/>
      <sheetName val="도급견적가"/>
      <sheetName val="간접1"/>
      <sheetName val="장비가동"/>
      <sheetName val="내역관리1"/>
      <sheetName val="공통가설"/>
      <sheetName val="내역(설계)"/>
      <sheetName val="총수량집계표"/>
      <sheetName val="백룡교차로"/>
      <sheetName val="산정교차로"/>
      <sheetName val="신영교차로"/>
      <sheetName val="물량입력"/>
      <sheetName val="E총15"/>
      <sheetName val="약품공급2"/>
      <sheetName val="200"/>
      <sheetName val="첨부1"/>
      <sheetName val="토공"/>
      <sheetName val="반포2차"/>
      <sheetName val="공사착공계"/>
      <sheetName val="단위단가"/>
      <sheetName val="계약서"/>
      <sheetName val="유림콘도"/>
      <sheetName val="노무비 근거"/>
      <sheetName val="터파기및재료"/>
      <sheetName val="을지"/>
      <sheetName val="단"/>
      <sheetName val="적용단위길이"/>
      <sheetName val="피벗테이블데이터분석"/>
      <sheetName val="터널조도"/>
      <sheetName val="예가표"/>
      <sheetName val="민감도"/>
      <sheetName val="조명일위"/>
      <sheetName val="직접공사비"/>
      <sheetName val="부하자료"/>
      <sheetName val="찍기"/>
      <sheetName val="특별땅고르기"/>
      <sheetName val="상가분양"/>
      <sheetName val="토공_total"/>
      <sheetName val="Customer_Databas"/>
      <sheetName val="직접시공계획서"/>
      <sheetName val="물량표"/>
      <sheetName val="부대"/>
      <sheetName val="일위CODE"/>
      <sheetName val="gyun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전기"/>
      <sheetName val="인적사항"/>
      <sheetName val="기계공사비집계(원안)"/>
      <sheetName val="국내"/>
      <sheetName val="내역서 제출"/>
      <sheetName val="2000년 공정표"/>
      <sheetName val="토공집계표"/>
      <sheetName val="부대내역"/>
      <sheetName val="세골재  T2 변경 현황"/>
      <sheetName val="JUCKEYK"/>
      <sheetName val="배수내역"/>
      <sheetName val="기흥하도용"/>
      <sheetName val="통합집계표"/>
      <sheetName val="설계조건"/>
      <sheetName val="3본사"/>
      <sheetName val="단가일람"/>
      <sheetName val="봉방동근생"/>
      <sheetName val="기타 정보통신공사"/>
      <sheetName val="내역표지"/>
      <sheetName val="유기공정"/>
      <sheetName val="갑지.을지"/>
      <sheetName val="실행철강하도"/>
      <sheetName val="BID"/>
      <sheetName val="일위대가(1)"/>
      <sheetName val="수량산출(생반)"/>
      <sheetName val="2000.05"/>
      <sheetName val="98지급계획"/>
      <sheetName val="세부내역서(전기)"/>
      <sheetName val="총괄내역"/>
      <sheetName val="1공구산출내역서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별표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현장관리비참조"/>
      <sheetName val="직접노무"/>
      <sheetName val="직접재료"/>
      <sheetName val="공사추진현황"/>
      <sheetName val="PIPING"/>
      <sheetName val="국도접속 차도부수량"/>
      <sheetName val="건축기계설비표선정수장"/>
      <sheetName val="건설기계사용료목록"/>
      <sheetName val="단가조사서"/>
      <sheetName val="백호우계수"/>
      <sheetName val="단조-노임"/>
      <sheetName val="시중노임"/>
      <sheetName val="단가대비표"/>
      <sheetName val="Uint보온"/>
      <sheetName val="1Month+Sheet2!"/>
      <sheetName val="연습"/>
      <sheetName val="문학간접"/>
      <sheetName val="교각1"/>
      <sheetName val="정거장 설계조건"/>
      <sheetName val="구성1"/>
      <sheetName val="구성2"/>
      <sheetName val="구성3"/>
      <sheetName val="구성4"/>
      <sheetName val="그림2"/>
      <sheetName val="구의33고"/>
      <sheetName val="2.노임및손료"/>
      <sheetName val="16-1"/>
      <sheetName val="일반전기C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수량산출서"/>
      <sheetName val="내역서적용수량"/>
      <sheetName val="말뚝지지력산정"/>
      <sheetName val="기계경비시간당손료목록"/>
      <sheetName val="모래기초"/>
      <sheetName val="ABUT수량-A1"/>
      <sheetName val="공기압축기실"/>
      <sheetName val="철근중량"/>
      <sheetName val="지급자재"/>
      <sheetName val="앉음벽 (2)"/>
      <sheetName val="7.환경"/>
      <sheetName val="암거단위"/>
      <sheetName val="자재표"/>
      <sheetName val="공사입찰정보입력"/>
      <sheetName val="건축원가"/>
      <sheetName val="ITEM"/>
      <sheetName val="b_balju"/>
      <sheetName val="가도공"/>
      <sheetName val="직공비"/>
      <sheetName val="A 견적"/>
      <sheetName val="청곡지선입력"/>
      <sheetName val="을"/>
      <sheetName val="Inst."/>
      <sheetName val="01상노임"/>
      <sheetName val="2공구산출내역"/>
      <sheetName val="입력변수"/>
      <sheetName val="#3_일위대가목록"/>
      <sheetName val="물가시세"/>
      <sheetName val="신우"/>
      <sheetName val="직재"/>
      <sheetName val="COST"/>
      <sheetName val="원본"/>
      <sheetName val="현장관리비"/>
      <sheetName val="Sheet1 (2)"/>
      <sheetName val="보증수수료산출"/>
      <sheetName val="화재 탐지 설비"/>
      <sheetName val="포승중환경개선공사(변경)"/>
      <sheetName val="작성"/>
      <sheetName val="출력은 금물"/>
      <sheetName val="일위대가(건축)"/>
      <sheetName val="간접비"/>
      <sheetName val="손익분석"/>
      <sheetName val="개요"/>
      <sheetName val="노임단가(08.01)"/>
      <sheetName val="지점장"/>
      <sheetName val="그림"/>
      <sheetName val="청도공장"/>
      <sheetName val="접지수량"/>
      <sheetName val="날개벽수량표"/>
      <sheetName val="제경비율"/>
      <sheetName val="기본가정"/>
      <sheetName val="전기내역"/>
      <sheetName val="단가대비표 (3)"/>
      <sheetName val="재집"/>
      <sheetName val="공문"/>
      <sheetName val="빌딩 안내"/>
      <sheetName val="하이테콤직원"/>
      <sheetName val="품셈"/>
      <sheetName val="관개"/>
      <sheetName val="내역전기"/>
      <sheetName val="중기사용료산출근거"/>
      <sheetName val="ilch"/>
      <sheetName val="입상내역"/>
      <sheetName val="석축산출서"/>
      <sheetName val="unitpric"/>
      <sheetName val="노임(1차)"/>
      <sheetName val="실행대비"/>
      <sheetName val="일위(시설)"/>
      <sheetName val="일위목록"/>
      <sheetName val="산출0"/>
      <sheetName val="금융비용"/>
      <sheetName val="콘크리트"/>
      <sheetName val="총괄집계표"/>
      <sheetName val="오동"/>
      <sheetName val="대조"/>
      <sheetName val="나한"/>
      <sheetName val="처리단락"/>
      <sheetName val="건축부하"/>
      <sheetName val="약전닥트"/>
      <sheetName val="일지-H"/>
      <sheetName val="김포IO"/>
      <sheetName val="LD"/>
      <sheetName val="FA설치명세"/>
      <sheetName val="기초목록"/>
      <sheetName val="단가(자재)"/>
      <sheetName val="사전공사"/>
      <sheetName val="철근량"/>
      <sheetName val="일 위 목 록 표"/>
      <sheetName val="입력"/>
      <sheetName val="&lt;--"/>
      <sheetName val="단가 및 재료비"/>
      <sheetName val="일위총괄표"/>
      <sheetName val="기초분물량표"/>
      <sheetName val="구리토평1전기"/>
      <sheetName val="C.전기공사"/>
      <sheetName val="예산총괄"/>
      <sheetName val="화의-현금흐름"/>
      <sheetName val="BSD (2)"/>
      <sheetName val="(1)본선수량집계"/>
      <sheetName val="기초일위"/>
      <sheetName val="단가 "/>
      <sheetName val="COVER"/>
      <sheetName val="ESCO개보수공사"/>
      <sheetName val="견적업체"/>
      <sheetName val="MOTOR"/>
      <sheetName val="교사기준면적(초등)"/>
      <sheetName val="Y-WORK"/>
      <sheetName val="일위대가 "/>
      <sheetName val="철콘"/>
      <sheetName val="흙쌓기도수로설치현황"/>
      <sheetName val="전기설계변경"/>
      <sheetName val="샌딩 에폭시 도장"/>
      <sheetName val="일반문틀 설치"/>
      <sheetName val="스텐문틀설치"/>
      <sheetName val="중질쓰레기"/>
      <sheetName val="압축공기소요량"/>
      <sheetName val="보일러물질수지"/>
      <sheetName val="옥외계측"/>
      <sheetName val="Total"/>
      <sheetName val="Macro1"/>
      <sheetName val="Data&amp;Result"/>
      <sheetName val="변경내역(전체)"/>
      <sheetName val="수목표준대가"/>
      <sheetName val="99년하반기"/>
      <sheetName val="조명율"/>
      <sheetName val="원가총괄"/>
      <sheetName val="1000 DB구축 부표"/>
      <sheetName val="CT "/>
      <sheetName val="발신정보"/>
      <sheetName val="기초대가"/>
      <sheetName val="조도계산서 (도서)"/>
      <sheetName val="명세서"/>
      <sheetName val="J-EQ"/>
      <sheetName val="맨홀수량산출"/>
      <sheetName val="유림골조"/>
      <sheetName val="참조자료"/>
      <sheetName val="20관리비율"/>
      <sheetName val="철근집계"/>
      <sheetName val="COPING"/>
      <sheetName val="표  지"/>
      <sheetName val="분전반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 refreshError="1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/>
      <sheetData sheetId="415"/>
      <sheetData sheetId="416" refreshError="1"/>
      <sheetData sheetId="417" refreshError="1"/>
      <sheetData sheetId="418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내역서1"/>
      <sheetName val="200"/>
      <sheetName val="실행내역"/>
      <sheetName val="조명율표"/>
      <sheetName val="대공종"/>
      <sheetName val="N賃率-職"/>
      <sheetName val="직노"/>
      <sheetName val="48전력선로일위"/>
      <sheetName val="내역서"/>
      <sheetName val="고등학교"/>
      <sheetName val="설계서"/>
      <sheetName val="빌딩 안내"/>
      <sheetName val="노임단가표"/>
      <sheetName val="SG"/>
      <sheetName val="당초"/>
      <sheetName val="실행"/>
      <sheetName val="건축내역"/>
      <sheetName val="98지급계획"/>
      <sheetName val="요율"/>
      <sheetName val="총괄표"/>
      <sheetName val="#REF"/>
      <sheetName val="봉방동근생"/>
      <sheetName val="제잡비"/>
      <sheetName val="표지 (2)"/>
      <sheetName val="내역"/>
      <sheetName val="지입자재집계표"/>
      <sheetName val="CAT_5"/>
      <sheetName val="노무비 근거"/>
      <sheetName val="한일양산"/>
      <sheetName val="A 견적"/>
      <sheetName val="전기일위목록"/>
      <sheetName val="설계금내역서"/>
      <sheetName val="수량산출서"/>
      <sheetName val="교통대책내역"/>
      <sheetName val="갑지"/>
      <sheetName val="집계표"/>
      <sheetName val="CTEMCOST"/>
      <sheetName val="기본일위"/>
      <sheetName val="공사비총괄표"/>
      <sheetName val="신우"/>
      <sheetName val="Sheet1"/>
      <sheetName val="산출금액내역"/>
      <sheetName val="원가계산서 "/>
      <sheetName val="내역표지"/>
      <sheetName val="일위"/>
      <sheetName val="물가조사"/>
      <sheetName val="Sheet2"/>
      <sheetName val="Sheet3"/>
      <sheetName val="자재단가"/>
      <sheetName val="BasePriceList"/>
      <sheetName val=" 소방공사 산출근거"/>
      <sheetName val="영창26"/>
      <sheetName val="예산M11A"/>
      <sheetName val="일위대가집계표"/>
      <sheetName val="일위대가표"/>
      <sheetName val="차수공개요"/>
      <sheetName val="MAIN_TABLE"/>
      <sheetName val="DATA"/>
      <sheetName val="3BL공동구 수량"/>
      <sheetName val="기계경비(시간당)"/>
      <sheetName val="본부소개"/>
      <sheetName val="단가표"/>
      <sheetName val="가설공사"/>
      <sheetName val="J-EQ"/>
      <sheetName val="총(신설)"/>
      <sheetName val="95년12월말"/>
      <sheetName val="제출내역"/>
      <sheetName val="을"/>
      <sheetName val="N賃率_職"/>
      <sheetName val="견적서"/>
      <sheetName val="기계경비"/>
      <sheetName val="102역사"/>
      <sheetName val="NYS"/>
      <sheetName val="원가"/>
      <sheetName val="I一般比"/>
      <sheetName val="97년 추정"/>
      <sheetName val="AIR SHOWER(3인용)"/>
      <sheetName val="바닥판"/>
      <sheetName val="입력DATA"/>
      <sheetName val="노무단가산정"/>
      <sheetName val="내역서 "/>
      <sheetName val="철거산출근거"/>
      <sheetName val="데이타"/>
      <sheetName val="골재산출"/>
      <sheetName val="공내역"/>
      <sheetName val="교각별철근수량집계표"/>
      <sheetName val="DB"/>
      <sheetName val="날개벽수량표"/>
      <sheetName val="220 (2)"/>
      <sheetName val="담장산출"/>
      <sheetName val="소일위대가코드표"/>
      <sheetName val="운반공사"/>
      <sheetName val="수량산출"/>
      <sheetName val="수량분배표"/>
      <sheetName val="6호기"/>
      <sheetName val="BID"/>
      <sheetName val="101동"/>
      <sheetName val="견적"/>
      <sheetName val="단가산출"/>
      <sheetName val="지하"/>
      <sheetName val="총괄"/>
      <sheetName val="적용토목"/>
      <sheetName val="건축공사"/>
      <sheetName val="재료"/>
      <sheetName val="asd"/>
      <sheetName val="Customer Databas"/>
      <sheetName val="J直材4"/>
      <sheetName val="갑지1"/>
      <sheetName val="기존단가 (2)"/>
      <sheetName val="노임단가"/>
      <sheetName val="상가TV배선"/>
      <sheetName val="1유리"/>
      <sheetName val="중기사용료산출근거"/>
      <sheetName val="단위량"/>
      <sheetName val="재료집계표2"/>
      <sheetName val="토적집계표"/>
      <sheetName val="코드표"/>
      <sheetName val="단중표"/>
      <sheetName val="일위대가"/>
      <sheetName val="약품공급2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일위총괄"/>
      <sheetName val="5공철탑검토표"/>
      <sheetName val="4공철탑검토"/>
      <sheetName val="대창(장성)"/>
      <sheetName val="단가"/>
      <sheetName val="b_balju_cho"/>
      <sheetName val="교각1"/>
      <sheetName val="설비2차"/>
      <sheetName val="일위대가-내역 "/>
      <sheetName val="조명시설"/>
      <sheetName val="공사착공계"/>
      <sheetName val="내역(가지)"/>
      <sheetName val="주beam"/>
      <sheetName val="입찰안"/>
      <sheetName val="교수설계"/>
      <sheetName val="원본"/>
      <sheetName val="자단"/>
      <sheetName val="당진1,2호기전선관설치및접지4차공사내역서-을지"/>
      <sheetName val="식생블럭단위수량"/>
      <sheetName val="토공사"/>
      <sheetName val="예산대비"/>
      <sheetName val="프로젝트"/>
      <sheetName val="차액보증"/>
      <sheetName val="일위대가(가설)"/>
      <sheetName val="설직재-1"/>
      <sheetName val="개소별수량산출"/>
      <sheetName val="연습"/>
      <sheetName val="추가예산"/>
      <sheetName val="기초자료"/>
      <sheetName val="수량총괄"/>
      <sheetName val="2000년1차"/>
      <sheetName val="Macro(MCC)"/>
      <sheetName val="세부내역"/>
      <sheetName val="토공 total"/>
      <sheetName val="96정변2"/>
      <sheetName val="물가자료"/>
      <sheetName val="인수공규격"/>
      <sheetName val="공정집계"/>
      <sheetName val="990430_당초"/>
      <sheetName val="일위대가목차"/>
      <sheetName val="위생설비"/>
      <sheetName val="노임변동률"/>
      <sheetName val="물량입력"/>
      <sheetName val="PIPE"/>
      <sheetName val="내역(설계)"/>
      <sheetName val="lee"/>
      <sheetName val="집계표소트"/>
      <sheetName val="전동기"/>
      <sheetName val="2000전체분"/>
      <sheetName val="원가계산서"/>
      <sheetName val="SIL98"/>
      <sheetName val="퍼스트"/>
      <sheetName val="재개발"/>
      <sheetName val="일위_파일"/>
      <sheetName val="명세서"/>
      <sheetName val="중기"/>
      <sheetName val="원가총괄"/>
      <sheetName val="급,배기팬"/>
      <sheetName val="카메라"/>
      <sheetName val="기성내역"/>
      <sheetName val="실행(1)"/>
      <sheetName val="계산표지"/>
      <sheetName val="분전반"/>
      <sheetName val="19990101-엑셀1"/>
      <sheetName val="입상내역"/>
      <sheetName val="조도계산서 (도서)"/>
      <sheetName val="제직재"/>
      <sheetName val="L1"/>
      <sheetName val="계약용량(서포)"/>
      <sheetName val="PIPING"/>
      <sheetName val="갑  지"/>
      <sheetName val="적현로"/>
      <sheetName val="대치판정"/>
      <sheetName val="본체"/>
      <sheetName val="개요"/>
      <sheetName val="노임"/>
      <sheetName val="직원자료입력"/>
      <sheetName val="설계명세"/>
      <sheetName val="내역전기"/>
      <sheetName val="일위1"/>
      <sheetName val="1.취수장"/>
      <sheetName val="부하자료"/>
      <sheetName val="실행간접비용"/>
      <sheetName val="국도접속 차도부수량"/>
      <sheetName val="데리네이타현황"/>
      <sheetName val="공량산출서"/>
      <sheetName val="연부97-1"/>
      <sheetName val="인건-측정"/>
      <sheetName val="접지수량"/>
      <sheetName val="직재"/>
      <sheetName val="잡철물"/>
      <sheetName val="강북라우터"/>
      <sheetName val="경산"/>
      <sheetName val="자재테이블"/>
      <sheetName val="오수공수량집계표"/>
      <sheetName val="단가비교표_공통1"/>
      <sheetName val="실행철강하도"/>
      <sheetName val="inputdata"/>
      <sheetName val="B"/>
      <sheetName val="인건비"/>
      <sheetName val="위치조서"/>
      <sheetName val="도담구내 개소별 명세"/>
      <sheetName val="공기압축기실"/>
      <sheetName val="측량노임.재료.기재"/>
      <sheetName val="재료값"/>
      <sheetName val="철근량"/>
      <sheetName val="조건표"/>
      <sheetName val="1안"/>
      <sheetName val="LD"/>
      <sheetName val="전기산출기초"/>
      <sheetName val="준검 내역서"/>
      <sheetName val="guard(mac)"/>
      <sheetName val=" HIT-&gt;HMC 견적(3900)"/>
      <sheetName val="본사인상전"/>
      <sheetName val="9GNG운반"/>
      <sheetName val="국내조달(통합-1)"/>
      <sheetName val="품셈"/>
      <sheetName val="골조"/>
      <sheetName val="Macro(전기)"/>
      <sheetName val="노무비"/>
      <sheetName val="산출근거"/>
      <sheetName val="LOPCALC"/>
      <sheetName val="하조서"/>
      <sheetName val="설계명세서"/>
      <sheetName val="설계"/>
      <sheetName val="일 위 대 가 표"/>
      <sheetName val="#3_일위대가목록"/>
      <sheetName val="통신대가"/>
      <sheetName val="자료"/>
      <sheetName val="전기공사"/>
      <sheetName val="자금운용계획표"/>
      <sheetName val="대차"/>
      <sheetName val="지급자재"/>
      <sheetName val="케이블"/>
      <sheetName val="중강당 내역"/>
      <sheetName val="총수량집계표"/>
      <sheetName val="입찰보고"/>
      <sheetName val="표지1"/>
      <sheetName val="Baby일위대가"/>
      <sheetName val="ES조서출력하기"/>
      <sheetName val="과세내역(세부)"/>
      <sheetName val="2공구산출내역"/>
      <sheetName val="간접비계산"/>
      <sheetName val="물가시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勞作"/>
      <sheetName val="N賃率-職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A製總"/>
      <sheetName val="I一般比"/>
      <sheetName val="J輸入材"/>
      <sheetName val="J作計"/>
      <sheetName val="J材料量1"/>
      <sheetName val="J材料量2"/>
      <sheetName val="IS"/>
      <sheetName val="J間材"/>
      <sheetName val="J輸入計"/>
      <sheetName val="J輸入率1"/>
      <sheetName val="A4-結果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표지(측)"/>
      <sheetName val="표지(전)"/>
      <sheetName val="표지"/>
      <sheetName val="공사원가"/>
      <sheetName val="예산총괄"/>
      <sheetName val="예산내역서"/>
      <sheetName val="사급자재구입"/>
      <sheetName val="지입자재구입"/>
      <sheetName val="사급자재조서"/>
      <sheetName val="토막내역"/>
      <sheetName val="일위대가"/>
      <sheetName val="지입자재"/>
      <sheetName val="수불부"/>
      <sheetName val="잔품내역"/>
      <sheetName val="총괄72"/>
      <sheetName val="총괄48c"/>
      <sheetName val="총괄36C"/>
      <sheetName val="총괄12C"/>
      <sheetName val="세부72c"/>
      <sheetName val="세부48c"/>
      <sheetName val="세부(36C)"/>
      <sheetName val="세부 (12C)"/>
      <sheetName val="타이틀"/>
      <sheetName val="목차"/>
      <sheetName val="공사설명서 "/>
      <sheetName val="공정량산출"/>
      <sheetName val="공구"/>
      <sheetName val="공구총괄"/>
      <sheetName val="운반비"/>
      <sheetName val="자재총괄"/>
      <sheetName val="지입자재단가"/>
      <sheetName val="광피스표(세부)"/>
      <sheetName val="광피스표(총괄)"/>
      <sheetName val="지입자재조서"/>
      <sheetName val="광접속산출"/>
      <sheetName val="기계손료산출"/>
      <sheetName val="기계손료산출근거"/>
      <sheetName val="XXXX"/>
      <sheetName val="SHEET세로"/>
      <sheetName val="공사설명서"/>
      <sheetName val="예정공정표"/>
      <sheetName val="동원인원계획표 "/>
      <sheetName val="총공사비포함 (2)"/>
      <sheetName val="총공사비포함"/>
      <sheetName val="비사급 자재조서"/>
      <sheetName val="지입자재총괄"/>
      <sheetName val="포설"/>
      <sheetName val="접속기타"/>
      <sheetName val="광케이블피스"/>
      <sheetName val="내관피스표"/>
      <sheetName val="동원인원산출"/>
      <sheetName val="공구손료"/>
      <sheetName val="운반공사"/>
      <sheetName val="기계경비산출서"/>
      <sheetName val="첨부1"/>
      <sheetName val="첨부2"/>
      <sheetName val="수입원가계산서"/>
      <sheetName val="공제대산출"/>
      <sheetName val="점용료내역"/>
      <sheetName val="foxz"/>
      <sheetName val="지수프럭"/>
      <sheetName val="VXXX"/>
      <sheetName val="피스총괄"/>
      <sheetName val="PE피스표"/>
      <sheetName val="피스24C"/>
      <sheetName val="피스12C"/>
      <sheetName val="피스8C"/>
      <sheetName val="동원인원제외"/>
      <sheetName val="운반공사 "/>
      <sheetName val="공정량"/>
      <sheetName val="측정기손료"/>
      <sheetName val="첨부1 "/>
      <sheetName val="시험구간"/>
      <sheetName val="내관(28x1)"/>
      <sheetName val="내관총괄"/>
      <sheetName val="내관(비)"/>
      <sheetName val="내관(난)"/>
      <sheetName val="윈치부 라인트럭"/>
      <sheetName val="산출근거"/>
      <sheetName val="업무일지"/>
      <sheetName val="드림라인진도보고"/>
      <sheetName val="데이콤진도보고"/>
      <sheetName val="VXXXXXX"/>
      <sheetName val="공정집계표"/>
      <sheetName val="시험접속"/>
      <sheetName val="총괄CA피스표"/>
      <sheetName val="72C지중"/>
      <sheetName val="48C지중"/>
      <sheetName val="24C 지중"/>
      <sheetName val="12C지중"/>
      <sheetName val="8C 가공"/>
      <sheetName val="8C 지중"/>
      <sheetName val="총괄PE피스표"/>
      <sheetName val="PE36×1,28x2"/>
      <sheetName val="PE28x4"/>
      <sheetName val="PE28x1난연"/>
      <sheetName val="PE28x1비난연"/>
      <sheetName val="공구손료산출근거"/>
      <sheetName val="36C사용가철거"/>
      <sheetName val="32C불용철거"/>
      <sheetName val="24C사용가철거"/>
      <sheetName val="24C불용철거"/>
      <sheetName val="16C사용가철거"/>
      <sheetName val="16C불용철거"/>
      <sheetName val="8C사용가철거"/>
      <sheetName val="8C불용철거"/>
      <sheetName val="12C가공"/>
      <sheetName val="0000"/>
      <sheetName val="1000"/>
      <sheetName val="공정"/>
      <sheetName val="피스8C (총괄)"/>
      <sheetName val="피스12C (총괄) "/>
      <sheetName val="피스24C (총괄) "/>
      <sheetName val="공.원"/>
      <sheetName val="공원"/>
      <sheetName val="직접노무비"/>
      <sheetName val="..."/>
      <sheetName val="원가"/>
      <sheetName val="공정량산출(AJ)"/>
      <sheetName val="공구총괄 "/>
      <sheetName val="소요총괄"/>
      <sheetName val="소요"/>
      <sheetName val="우리꺼!"/>
      <sheetName val="사급자재수불부"/>
      <sheetName val="광피스표(총괄AJ)"/>
      <sheetName val="광피스표(세부AJ)"/>
      <sheetName val="광접속산출(AJ)"/>
      <sheetName val="기계손료산출 "/>
      <sheetName val="개요"/>
      <sheetName val="정산내역서(표지)"/>
      <sheetName val="정산내역서"/>
      <sheetName val="공사총괄표(표지)"/>
      <sheetName val="공사총괄표"/>
      <sheetName val="원가계산서(표지)"/>
      <sheetName val="원가계산"/>
      <sheetName val="예산내역서(표지)"/>
      <sheetName val="일위대가표(표지)"/>
      <sheetName val="일위대가표"/>
      <sheetName val="사급자재단가표(표지)"/>
      <sheetName val="사급자재단가"/>
      <sheetName val="지입자재단가표(표지)"/>
      <sheetName val="지입자재조서 "/>
      <sheetName val="자재산출내역서(표지)"/>
      <sheetName val="자재산출내역서"/>
      <sheetName val="APT별(표지)"/>
      <sheetName val="APT별 세부 리스트"/>
      <sheetName val="기별명세서"/>
      <sheetName val="단가표"/>
      <sheetName val="내역서"/>
      <sheetName val="신일위대가"/>
      <sheetName val="공구손료_산출"/>
      <sheetName val="공구손료_금액"/>
      <sheetName val="공정량산출(철거)"/>
      <sheetName val="Module1"/>
      <sheetName val="정산총괄"/>
      <sheetName val="기계손료산출  (2)"/>
      <sheetName val="공정량산출16C"/>
      <sheetName val="공정량산출8C"/>
      <sheetName val="광케이블가공철거24C"/>
      <sheetName val="공정량산출48C"/>
      <sheetName val="광피스표(세부AJ)48C"/>
      <sheetName val="공정량산출24C"/>
      <sheetName val="광피스표(세부AJ)24C"/>
      <sheetName val="광피스표(세부AJ)16C"/>
      <sheetName val="공정량산출12C"/>
      <sheetName val="광피스표(세부AJ)12C"/>
      <sheetName val="광피스표(세부AJ)8C"/>
      <sheetName val="기계손료산출근거 (2)"/>
      <sheetName val="사급자재수령내역"/>
      <sheetName val="기별명세서 "/>
      <sheetName val="준공확인도면"/>
      <sheetName val="0129X"/>
      <sheetName val="구내인입도"/>
      <sheetName val="영동"/>
      <sheetName val="논산"/>
      <sheetName val="천안"/>
      <sheetName val="대덕"/>
      <sheetName val="서산"/>
      <sheetName val="총공사비"/>
      <sheetName val="공사원가계산서"/>
      <sheetName val="내역서_총괄"/>
      <sheetName val="공정별내역서"/>
      <sheetName val="기별내역서(총괄)"/>
      <sheetName val="사급자재사용내역서"/>
      <sheetName val="공제대"/>
      <sheetName val="2004년&quot;케이블_일위대가(제1호표~제48호표)&quot;"/>
      <sheetName val="2004년&quot;케이블_일위대가(제49호표~제91호표)&quot;"/>
      <sheetName val="2004년 &quot;관로_일위대가표&quot;"/>
      <sheetName val="준검 내역서"/>
      <sheetName val="⑻동원인원산출서⑧"/>
      <sheetName val="기계경비단가"/>
      <sheetName val="N賃率-職"/>
      <sheetName val="[DJ-2.XLSYSheet15"/>
      <sheetName val="내역"/>
      <sheetName val="직노"/>
      <sheetName val="실행내역"/>
      <sheetName val="견적을지"/>
      <sheetName val="9GNG운반"/>
      <sheetName val="노임"/>
      <sheetName val="설계내역일위"/>
      <sheetName val="설계명세"/>
      <sheetName val="#REF"/>
      <sheetName val="DJ-2"/>
      <sheetName val="광锼스표(세부AJ)16C"/>
      <sheetName val="ATM기초철가"/>
      <sheetName val="합천내역"/>
      <sheetName val="방재센터공사"/>
      <sheetName val="총(철거)"/>
      <sheetName val="변수값"/>
      <sheetName val="중기상차"/>
      <sheetName val="AS복구"/>
      <sheetName val="중기터파기"/>
      <sheetName val="9.설치품셈"/>
      <sheetName val="정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/>
      <sheetData sheetId="186"/>
      <sheetData sheetId="187"/>
      <sheetData sheetId="188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공정코드"/>
      <sheetName val="구조물부문총괄"/>
      <sheetName val="구조물부문"/>
      <sheetName val="관로총괄"/>
      <sheetName val="관로부문"/>
      <sheetName val="재료(1)"/>
      <sheetName val="재료(2)"/>
      <sheetName val="토적-인,관"/>
      <sheetName val="합천내역"/>
    </sheetNames>
    <sheetDataSet>
      <sheetData sheetId="0" refreshError="1"/>
      <sheetData sheetId="1">
        <row r="1">
          <cell r="A1" t="str">
            <v>코드</v>
          </cell>
          <cell r="B1" t="str">
            <v>공정명</v>
          </cell>
          <cell r="C1" t="str">
            <v>토질할증</v>
          </cell>
          <cell r="D1" t="str">
            <v>할증구분</v>
          </cell>
        </row>
        <row r="2">
          <cell r="A2">
            <v>5011</v>
          </cell>
          <cell r="B2" t="str">
            <v>5FC(Φ100)</v>
          </cell>
          <cell r="C2" t="str">
            <v>T=1.0  AS:0.20/중기:0.6/견질</v>
          </cell>
          <cell r="D2" t="str">
            <v>보통지</v>
          </cell>
        </row>
        <row r="3">
          <cell r="A3">
            <v>5021</v>
          </cell>
          <cell r="B3" t="str">
            <v>5FC(Φ100)</v>
          </cell>
          <cell r="C3" t="str">
            <v>T=1.0  AS:0.15/중기:0.65/견질</v>
          </cell>
          <cell r="D3" t="str">
            <v>보통지</v>
          </cell>
        </row>
        <row r="4">
          <cell r="A4">
            <v>5031</v>
          </cell>
          <cell r="B4" t="str">
            <v>5FC(Φ100)</v>
          </cell>
          <cell r="C4" t="str">
            <v>T=1.0  CO:0.20/중기:0.6/견질</v>
          </cell>
          <cell r="D4" t="str">
            <v>보통지</v>
          </cell>
        </row>
        <row r="5">
          <cell r="A5">
            <v>5041</v>
          </cell>
          <cell r="B5" t="str">
            <v>5FC(Φ100)</v>
          </cell>
          <cell r="C5" t="str">
            <v>T=1.0  CO:0.15/중기:0.65/견질</v>
          </cell>
          <cell r="D5" t="str">
            <v>보통지</v>
          </cell>
        </row>
        <row r="6">
          <cell r="A6">
            <v>5051</v>
          </cell>
          <cell r="B6" t="str">
            <v>5FC(Φ100)</v>
          </cell>
          <cell r="C6" t="str">
            <v>T=0.6  인력/일반B:0.06/보통:0.44/견질</v>
          </cell>
          <cell r="D6" t="str">
            <v>보통지</v>
          </cell>
        </row>
        <row r="7">
          <cell r="A7">
            <v>5061</v>
          </cell>
          <cell r="B7" t="str">
            <v>5FC(Φ100)</v>
          </cell>
          <cell r="C7" t="str">
            <v>T=0.6  인력/소고B:0.07/보통:0.43/견질</v>
          </cell>
          <cell r="D7" t="str">
            <v>보통지</v>
          </cell>
        </row>
        <row r="8">
          <cell r="A8">
            <v>5071</v>
          </cell>
          <cell r="B8" t="str">
            <v>5FC(Φ100)</v>
          </cell>
          <cell r="C8" t="str">
            <v>T=0.6  인력/투수콘:0.05/자갈:0.45/견질</v>
          </cell>
          <cell r="D8" t="str">
            <v>보통지</v>
          </cell>
        </row>
        <row r="9">
          <cell r="A9">
            <v>5081</v>
          </cell>
          <cell r="B9" t="str">
            <v>5FC(Φ100)</v>
          </cell>
          <cell r="C9" t="str">
            <v>T=0.6  인력/대리석:0.275/자갈:0.225/견질</v>
          </cell>
          <cell r="D9" t="str">
            <v>보통지</v>
          </cell>
        </row>
        <row r="10">
          <cell r="A10">
            <v>5091</v>
          </cell>
          <cell r="B10" t="str">
            <v>5FC(Φ100)</v>
          </cell>
          <cell r="C10" t="str">
            <v>T=0.6  인력/오나:0.175/자갈:0.325/견질</v>
          </cell>
          <cell r="D10" t="str">
            <v>보통지</v>
          </cell>
        </row>
        <row r="11">
          <cell r="A11">
            <v>5101</v>
          </cell>
          <cell r="B11" t="str">
            <v>5FC(Φ100)</v>
          </cell>
          <cell r="C11" t="str">
            <v>T=1.0  사리도/중기:0.8/견질</v>
          </cell>
          <cell r="D11" t="str">
            <v>보통지</v>
          </cell>
        </row>
        <row r="12">
          <cell r="A12">
            <v>5111</v>
          </cell>
          <cell r="B12" t="str">
            <v>5FC(Φ100)</v>
          </cell>
          <cell r="C12" t="str">
            <v>T=0.2  인력/투수콘:0.05/상월보강</v>
          </cell>
          <cell r="D12" t="str">
            <v>보통지</v>
          </cell>
        </row>
        <row r="13">
          <cell r="A13">
            <v>5121</v>
          </cell>
          <cell r="B13" t="str">
            <v>5FC(Φ100)</v>
          </cell>
          <cell r="C13" t="str">
            <v>압입공사 (FM공법:Φ400)</v>
          </cell>
          <cell r="D13" t="str">
            <v>보통지</v>
          </cell>
        </row>
        <row r="14">
          <cell r="A14">
            <v>5012</v>
          </cell>
          <cell r="B14" t="str">
            <v>5FC(Φ100)</v>
          </cell>
          <cell r="C14" t="str">
            <v>T=1.0  AS:0.20/중기:0.6/견질</v>
          </cell>
          <cell r="D14" t="str">
            <v>번화가2</v>
          </cell>
        </row>
        <row r="15">
          <cell r="A15">
            <v>5022</v>
          </cell>
          <cell r="B15" t="str">
            <v>5FC(Φ100)</v>
          </cell>
          <cell r="C15" t="str">
            <v>T=1.0  AS:0.15/중기:0.65/견질</v>
          </cell>
          <cell r="D15" t="str">
            <v>번화가2</v>
          </cell>
        </row>
        <row r="16">
          <cell r="A16">
            <v>5032</v>
          </cell>
          <cell r="B16" t="str">
            <v>5FC(Φ100)</v>
          </cell>
          <cell r="C16" t="str">
            <v>T=1.0  CO:0.20/중기:0.6/견질</v>
          </cell>
          <cell r="D16" t="str">
            <v>번화가2</v>
          </cell>
        </row>
        <row r="17">
          <cell r="A17">
            <v>5042</v>
          </cell>
          <cell r="B17" t="str">
            <v>5FC(Φ100)</v>
          </cell>
          <cell r="C17" t="str">
            <v>T=1.0  CO:0.15/중기:0.65/견질</v>
          </cell>
          <cell r="D17" t="str">
            <v>번화가2</v>
          </cell>
        </row>
        <row r="18">
          <cell r="A18">
            <v>5052</v>
          </cell>
          <cell r="B18" t="str">
            <v>5FC(Φ100)</v>
          </cell>
          <cell r="C18" t="str">
            <v>T=0.6  인력/일반B:0.06/보통:0.44/견질</v>
          </cell>
          <cell r="D18" t="str">
            <v>번화가2</v>
          </cell>
        </row>
        <row r="19">
          <cell r="A19">
            <v>5062</v>
          </cell>
          <cell r="B19" t="str">
            <v>5FC(Φ100)</v>
          </cell>
          <cell r="C19" t="str">
            <v>T=0.6  인력/소고B:0.07/보통:0.43/견질</v>
          </cell>
          <cell r="D19" t="str">
            <v>번화가2</v>
          </cell>
        </row>
        <row r="20">
          <cell r="A20">
            <v>5072</v>
          </cell>
          <cell r="B20" t="str">
            <v>5FC(Φ100)</v>
          </cell>
          <cell r="C20" t="str">
            <v>T=0.6  인력/투수콘:0.05/자갈:0.45/견질</v>
          </cell>
          <cell r="D20" t="str">
            <v>번화가2</v>
          </cell>
        </row>
        <row r="21">
          <cell r="A21">
            <v>5082</v>
          </cell>
          <cell r="B21" t="str">
            <v>5FC(Φ100)</v>
          </cell>
          <cell r="C21" t="str">
            <v>T=0.6  인력/대리석:0.275/자갈:0.225/견질</v>
          </cell>
          <cell r="D21" t="str">
            <v>번화가2</v>
          </cell>
        </row>
        <row r="22">
          <cell r="A22">
            <v>5092</v>
          </cell>
          <cell r="B22" t="str">
            <v>5FC(Φ100)</v>
          </cell>
          <cell r="C22" t="str">
            <v>T=0.6  인력/오나:0.175/자갈:0.325/견질</v>
          </cell>
          <cell r="D22" t="str">
            <v>번화가2</v>
          </cell>
        </row>
        <row r="23">
          <cell r="A23">
            <v>5102</v>
          </cell>
          <cell r="B23" t="str">
            <v>5FC(Φ100)</v>
          </cell>
          <cell r="C23" t="str">
            <v>T=1.0  사리도/중기:0.8/견질</v>
          </cell>
          <cell r="D23" t="str">
            <v>번화가2</v>
          </cell>
        </row>
        <row r="24">
          <cell r="A24">
            <v>5014</v>
          </cell>
          <cell r="B24" t="str">
            <v>5FC(Φ100)</v>
          </cell>
          <cell r="C24" t="str">
            <v>T=1.0  AS:0.20/중기:0.6/견질</v>
          </cell>
          <cell r="D24" t="str">
            <v>야간</v>
          </cell>
        </row>
        <row r="25">
          <cell r="A25">
            <v>5024</v>
          </cell>
          <cell r="B25" t="str">
            <v>5FC(Φ100)</v>
          </cell>
          <cell r="C25" t="str">
            <v>T=1.0  AS:0.15/중기:0.65/견질</v>
          </cell>
          <cell r="D25" t="str">
            <v>야간</v>
          </cell>
        </row>
        <row r="26">
          <cell r="A26">
            <v>5034</v>
          </cell>
          <cell r="B26" t="str">
            <v>5FC(Φ100)</v>
          </cell>
          <cell r="C26" t="str">
            <v>T=1.0  CO:0.20/중기:0.6/견질</v>
          </cell>
          <cell r="D26" t="str">
            <v>야간</v>
          </cell>
        </row>
        <row r="27">
          <cell r="A27">
            <v>5044</v>
          </cell>
          <cell r="B27" t="str">
            <v>5FC(Φ100)</v>
          </cell>
          <cell r="C27" t="str">
            <v>T=1.0  CO:0.15/중기:0.65/견질</v>
          </cell>
          <cell r="D27" t="str">
            <v>야간</v>
          </cell>
        </row>
        <row r="28">
          <cell r="A28">
            <v>5054</v>
          </cell>
          <cell r="B28" t="str">
            <v>5FC(Φ100)</v>
          </cell>
          <cell r="C28" t="str">
            <v>T=0.6  인력/일반B:0.06/보통:0.44/견질</v>
          </cell>
          <cell r="D28" t="str">
            <v>야간</v>
          </cell>
        </row>
        <row r="29">
          <cell r="A29">
            <v>5064</v>
          </cell>
          <cell r="B29" t="str">
            <v>5FC(Φ100)</v>
          </cell>
          <cell r="C29" t="str">
            <v>T=0.6  인력/소고B:0.07/보통:0.43/견질</v>
          </cell>
          <cell r="D29" t="str">
            <v>야간</v>
          </cell>
        </row>
        <row r="30">
          <cell r="A30">
            <v>5074</v>
          </cell>
          <cell r="B30" t="str">
            <v>5FC(Φ100)</v>
          </cell>
          <cell r="C30" t="str">
            <v>T=0.6  인력/투수콘:0.05/자갈:0.45/견질</v>
          </cell>
          <cell r="D30" t="str">
            <v>야간</v>
          </cell>
        </row>
        <row r="31">
          <cell r="A31">
            <v>5084</v>
          </cell>
          <cell r="B31" t="str">
            <v>5FC(Φ100)</v>
          </cell>
          <cell r="C31" t="str">
            <v>T=0.6  인력/대리석:0.275/자갈:0.225/견질</v>
          </cell>
          <cell r="D31" t="str">
            <v>야간</v>
          </cell>
        </row>
        <row r="32">
          <cell r="A32">
            <v>5094</v>
          </cell>
          <cell r="B32" t="str">
            <v>5FC(Φ100)</v>
          </cell>
          <cell r="C32" t="str">
            <v>T=0.6  인력/오나:0.175/자갈:0.325/견질</v>
          </cell>
          <cell r="D32" t="str">
            <v>야간</v>
          </cell>
        </row>
        <row r="33">
          <cell r="A33">
            <v>5104</v>
          </cell>
          <cell r="B33" t="str">
            <v>5FC(Φ100)</v>
          </cell>
          <cell r="C33" t="str">
            <v>T=1.0  사리도/중기:0.8/견질</v>
          </cell>
          <cell r="D33" t="str">
            <v>야간</v>
          </cell>
        </row>
        <row r="34">
          <cell r="A34">
            <v>4011</v>
          </cell>
          <cell r="B34" t="str">
            <v>4FC(Φ100)</v>
          </cell>
          <cell r="C34" t="str">
            <v>T=1.0  AS:0.20/중기:0.6/견질</v>
          </cell>
          <cell r="D34" t="str">
            <v>보통지</v>
          </cell>
        </row>
        <row r="35">
          <cell r="A35">
            <v>4021</v>
          </cell>
          <cell r="B35" t="str">
            <v>4FC(Φ100)</v>
          </cell>
          <cell r="C35" t="str">
            <v>T=1.0  AS:0.15/중기:0.65/견질</v>
          </cell>
          <cell r="D35" t="str">
            <v>보통지</v>
          </cell>
        </row>
        <row r="36">
          <cell r="A36">
            <v>4031</v>
          </cell>
          <cell r="B36" t="str">
            <v>4FC(Φ100)</v>
          </cell>
          <cell r="C36" t="str">
            <v>T=1.0  CO:0.20/중기:0.6/견질</v>
          </cell>
          <cell r="D36" t="str">
            <v>보통지</v>
          </cell>
        </row>
        <row r="37">
          <cell r="A37">
            <v>4041</v>
          </cell>
          <cell r="B37" t="str">
            <v>4FC(Φ100)</v>
          </cell>
          <cell r="C37" t="str">
            <v>T=1.0  CO:0.15/중기:0.65/견질</v>
          </cell>
          <cell r="D37" t="str">
            <v>보통지</v>
          </cell>
        </row>
        <row r="38">
          <cell r="A38">
            <v>4051</v>
          </cell>
          <cell r="B38" t="str">
            <v>4FC(Φ100)</v>
          </cell>
          <cell r="C38" t="str">
            <v>T=0.6  인력/일반B:0.06/보통:0.44/견질</v>
          </cell>
          <cell r="D38" t="str">
            <v>보통지</v>
          </cell>
        </row>
        <row r="39">
          <cell r="A39">
            <v>4061</v>
          </cell>
          <cell r="B39" t="str">
            <v>4FC(Φ100)</v>
          </cell>
          <cell r="C39" t="str">
            <v>T=0.6  인력/소고B:0.07/보통:0.43/견질</v>
          </cell>
          <cell r="D39" t="str">
            <v>보통지</v>
          </cell>
        </row>
        <row r="40">
          <cell r="A40">
            <v>4071</v>
          </cell>
          <cell r="B40" t="str">
            <v>4FC(Φ100)</v>
          </cell>
          <cell r="C40" t="str">
            <v>T=0.6  인력/투수콘:0.05/자갈:0.45/견질</v>
          </cell>
          <cell r="D40" t="str">
            <v>보통지</v>
          </cell>
        </row>
        <row r="41">
          <cell r="A41">
            <v>4081</v>
          </cell>
          <cell r="B41" t="str">
            <v>4FC(Φ100)</v>
          </cell>
          <cell r="C41" t="str">
            <v>T=0.6  인력/대리석:0.275/자갈:0.225/견질</v>
          </cell>
          <cell r="D41" t="str">
            <v>보통지</v>
          </cell>
        </row>
        <row r="42">
          <cell r="A42">
            <v>4091</v>
          </cell>
          <cell r="B42" t="str">
            <v>4FC(Φ100)</v>
          </cell>
          <cell r="C42" t="str">
            <v>T=0.6  인력/오나:0.175/자갈:0.325/견질</v>
          </cell>
          <cell r="D42" t="str">
            <v>보통지</v>
          </cell>
        </row>
        <row r="43">
          <cell r="A43">
            <v>4101</v>
          </cell>
          <cell r="B43" t="str">
            <v>4FC(Φ100)</v>
          </cell>
          <cell r="C43" t="str">
            <v>T=1.0  사리도/중기:0.8/견질</v>
          </cell>
          <cell r="D43" t="str">
            <v>보통지</v>
          </cell>
        </row>
        <row r="44">
          <cell r="A44">
            <v>4012</v>
          </cell>
          <cell r="B44" t="str">
            <v>4FC(Φ100)</v>
          </cell>
          <cell r="C44" t="str">
            <v>T=1.0  AS:0.20/중기:0.6/견질</v>
          </cell>
          <cell r="D44" t="str">
            <v>번화가2</v>
          </cell>
        </row>
        <row r="45">
          <cell r="A45">
            <v>4022</v>
          </cell>
          <cell r="B45" t="str">
            <v>4FC(Φ100)</v>
          </cell>
          <cell r="C45" t="str">
            <v>T=1.0  AS:0.15/중기:0.65/견질</v>
          </cell>
          <cell r="D45" t="str">
            <v>번화가2</v>
          </cell>
        </row>
        <row r="46">
          <cell r="A46">
            <v>4032</v>
          </cell>
          <cell r="B46" t="str">
            <v>4FC(Φ100)</v>
          </cell>
          <cell r="C46" t="str">
            <v>T=1.0  CO:0.20/중기:0.6/견질</v>
          </cell>
          <cell r="D46" t="str">
            <v>번화가2</v>
          </cell>
        </row>
        <row r="47">
          <cell r="A47">
            <v>4042</v>
          </cell>
          <cell r="B47" t="str">
            <v>4FC(Φ100)</v>
          </cell>
          <cell r="C47" t="str">
            <v>T=1.0  CO:0.15/중기:0.65/견질</v>
          </cell>
          <cell r="D47" t="str">
            <v>번화가2</v>
          </cell>
        </row>
        <row r="48">
          <cell r="A48">
            <v>4052</v>
          </cell>
          <cell r="B48" t="str">
            <v>4FC(Φ100)</v>
          </cell>
          <cell r="C48" t="str">
            <v>T=0.6  인력/일반B:0.06/보통:0.44/견질</v>
          </cell>
          <cell r="D48" t="str">
            <v>번화가2</v>
          </cell>
        </row>
        <row r="49">
          <cell r="A49">
            <v>4062</v>
          </cell>
          <cell r="B49" t="str">
            <v>4FC(Φ100)</v>
          </cell>
          <cell r="C49" t="str">
            <v>T=0.6  인력/소고B:0.07/보통:0.43/견질</v>
          </cell>
          <cell r="D49" t="str">
            <v>번화가2</v>
          </cell>
        </row>
        <row r="50">
          <cell r="A50">
            <v>4072</v>
          </cell>
          <cell r="B50" t="str">
            <v>4FC(Φ100)</v>
          </cell>
          <cell r="C50" t="str">
            <v>T=0.6  인력/투수콘:0.05/자갈:0.45/견질</v>
          </cell>
          <cell r="D50" t="str">
            <v>번화가2</v>
          </cell>
        </row>
        <row r="51">
          <cell r="A51">
            <v>4082</v>
          </cell>
          <cell r="B51" t="str">
            <v>4FC(Φ100)</v>
          </cell>
          <cell r="C51" t="str">
            <v>T=0.6  인력/대리석:0.275/자갈:0.225/견질</v>
          </cell>
          <cell r="D51" t="str">
            <v>번화가2</v>
          </cell>
        </row>
        <row r="52">
          <cell r="A52">
            <v>4092</v>
          </cell>
          <cell r="B52" t="str">
            <v>4FC(Φ100)</v>
          </cell>
          <cell r="C52" t="str">
            <v>T=0.6  인력/오나:0.175/자갈:0.325/견질</v>
          </cell>
          <cell r="D52" t="str">
            <v>번화가2</v>
          </cell>
        </row>
        <row r="53">
          <cell r="A53">
            <v>4102</v>
          </cell>
          <cell r="B53" t="str">
            <v>4FC(Φ100)</v>
          </cell>
          <cell r="C53" t="str">
            <v>T=1.0  사리도/중기:0.8/견질</v>
          </cell>
          <cell r="D53" t="str">
            <v>번화가2</v>
          </cell>
        </row>
        <row r="54">
          <cell r="A54">
            <v>4014</v>
          </cell>
          <cell r="B54" t="str">
            <v>4FC(Φ100)</v>
          </cell>
          <cell r="C54" t="str">
            <v>T=1.0  AS:0.20/중기:0.6/견질</v>
          </cell>
          <cell r="D54" t="str">
            <v>야간</v>
          </cell>
        </row>
        <row r="55">
          <cell r="A55">
            <v>4024</v>
          </cell>
          <cell r="B55" t="str">
            <v>4FC(Φ100)</v>
          </cell>
          <cell r="C55" t="str">
            <v>T=1.0  AS:0.15/중기:0.65/견질</v>
          </cell>
          <cell r="D55" t="str">
            <v>야간</v>
          </cell>
        </row>
        <row r="56">
          <cell r="A56">
            <v>4034</v>
          </cell>
          <cell r="B56" t="str">
            <v>4FC(Φ100)</v>
          </cell>
          <cell r="C56" t="str">
            <v>T=1.0  CO:0.20/중기:0.6/견질</v>
          </cell>
          <cell r="D56" t="str">
            <v>야간</v>
          </cell>
        </row>
        <row r="57">
          <cell r="A57">
            <v>4044</v>
          </cell>
          <cell r="B57" t="str">
            <v>4FC(Φ100)</v>
          </cell>
          <cell r="C57" t="str">
            <v>T=1.0  CO:0.15/중기:0.65/견질</v>
          </cell>
          <cell r="D57" t="str">
            <v>야간</v>
          </cell>
        </row>
        <row r="58">
          <cell r="A58">
            <v>4054</v>
          </cell>
          <cell r="B58" t="str">
            <v>4FC(Φ100)</v>
          </cell>
          <cell r="C58" t="str">
            <v>T=0.6  인력/일반B:0.06/보통:0.44/견질</v>
          </cell>
          <cell r="D58" t="str">
            <v>야간</v>
          </cell>
        </row>
        <row r="59">
          <cell r="A59">
            <v>4064</v>
          </cell>
          <cell r="B59" t="str">
            <v>4FC(Φ100)</v>
          </cell>
          <cell r="C59" t="str">
            <v>T=0.6  인력/소고B:0.07/보통:0.43/견질</v>
          </cell>
          <cell r="D59" t="str">
            <v>야간</v>
          </cell>
        </row>
        <row r="60">
          <cell r="A60">
            <v>4074</v>
          </cell>
          <cell r="B60" t="str">
            <v>4FC(Φ100)</v>
          </cell>
          <cell r="C60" t="str">
            <v>T=0.6  인력/투수콘:0.05/자갈:0.45/견질</v>
          </cell>
          <cell r="D60" t="str">
            <v>야간</v>
          </cell>
        </row>
        <row r="61">
          <cell r="A61">
            <v>4084</v>
          </cell>
          <cell r="B61" t="str">
            <v>4FC(Φ100)</v>
          </cell>
          <cell r="C61" t="str">
            <v>T=0.6  인력/대리석:0.275/자갈:0.225/견질</v>
          </cell>
          <cell r="D61" t="str">
            <v>야간</v>
          </cell>
        </row>
        <row r="62">
          <cell r="A62">
            <v>4094</v>
          </cell>
          <cell r="B62" t="str">
            <v>4FC(Φ100)</v>
          </cell>
          <cell r="C62" t="str">
            <v>T=0.6  인력/오나:0.175/자갈:0.325/견질</v>
          </cell>
          <cell r="D62" t="str">
            <v>야간</v>
          </cell>
        </row>
        <row r="63">
          <cell r="A63">
            <v>4104</v>
          </cell>
          <cell r="B63" t="str">
            <v>4FC(Φ100)</v>
          </cell>
          <cell r="C63" t="str">
            <v>T=1.0  사리도/중기:0.8/견질</v>
          </cell>
          <cell r="D63" t="str">
            <v>야간</v>
          </cell>
        </row>
        <row r="64">
          <cell r="A64">
            <v>3011</v>
          </cell>
          <cell r="B64" t="str">
            <v>3FC(Φ100)</v>
          </cell>
          <cell r="C64" t="str">
            <v>T=1.0  AS:0.20/중기:0.6/견질</v>
          </cell>
          <cell r="D64" t="str">
            <v>보통지</v>
          </cell>
        </row>
        <row r="65">
          <cell r="A65">
            <v>3021</v>
          </cell>
          <cell r="B65" t="str">
            <v>3FC(Φ100)</v>
          </cell>
          <cell r="C65" t="str">
            <v>T=1.0  AS:0.15/중기:0.65/견질</v>
          </cell>
          <cell r="D65" t="str">
            <v>보통지</v>
          </cell>
        </row>
        <row r="66">
          <cell r="A66">
            <v>3031</v>
          </cell>
          <cell r="B66" t="str">
            <v>3FC(Φ100)</v>
          </cell>
          <cell r="C66" t="str">
            <v>T=1.0  CO:0.20/중기:0.6/견질</v>
          </cell>
          <cell r="D66" t="str">
            <v>보통지</v>
          </cell>
        </row>
        <row r="67">
          <cell r="A67">
            <v>3031</v>
          </cell>
          <cell r="B67" t="str">
            <v>3FC(Φ100)</v>
          </cell>
          <cell r="C67" t="str">
            <v>T=1.0  CO:0.15/중기:0.65/견질</v>
          </cell>
          <cell r="D67" t="str">
            <v>보통지</v>
          </cell>
        </row>
        <row r="68">
          <cell r="A68">
            <v>3051</v>
          </cell>
          <cell r="B68" t="str">
            <v>3FC(Φ100)</v>
          </cell>
          <cell r="C68" t="str">
            <v>T=0.6  인력/일반B:0.06/보통:0.44/견질</v>
          </cell>
          <cell r="D68" t="str">
            <v>보통지</v>
          </cell>
        </row>
        <row r="69">
          <cell r="A69">
            <v>3061</v>
          </cell>
          <cell r="B69" t="str">
            <v>3FC(Φ100)</v>
          </cell>
          <cell r="C69" t="str">
            <v>T=0.6  인력/소고B:0.07/보통:0.43/견질</v>
          </cell>
          <cell r="D69" t="str">
            <v>보통지</v>
          </cell>
        </row>
        <row r="70">
          <cell r="A70">
            <v>3071</v>
          </cell>
          <cell r="B70" t="str">
            <v>3FC(Φ100)</v>
          </cell>
          <cell r="C70" t="str">
            <v>T=0.6  인력/투수콘:0.05/자갈:0.45/견질</v>
          </cell>
          <cell r="D70" t="str">
            <v>보통지</v>
          </cell>
        </row>
        <row r="71">
          <cell r="A71">
            <v>3081</v>
          </cell>
          <cell r="B71" t="str">
            <v>3FC(Φ100)</v>
          </cell>
          <cell r="C71" t="str">
            <v>T=0.6  인력/대리석:0.275/자갈:0.225/견질</v>
          </cell>
          <cell r="D71" t="str">
            <v>보통지</v>
          </cell>
        </row>
        <row r="72">
          <cell r="A72">
            <v>3091</v>
          </cell>
          <cell r="B72" t="str">
            <v>3FC(Φ100)</v>
          </cell>
          <cell r="C72" t="str">
            <v>T=0.6  인력/오나:0.175/자갈:0.325/견질</v>
          </cell>
          <cell r="D72" t="str">
            <v>보통지</v>
          </cell>
        </row>
        <row r="73">
          <cell r="A73">
            <v>3101</v>
          </cell>
          <cell r="B73" t="str">
            <v>3FC(Φ100)</v>
          </cell>
          <cell r="C73" t="str">
            <v>T=0.6  인력/사리도/보통:0.5/견질</v>
          </cell>
          <cell r="D73" t="str">
            <v>보통지</v>
          </cell>
        </row>
        <row r="74">
          <cell r="A74">
            <v>3111</v>
          </cell>
          <cell r="B74" t="str">
            <v>3FC(Φ100)</v>
          </cell>
          <cell r="C74" t="str">
            <v>T=0.2  인력/투수콘:0.05/상월보강</v>
          </cell>
          <cell r="D74" t="str">
            <v>보통지</v>
          </cell>
        </row>
        <row r="75">
          <cell r="A75">
            <v>3121</v>
          </cell>
          <cell r="B75" t="str">
            <v>3FC(Φ100)</v>
          </cell>
          <cell r="C75" t="str">
            <v>압입공사 (FM공법:Φ300)</v>
          </cell>
          <cell r="D75" t="str">
            <v>보통지</v>
          </cell>
        </row>
        <row r="76">
          <cell r="A76">
            <v>3012</v>
          </cell>
          <cell r="B76" t="str">
            <v>3FC(Φ100)</v>
          </cell>
          <cell r="C76" t="str">
            <v>T=1.0  AS:0.20/중기:0.6/견질</v>
          </cell>
          <cell r="D76" t="str">
            <v>번화가2</v>
          </cell>
        </row>
        <row r="77">
          <cell r="A77">
            <v>3022</v>
          </cell>
          <cell r="B77" t="str">
            <v>3FC(Φ100)</v>
          </cell>
          <cell r="C77" t="str">
            <v>T=1.0  AS:0.15/중기:0.65/견질</v>
          </cell>
          <cell r="D77" t="str">
            <v>번화가2</v>
          </cell>
        </row>
        <row r="78">
          <cell r="A78">
            <v>3032</v>
          </cell>
          <cell r="B78" t="str">
            <v>3FC(Φ100)</v>
          </cell>
          <cell r="C78" t="str">
            <v>T=1.0  CO:0.20/중기:0.6/견질</v>
          </cell>
          <cell r="D78" t="str">
            <v>번화가2</v>
          </cell>
        </row>
        <row r="79">
          <cell r="A79">
            <v>3042</v>
          </cell>
          <cell r="B79" t="str">
            <v>3FC(Φ100)</v>
          </cell>
          <cell r="C79" t="str">
            <v>T=1.0  CO:0.15/중기:0.65/견질</v>
          </cell>
          <cell r="D79" t="str">
            <v>번화가2</v>
          </cell>
        </row>
        <row r="80">
          <cell r="A80">
            <v>3052</v>
          </cell>
          <cell r="B80" t="str">
            <v>3FC(Φ100)</v>
          </cell>
          <cell r="C80" t="str">
            <v>T=0.6  인력/일반B:0.06/보통:0.44/견질</v>
          </cell>
          <cell r="D80" t="str">
            <v>번화가2</v>
          </cell>
        </row>
        <row r="81">
          <cell r="A81">
            <v>3062</v>
          </cell>
          <cell r="B81" t="str">
            <v>3FC(Φ100)</v>
          </cell>
          <cell r="C81" t="str">
            <v>T=0.6  인력/소고B:0.07/보통:0.43/견질</v>
          </cell>
          <cell r="D81" t="str">
            <v>번화가2</v>
          </cell>
        </row>
        <row r="82">
          <cell r="A82">
            <v>3072</v>
          </cell>
          <cell r="B82" t="str">
            <v>3FC(Φ100)</v>
          </cell>
          <cell r="C82" t="str">
            <v>T=0.6  인력/투수콘:0.05/자갈:0.45/견질</v>
          </cell>
          <cell r="D82" t="str">
            <v>번화가2</v>
          </cell>
        </row>
        <row r="83">
          <cell r="A83">
            <v>3082</v>
          </cell>
          <cell r="B83" t="str">
            <v>3FC(Φ100)</v>
          </cell>
          <cell r="C83" t="str">
            <v>T=0.6  인력/대리석:0.275/자갈:0.225/견질</v>
          </cell>
          <cell r="D83" t="str">
            <v>번화가2</v>
          </cell>
        </row>
        <row r="84">
          <cell r="A84">
            <v>3092</v>
          </cell>
          <cell r="B84" t="str">
            <v>3FC(Φ100)</v>
          </cell>
          <cell r="C84" t="str">
            <v>T=0.6  인력/오나:0.175/자갈:0.325/견질</v>
          </cell>
          <cell r="D84" t="str">
            <v>번화가2</v>
          </cell>
        </row>
        <row r="85">
          <cell r="A85">
            <v>3102</v>
          </cell>
          <cell r="B85" t="str">
            <v>3FC(Φ100)</v>
          </cell>
          <cell r="C85" t="str">
            <v>T=0.6  인력/사리도/보통:0.5/견질</v>
          </cell>
          <cell r="D85" t="str">
            <v>번화가2</v>
          </cell>
        </row>
        <row r="86">
          <cell r="A86">
            <v>3112</v>
          </cell>
          <cell r="B86" t="str">
            <v>3FC(Φ100)</v>
          </cell>
          <cell r="C86" t="str">
            <v>T=0.2  인력/투수콘:0.05/상월보강</v>
          </cell>
          <cell r="D86" t="str">
            <v>번화가2</v>
          </cell>
        </row>
        <row r="87">
          <cell r="A87">
            <v>3122</v>
          </cell>
          <cell r="B87" t="str">
            <v>3FC(Φ100)</v>
          </cell>
          <cell r="C87" t="str">
            <v>압입공사 (FM공법:Φ300)</v>
          </cell>
          <cell r="D87" t="str">
            <v>번화가2</v>
          </cell>
        </row>
        <row r="88">
          <cell r="A88">
            <v>3014</v>
          </cell>
          <cell r="B88" t="str">
            <v>3FC(Φ100)</v>
          </cell>
          <cell r="C88" t="str">
            <v>T=1.0  AS:0.20/중기:0.6/견질</v>
          </cell>
          <cell r="D88" t="str">
            <v>야간</v>
          </cell>
        </row>
        <row r="89">
          <cell r="A89">
            <v>3024</v>
          </cell>
          <cell r="B89" t="str">
            <v>3FC(Φ100)</v>
          </cell>
          <cell r="C89" t="str">
            <v>T=1.0  AS:0.15/중기:0.65/견질</v>
          </cell>
          <cell r="D89" t="str">
            <v>야간</v>
          </cell>
        </row>
        <row r="90">
          <cell r="A90">
            <v>3034</v>
          </cell>
          <cell r="B90" t="str">
            <v>3FC(Φ100)</v>
          </cell>
          <cell r="C90" t="str">
            <v>T=1.0  CO:0.20/중기:0.6/견질</v>
          </cell>
          <cell r="D90" t="str">
            <v>야간</v>
          </cell>
        </row>
        <row r="91">
          <cell r="A91">
            <v>3044</v>
          </cell>
          <cell r="B91" t="str">
            <v>3FC(Φ100)</v>
          </cell>
          <cell r="C91" t="str">
            <v>T=1.0  CO:0.15/중기:0.65/견질</v>
          </cell>
          <cell r="D91" t="str">
            <v>야간</v>
          </cell>
        </row>
        <row r="92">
          <cell r="A92">
            <v>3054</v>
          </cell>
          <cell r="B92" t="str">
            <v>3FC(Φ100)</v>
          </cell>
          <cell r="C92" t="str">
            <v>T=0.6  인력/일반B:0.06/보통:0.44/견질</v>
          </cell>
          <cell r="D92" t="str">
            <v>야간</v>
          </cell>
        </row>
        <row r="93">
          <cell r="A93">
            <v>3064</v>
          </cell>
          <cell r="B93" t="str">
            <v>3FC(Φ100)</v>
          </cell>
          <cell r="C93" t="str">
            <v>T=0.6  인력/소고B:0.07/보통:0.43/견질</v>
          </cell>
          <cell r="D93" t="str">
            <v>야간</v>
          </cell>
        </row>
        <row r="94">
          <cell r="A94">
            <v>3074</v>
          </cell>
          <cell r="B94" t="str">
            <v>3FC(Φ100)</v>
          </cell>
          <cell r="C94" t="str">
            <v>T=0.6  인력/투수콘:0.05/자갈:0.45/견질</v>
          </cell>
          <cell r="D94" t="str">
            <v>야간</v>
          </cell>
        </row>
        <row r="95">
          <cell r="A95">
            <v>3084</v>
          </cell>
          <cell r="B95" t="str">
            <v>3FC(Φ100)</v>
          </cell>
          <cell r="C95" t="str">
            <v>T=0.6  인력/대리석:0.275/자갈:0.225/견질</v>
          </cell>
          <cell r="D95" t="str">
            <v>야간</v>
          </cell>
        </row>
        <row r="96">
          <cell r="A96">
            <v>3094</v>
          </cell>
          <cell r="B96" t="str">
            <v>3FC(Φ100)</v>
          </cell>
          <cell r="C96" t="str">
            <v>T=0.6  인력/오나:0.175/자갈:0.325/견질</v>
          </cell>
          <cell r="D96" t="str">
            <v>야간</v>
          </cell>
        </row>
        <row r="97">
          <cell r="A97">
            <v>3104</v>
          </cell>
          <cell r="B97" t="str">
            <v>3FC(Φ100)</v>
          </cell>
          <cell r="C97" t="str">
            <v>T=0.6  인력/사리도/보통:0.5/견질</v>
          </cell>
          <cell r="D97" t="str">
            <v>야간</v>
          </cell>
        </row>
        <row r="98">
          <cell r="A98">
            <v>3114</v>
          </cell>
          <cell r="B98" t="str">
            <v>3FC(Φ100)</v>
          </cell>
          <cell r="C98" t="str">
            <v>T=0.2  인력/투수콘:0.05/상월보강</v>
          </cell>
          <cell r="D98" t="str">
            <v>야간</v>
          </cell>
        </row>
        <row r="99">
          <cell r="A99">
            <v>3124</v>
          </cell>
          <cell r="B99" t="str">
            <v>3FC(Φ100)</v>
          </cell>
          <cell r="C99" t="str">
            <v>압입공사 (FM공법:Φ300)</v>
          </cell>
          <cell r="D99" t="str">
            <v>야간</v>
          </cell>
        </row>
        <row r="100">
          <cell r="A100">
            <v>2011</v>
          </cell>
          <cell r="B100" t="str">
            <v>2FC(Φ100)</v>
          </cell>
          <cell r="C100" t="str">
            <v>T=1.0  AS:0.20/중기:0.6/견질</v>
          </cell>
          <cell r="D100" t="str">
            <v>보통지</v>
          </cell>
        </row>
        <row r="101">
          <cell r="A101">
            <v>2021</v>
          </cell>
          <cell r="B101" t="str">
            <v>2FC(Φ100)</v>
          </cell>
          <cell r="C101" t="str">
            <v>T=1.0  AS:0.15/중기:0.65/견질</v>
          </cell>
          <cell r="D101" t="str">
            <v>보통지</v>
          </cell>
        </row>
        <row r="102">
          <cell r="A102">
            <v>2021</v>
          </cell>
          <cell r="B102" t="str">
            <v>2FC(Φ100)</v>
          </cell>
          <cell r="C102" t="str">
            <v>T=1.0  CO:0.20/중기:0.6/견질</v>
          </cell>
          <cell r="D102" t="str">
            <v>보통지</v>
          </cell>
        </row>
        <row r="103">
          <cell r="A103">
            <v>2021</v>
          </cell>
          <cell r="B103" t="str">
            <v>2FC(Φ100)</v>
          </cell>
          <cell r="C103" t="str">
            <v>T=1.0  CO:0.15/중기:0.65/견질</v>
          </cell>
          <cell r="D103" t="str">
            <v>보통지</v>
          </cell>
        </row>
        <row r="104">
          <cell r="A104">
            <v>2051</v>
          </cell>
          <cell r="B104" t="str">
            <v>2FC(Φ100)</v>
          </cell>
          <cell r="C104" t="str">
            <v>T=0.6  인력/일반B:0.06/보통:0.44/견질</v>
          </cell>
          <cell r="D104" t="str">
            <v>보통지</v>
          </cell>
        </row>
        <row r="105">
          <cell r="A105">
            <v>2061</v>
          </cell>
          <cell r="B105" t="str">
            <v>2FC(Φ100)</v>
          </cell>
          <cell r="C105" t="str">
            <v>T=0.6  인력/소고B:0.07/보통:0.43/견질</v>
          </cell>
          <cell r="D105" t="str">
            <v>보통지</v>
          </cell>
        </row>
        <row r="106">
          <cell r="A106">
            <v>2071</v>
          </cell>
          <cell r="B106" t="str">
            <v>2FC(Φ100)</v>
          </cell>
          <cell r="C106" t="str">
            <v>T=0.6  인력/투수콘:0.05/자갈:0.45/견질</v>
          </cell>
          <cell r="D106" t="str">
            <v>보통지</v>
          </cell>
        </row>
        <row r="107">
          <cell r="A107">
            <v>2081</v>
          </cell>
          <cell r="B107" t="str">
            <v>2FC(Φ100)</v>
          </cell>
          <cell r="C107" t="str">
            <v>T=0.6  인력/대리석:0.275/자갈:0.225/견질</v>
          </cell>
          <cell r="D107" t="str">
            <v>보통지</v>
          </cell>
        </row>
        <row r="108">
          <cell r="A108">
            <v>2091</v>
          </cell>
          <cell r="B108" t="str">
            <v>2FC(Φ100)</v>
          </cell>
          <cell r="C108" t="str">
            <v>T=0.6  인력/오나:0.175/자갈:0.325/견질</v>
          </cell>
          <cell r="D108" t="str">
            <v>보통지</v>
          </cell>
        </row>
        <row r="109">
          <cell r="A109">
            <v>2101</v>
          </cell>
          <cell r="B109" t="str">
            <v>2FC(Φ100)</v>
          </cell>
          <cell r="C109" t="str">
            <v>T=1.0  사리도/중기:0.8/견질</v>
          </cell>
          <cell r="D109" t="str">
            <v>보통지</v>
          </cell>
        </row>
        <row r="110">
          <cell r="A110">
            <v>2111</v>
          </cell>
          <cell r="B110" t="str">
            <v>2FC(Φ100)</v>
          </cell>
          <cell r="C110" t="str">
            <v>T=0.6  인력/사리도/보통:0.5/견질</v>
          </cell>
          <cell r="D110" t="str">
            <v>보통지</v>
          </cell>
        </row>
        <row r="111">
          <cell r="A111">
            <v>2012</v>
          </cell>
          <cell r="B111" t="str">
            <v>2FC(Φ100)</v>
          </cell>
          <cell r="C111" t="str">
            <v>T=1.0  AS:0.20/중기:0.6/견질</v>
          </cell>
          <cell r="D111" t="str">
            <v>번화가2</v>
          </cell>
        </row>
        <row r="112">
          <cell r="A112">
            <v>2022</v>
          </cell>
          <cell r="B112" t="str">
            <v>2FC(Φ100)</v>
          </cell>
          <cell r="C112" t="str">
            <v>T=1.0  AS:0.15/중기:0.65/견질</v>
          </cell>
          <cell r="D112" t="str">
            <v>번화가2</v>
          </cell>
        </row>
        <row r="113">
          <cell r="A113">
            <v>2032</v>
          </cell>
          <cell r="B113" t="str">
            <v>2FC(Φ100)</v>
          </cell>
          <cell r="C113" t="str">
            <v>T=1.0  CO:0.20/중기:0.6/견질</v>
          </cell>
          <cell r="D113" t="str">
            <v>번화가2</v>
          </cell>
        </row>
        <row r="114">
          <cell r="A114">
            <v>2042</v>
          </cell>
          <cell r="B114" t="str">
            <v>2FC(Φ100)</v>
          </cell>
          <cell r="C114" t="str">
            <v>T=1.0  CO:0.15/중기:0.65/견질</v>
          </cell>
          <cell r="D114" t="str">
            <v>번화가2</v>
          </cell>
        </row>
        <row r="115">
          <cell r="A115">
            <v>2052</v>
          </cell>
          <cell r="B115" t="str">
            <v>2FC(Φ100)</v>
          </cell>
          <cell r="C115" t="str">
            <v>T=0.6  인력/일반B:0.06/보통:0.44/견질</v>
          </cell>
          <cell r="D115" t="str">
            <v>번화가2</v>
          </cell>
        </row>
        <row r="116">
          <cell r="A116">
            <v>2062</v>
          </cell>
          <cell r="B116" t="str">
            <v>2FC(Φ100)</v>
          </cell>
          <cell r="C116" t="str">
            <v>T=0.6  인력/소고B:0.07/보통:0.43/견질</v>
          </cell>
          <cell r="D116" t="str">
            <v>번화가2</v>
          </cell>
        </row>
        <row r="117">
          <cell r="A117">
            <v>2072</v>
          </cell>
          <cell r="B117" t="str">
            <v>2FC(Φ100)</v>
          </cell>
          <cell r="C117" t="str">
            <v>T=0.6  인력/투수콘:0.05/자갈:0.45/견질</v>
          </cell>
          <cell r="D117" t="str">
            <v>번화가2</v>
          </cell>
        </row>
        <row r="118">
          <cell r="A118">
            <v>2082</v>
          </cell>
          <cell r="B118" t="str">
            <v>2FC(Φ100)</v>
          </cell>
          <cell r="C118" t="str">
            <v>T=0.6  인력/대리석:0.275/자갈:0.225/견질</v>
          </cell>
          <cell r="D118" t="str">
            <v>번화가2</v>
          </cell>
        </row>
        <row r="119">
          <cell r="A119">
            <v>2092</v>
          </cell>
          <cell r="B119" t="str">
            <v>2FC(Φ100)</v>
          </cell>
          <cell r="C119" t="str">
            <v>T=0.6  인력/오나:0.175/자갈:0.325/견질</v>
          </cell>
          <cell r="D119" t="str">
            <v>번화가2</v>
          </cell>
        </row>
        <row r="120">
          <cell r="A120">
            <v>2102</v>
          </cell>
          <cell r="B120" t="str">
            <v>2FC(Φ100)</v>
          </cell>
          <cell r="C120" t="str">
            <v>T=1.0  사리도/중기:0.8/견질</v>
          </cell>
          <cell r="D120" t="str">
            <v>번화가2</v>
          </cell>
        </row>
        <row r="121">
          <cell r="A121">
            <v>2014</v>
          </cell>
          <cell r="B121" t="str">
            <v>2FC(Φ100)</v>
          </cell>
          <cell r="C121" t="str">
            <v>T=1.0  AS:0.20/중기:0.6/견질</v>
          </cell>
          <cell r="D121" t="str">
            <v>야간</v>
          </cell>
        </row>
        <row r="122">
          <cell r="A122">
            <v>2024</v>
          </cell>
          <cell r="B122" t="str">
            <v>2FC(Φ100)</v>
          </cell>
          <cell r="C122" t="str">
            <v>T=1.0  AS:0.15/중기:0.65/견질</v>
          </cell>
          <cell r="D122" t="str">
            <v>야간</v>
          </cell>
        </row>
        <row r="123">
          <cell r="A123">
            <v>2034</v>
          </cell>
          <cell r="B123" t="str">
            <v>2FC(Φ100)</v>
          </cell>
          <cell r="C123" t="str">
            <v>T=1.0  CO:0.20/중기:0.6/견질</v>
          </cell>
          <cell r="D123" t="str">
            <v>야간</v>
          </cell>
        </row>
        <row r="124">
          <cell r="A124">
            <v>2044</v>
          </cell>
          <cell r="B124" t="str">
            <v>2FC(Φ100)</v>
          </cell>
          <cell r="C124" t="str">
            <v>T=1.0  CO:0.15/중기:0.65/견질</v>
          </cell>
          <cell r="D124" t="str">
            <v>야간</v>
          </cell>
        </row>
        <row r="125">
          <cell r="A125">
            <v>2054</v>
          </cell>
          <cell r="B125" t="str">
            <v>2FC(Φ100)</v>
          </cell>
          <cell r="C125" t="str">
            <v>T=0.6  인력/일반B:0.06/보통:0.44/견질</v>
          </cell>
          <cell r="D125" t="str">
            <v>야간</v>
          </cell>
        </row>
        <row r="126">
          <cell r="A126">
            <v>2064</v>
          </cell>
          <cell r="B126" t="str">
            <v>2FC(Φ100)</v>
          </cell>
          <cell r="C126" t="str">
            <v>T=0.6  인력/소고B:0.07/보통:0.43/견질</v>
          </cell>
          <cell r="D126" t="str">
            <v>야간</v>
          </cell>
        </row>
        <row r="127">
          <cell r="A127">
            <v>2074</v>
          </cell>
          <cell r="B127" t="str">
            <v>2FC(Φ100)</v>
          </cell>
          <cell r="C127" t="str">
            <v>T=0.6  인력/투수콘:0.05/자갈:0.45/견질</v>
          </cell>
          <cell r="D127" t="str">
            <v>야간</v>
          </cell>
        </row>
        <row r="128">
          <cell r="A128">
            <v>2084</v>
          </cell>
          <cell r="B128" t="str">
            <v>2FC(Φ100)</v>
          </cell>
          <cell r="C128" t="str">
            <v>T=0.6  인력/대리석:0.275/자갈:0.225/견질</v>
          </cell>
          <cell r="D128" t="str">
            <v>야간</v>
          </cell>
        </row>
        <row r="129">
          <cell r="A129">
            <v>2094</v>
          </cell>
          <cell r="B129" t="str">
            <v>2FC(Φ100)</v>
          </cell>
          <cell r="C129" t="str">
            <v>T=0.6  인력/오나:0.175/자갈:0.325/견질</v>
          </cell>
          <cell r="D129" t="str">
            <v>야간</v>
          </cell>
        </row>
        <row r="130">
          <cell r="A130">
            <v>2104</v>
          </cell>
          <cell r="B130" t="str">
            <v>2FC(Φ100)</v>
          </cell>
          <cell r="C130" t="str">
            <v>T=1.0  사리도/중기:0.8/견질</v>
          </cell>
          <cell r="D130" t="str">
            <v>야간</v>
          </cell>
        </row>
        <row r="131">
          <cell r="A131">
            <v>1011</v>
          </cell>
          <cell r="B131" t="str">
            <v>1FC(Φ100)</v>
          </cell>
          <cell r="C131" t="str">
            <v>T=1.0  AS:0.20/중기:0.6/견질</v>
          </cell>
          <cell r="D131" t="str">
            <v>보통지</v>
          </cell>
        </row>
        <row r="132">
          <cell r="A132">
            <v>1011</v>
          </cell>
          <cell r="B132" t="str">
            <v>1FC(Φ100)</v>
          </cell>
          <cell r="C132" t="str">
            <v>T=1.0  AS:0.15/중기:0.65/견질</v>
          </cell>
          <cell r="D132" t="str">
            <v>보통지</v>
          </cell>
        </row>
        <row r="133">
          <cell r="A133">
            <v>1011</v>
          </cell>
          <cell r="B133" t="str">
            <v>1FC(Φ100)</v>
          </cell>
          <cell r="C133" t="str">
            <v>T=1.0  CO:0.20/중기:0.6/견질</v>
          </cell>
          <cell r="D133" t="str">
            <v>보통지</v>
          </cell>
        </row>
        <row r="134">
          <cell r="A134">
            <v>1011</v>
          </cell>
          <cell r="B134" t="str">
            <v>1FC(Φ100)</v>
          </cell>
          <cell r="C134" t="str">
            <v>T=1.0  CO:0.15/중기:0.65/견질</v>
          </cell>
          <cell r="D134" t="str">
            <v>보통지</v>
          </cell>
        </row>
        <row r="135">
          <cell r="A135">
            <v>1051</v>
          </cell>
          <cell r="B135" t="str">
            <v>1FC(Φ100)</v>
          </cell>
          <cell r="C135" t="str">
            <v>T=0.6  인력/일반B:0.06/보통:0.44/견질</v>
          </cell>
          <cell r="D135" t="str">
            <v>보통지</v>
          </cell>
        </row>
        <row r="136">
          <cell r="A136">
            <v>1061</v>
          </cell>
          <cell r="B136" t="str">
            <v>1FC(Φ100)</v>
          </cell>
          <cell r="C136" t="str">
            <v>T=0.6  인력/소고B:0.07/보통:0.43/견질</v>
          </cell>
          <cell r="D136" t="str">
            <v>보통지</v>
          </cell>
        </row>
        <row r="137">
          <cell r="A137">
            <v>1071</v>
          </cell>
          <cell r="B137" t="str">
            <v>1FC(Φ100)</v>
          </cell>
          <cell r="C137" t="str">
            <v>T=0.6  인력/투수콘:0.05/자갈:0.45/견질</v>
          </cell>
          <cell r="D137" t="str">
            <v>보통지</v>
          </cell>
        </row>
        <row r="138">
          <cell r="A138">
            <v>1081</v>
          </cell>
          <cell r="B138" t="str">
            <v>1FC(Φ100)</v>
          </cell>
          <cell r="C138" t="str">
            <v>T=0.6  인력/대리석:0.275/자갈:0.225/견질</v>
          </cell>
          <cell r="D138" t="str">
            <v>보통지</v>
          </cell>
        </row>
        <row r="139">
          <cell r="A139">
            <v>1091</v>
          </cell>
          <cell r="B139" t="str">
            <v>1FC(Φ100)</v>
          </cell>
          <cell r="C139" t="str">
            <v>T=0.6  인력/오나:0.175/자갈:0.325/견질</v>
          </cell>
          <cell r="D139" t="str">
            <v>보통지</v>
          </cell>
        </row>
        <row r="140">
          <cell r="A140">
            <v>1101</v>
          </cell>
          <cell r="B140" t="str">
            <v>1FC(Φ100)</v>
          </cell>
          <cell r="C140" t="str">
            <v>T=1.0  사리도/중기:0.8/견질</v>
          </cell>
          <cell r="D140" t="str">
            <v>보통지</v>
          </cell>
        </row>
        <row r="141">
          <cell r="A141">
            <v>1111</v>
          </cell>
          <cell r="B141" t="str">
            <v>1FC(Φ100)</v>
          </cell>
          <cell r="C141" t="str">
            <v>동시굴착</v>
          </cell>
          <cell r="D141" t="str">
            <v>보통지</v>
          </cell>
        </row>
        <row r="142">
          <cell r="A142">
            <v>1012</v>
          </cell>
          <cell r="B142" t="str">
            <v>1FC(Φ100)</v>
          </cell>
          <cell r="C142" t="str">
            <v>T=1.0  AS:0.20/중기:0.6/견질</v>
          </cell>
          <cell r="D142" t="str">
            <v>번화가2</v>
          </cell>
        </row>
        <row r="143">
          <cell r="A143">
            <v>1022</v>
          </cell>
          <cell r="B143" t="str">
            <v>1FC(Φ100)</v>
          </cell>
          <cell r="C143" t="str">
            <v>T=1.0  AS:0.15/중기:0.65/견질</v>
          </cell>
          <cell r="D143" t="str">
            <v>번화가2</v>
          </cell>
        </row>
        <row r="144">
          <cell r="A144">
            <v>1032</v>
          </cell>
          <cell r="B144" t="str">
            <v>1FC(Φ100)</v>
          </cell>
          <cell r="C144" t="str">
            <v>T=1.0  CO:0.20/중기:0.6/견질</v>
          </cell>
          <cell r="D144" t="str">
            <v>번화가2</v>
          </cell>
        </row>
        <row r="145">
          <cell r="A145">
            <v>1042</v>
          </cell>
          <cell r="B145" t="str">
            <v>1FC(Φ100)</v>
          </cell>
          <cell r="C145" t="str">
            <v>T=1.0  CO:0.15/중기:0.65/견질</v>
          </cell>
          <cell r="D145" t="str">
            <v>번화가2</v>
          </cell>
        </row>
        <row r="146">
          <cell r="A146">
            <v>1052</v>
          </cell>
          <cell r="B146" t="str">
            <v>1FC(Φ100)</v>
          </cell>
          <cell r="C146" t="str">
            <v>T=0.6  인력/일반B:0.06/보통:0.44/견질</v>
          </cell>
          <cell r="D146" t="str">
            <v>번화가2</v>
          </cell>
        </row>
        <row r="147">
          <cell r="A147">
            <v>1062</v>
          </cell>
          <cell r="B147" t="str">
            <v>1FC(Φ100)</v>
          </cell>
          <cell r="C147" t="str">
            <v>T=0.6  인력/소고B:0.07/보통:0.43/견질</v>
          </cell>
          <cell r="D147" t="str">
            <v>번화가2</v>
          </cell>
        </row>
        <row r="148">
          <cell r="A148">
            <v>1072</v>
          </cell>
          <cell r="B148" t="str">
            <v>1FC(Φ100)</v>
          </cell>
          <cell r="C148" t="str">
            <v>T=0.6  인력/투수콘:0.05/자갈:0.45/견질</v>
          </cell>
          <cell r="D148" t="str">
            <v>번화가2</v>
          </cell>
        </row>
        <row r="149">
          <cell r="A149">
            <v>1082</v>
          </cell>
          <cell r="B149" t="str">
            <v>1FC(Φ100)</v>
          </cell>
          <cell r="C149" t="str">
            <v>T=0.6  인력/대리석:0.275/자갈:0.225/견질</v>
          </cell>
          <cell r="D149" t="str">
            <v>번화가2</v>
          </cell>
        </row>
        <row r="150">
          <cell r="A150">
            <v>1092</v>
          </cell>
          <cell r="B150" t="str">
            <v>1FC(Φ100)</v>
          </cell>
          <cell r="C150" t="str">
            <v>T=0.6  인력/오나:0.175/자갈:0.325/견질</v>
          </cell>
          <cell r="D150" t="str">
            <v>번화가2</v>
          </cell>
        </row>
        <row r="151">
          <cell r="A151">
            <v>1102</v>
          </cell>
          <cell r="B151" t="str">
            <v>1FC(Φ100)</v>
          </cell>
          <cell r="C151" t="str">
            <v>T=1.0  사리도/중기:0.8/견질</v>
          </cell>
          <cell r="D151" t="str">
            <v>번화가2</v>
          </cell>
        </row>
        <row r="152">
          <cell r="A152">
            <v>1112</v>
          </cell>
          <cell r="B152" t="str">
            <v>1FC(Φ100)</v>
          </cell>
          <cell r="C152" t="str">
            <v>동시굴착</v>
          </cell>
          <cell r="D152" t="str">
            <v>번화가2</v>
          </cell>
        </row>
        <row r="153">
          <cell r="A153">
            <v>1014</v>
          </cell>
          <cell r="B153" t="str">
            <v>1FC(Φ100)</v>
          </cell>
          <cell r="C153" t="str">
            <v>T=1.0  AS:0.20/중기:0.6/견질</v>
          </cell>
          <cell r="D153" t="str">
            <v>야간</v>
          </cell>
        </row>
        <row r="154">
          <cell r="A154">
            <v>1024</v>
          </cell>
          <cell r="B154" t="str">
            <v>1FC(Φ100)</v>
          </cell>
          <cell r="C154" t="str">
            <v>T=1.0  AS:0.15/중기:0.65/견질</v>
          </cell>
          <cell r="D154" t="str">
            <v>야간</v>
          </cell>
        </row>
        <row r="155">
          <cell r="A155">
            <v>1034</v>
          </cell>
          <cell r="B155" t="str">
            <v>1FC(Φ100)</v>
          </cell>
          <cell r="C155" t="str">
            <v>T=1.0  CO:0.20/중기:0.6/견질</v>
          </cell>
          <cell r="D155" t="str">
            <v>야간</v>
          </cell>
        </row>
        <row r="156">
          <cell r="A156">
            <v>1044</v>
          </cell>
          <cell r="B156" t="str">
            <v>1FC(Φ100)</v>
          </cell>
          <cell r="C156" t="str">
            <v>T=1.0  CO:0.15/중기:0.65/견질</v>
          </cell>
          <cell r="D156" t="str">
            <v>야간</v>
          </cell>
        </row>
        <row r="157">
          <cell r="A157">
            <v>1054</v>
          </cell>
          <cell r="B157" t="str">
            <v>1FC(Φ100)</v>
          </cell>
          <cell r="C157" t="str">
            <v>T=0.6  인력/일반B:0.06/보통:0.44/견질</v>
          </cell>
          <cell r="D157" t="str">
            <v>야간</v>
          </cell>
        </row>
        <row r="158">
          <cell r="A158">
            <v>1064</v>
          </cell>
          <cell r="B158" t="str">
            <v>1FC(Φ100)</v>
          </cell>
          <cell r="C158" t="str">
            <v>T=0.6  인력/소고B:0.07/보통:0.43/견질</v>
          </cell>
          <cell r="D158" t="str">
            <v>야간</v>
          </cell>
        </row>
        <row r="159">
          <cell r="A159">
            <v>1074</v>
          </cell>
          <cell r="B159" t="str">
            <v>1FC(Φ100)</v>
          </cell>
          <cell r="C159" t="str">
            <v>T=0.6  인력/투수콘:0.05/자갈:0.45/견질</v>
          </cell>
          <cell r="D159" t="str">
            <v>야간</v>
          </cell>
        </row>
        <row r="160">
          <cell r="A160">
            <v>1084</v>
          </cell>
          <cell r="B160" t="str">
            <v>1FC(Φ100)</v>
          </cell>
          <cell r="C160" t="str">
            <v>T=0.6  인력/대리석:0.275/자갈:0.225/견질</v>
          </cell>
          <cell r="D160" t="str">
            <v>야간</v>
          </cell>
        </row>
        <row r="161">
          <cell r="A161">
            <v>1094</v>
          </cell>
          <cell r="B161" t="str">
            <v>1FC(Φ100)</v>
          </cell>
          <cell r="C161" t="str">
            <v>T=0.6  인력/오나:0.175/자갈:0.325/견질</v>
          </cell>
          <cell r="D161" t="str">
            <v>야간</v>
          </cell>
        </row>
        <row r="162">
          <cell r="A162">
            <v>1104</v>
          </cell>
          <cell r="B162" t="str">
            <v>1FC(Φ100)</v>
          </cell>
          <cell r="C162" t="str">
            <v>T=1.0  사리도/중기:0.8/견질</v>
          </cell>
          <cell r="D162" t="str">
            <v>야간</v>
          </cell>
        </row>
        <row r="163">
          <cell r="A163">
            <v>1114</v>
          </cell>
          <cell r="B163" t="str">
            <v>1FC(Φ100)</v>
          </cell>
          <cell r="C163" t="str">
            <v>동시굴착</v>
          </cell>
          <cell r="D163" t="str">
            <v>야간</v>
          </cell>
        </row>
        <row r="164">
          <cell r="A164">
            <v>1094</v>
          </cell>
          <cell r="B164" t="str">
            <v>1FC(Φ100)</v>
          </cell>
          <cell r="C164" t="str">
            <v>T=0.6  인력/오나:0.175/자갈:0.325/견질</v>
          </cell>
          <cell r="D164" t="str">
            <v>야간</v>
          </cell>
        </row>
        <row r="165">
          <cell r="A165">
            <v>1104</v>
          </cell>
          <cell r="B165" t="str">
            <v>1FC(Φ100)</v>
          </cell>
          <cell r="C165" t="str">
            <v>T=1.0  사리도/중기:0.8/견질</v>
          </cell>
          <cell r="D165" t="str">
            <v>야간</v>
          </cell>
        </row>
        <row r="166">
          <cell r="A166">
            <v>1114</v>
          </cell>
          <cell r="B166" t="str">
            <v>1FC(Φ100)</v>
          </cell>
          <cell r="C166" t="str">
            <v>동시굴착</v>
          </cell>
          <cell r="D166" t="str">
            <v>야간</v>
          </cell>
        </row>
        <row r="199">
          <cell r="A199">
            <v>13011</v>
          </cell>
          <cell r="B199" t="str">
            <v>직선형3호</v>
          </cell>
          <cell r="C199" t="str">
            <v xml:space="preserve">  AS:0.20/중기:0.6/견질</v>
          </cell>
          <cell r="D199" t="str">
            <v>보통지</v>
          </cell>
        </row>
        <row r="200">
          <cell r="A200">
            <v>13021</v>
          </cell>
          <cell r="B200" t="str">
            <v>직선형3호</v>
          </cell>
          <cell r="C200" t="str">
            <v xml:space="preserve">  AS:0.15/중기:0.65/견질</v>
          </cell>
          <cell r="D200" t="str">
            <v>보통지</v>
          </cell>
        </row>
        <row r="201">
          <cell r="A201">
            <v>13031</v>
          </cell>
          <cell r="B201" t="str">
            <v>직선형3호</v>
          </cell>
          <cell r="C201" t="str">
            <v xml:space="preserve">  CO:0.20/중기:0.6/견질</v>
          </cell>
          <cell r="D201" t="str">
            <v>보통지</v>
          </cell>
        </row>
        <row r="202">
          <cell r="A202">
            <v>13041</v>
          </cell>
          <cell r="B202" t="str">
            <v>직선형3호</v>
          </cell>
          <cell r="C202" t="str">
            <v xml:space="preserve">  CO:0.15/중기:0.65/견질</v>
          </cell>
          <cell r="D202" t="str">
            <v>보통지</v>
          </cell>
        </row>
        <row r="203">
          <cell r="A203">
            <v>13051</v>
          </cell>
          <cell r="B203" t="str">
            <v>직선형3호</v>
          </cell>
          <cell r="C203" t="str">
            <v xml:space="preserve">  인력/일반B:0.06/보통:0.44/견질</v>
          </cell>
          <cell r="D203" t="str">
            <v>보통지</v>
          </cell>
        </row>
        <row r="204">
          <cell r="A204">
            <v>13061</v>
          </cell>
          <cell r="B204" t="str">
            <v>직선형3호</v>
          </cell>
          <cell r="C204" t="str">
            <v xml:space="preserve"> 인력/소고B:0.07/보통:0.43/견질</v>
          </cell>
          <cell r="D204" t="str">
            <v>보통지</v>
          </cell>
        </row>
        <row r="205">
          <cell r="A205">
            <v>13071</v>
          </cell>
          <cell r="B205" t="str">
            <v>직선형3호</v>
          </cell>
          <cell r="C205" t="str">
            <v xml:space="preserve">  인력/투수콘:0.05/자갈:0.45/견질</v>
          </cell>
          <cell r="D205" t="str">
            <v>보통지</v>
          </cell>
        </row>
        <row r="206">
          <cell r="A206">
            <v>13081</v>
          </cell>
          <cell r="B206" t="str">
            <v>직선형3호</v>
          </cell>
          <cell r="C206" t="str">
            <v xml:space="preserve">  인력/대리석:0.275/자갈:0.225/견질</v>
          </cell>
          <cell r="D206" t="str">
            <v>보통지</v>
          </cell>
        </row>
        <row r="207">
          <cell r="A207">
            <v>13091</v>
          </cell>
          <cell r="B207" t="str">
            <v>직선형3호</v>
          </cell>
          <cell r="C207" t="str">
            <v xml:space="preserve"> 인력/오나:0.175/자갈:0.325/견질</v>
          </cell>
          <cell r="D207" t="str">
            <v>보통지</v>
          </cell>
        </row>
        <row r="208">
          <cell r="A208">
            <v>13101</v>
          </cell>
          <cell r="B208" t="str">
            <v>직선형3호</v>
          </cell>
          <cell r="C208" t="str">
            <v>사리도/중기:0.8/견질</v>
          </cell>
          <cell r="D208" t="str">
            <v>보통지</v>
          </cell>
        </row>
        <row r="209">
          <cell r="A209">
            <v>13012</v>
          </cell>
          <cell r="B209" t="str">
            <v>직선형3호</v>
          </cell>
          <cell r="C209" t="str">
            <v xml:space="preserve">  AS:0.20/중기:0.6/견질</v>
          </cell>
          <cell r="D209" t="str">
            <v>번화가2</v>
          </cell>
        </row>
        <row r="210">
          <cell r="A210">
            <v>13022</v>
          </cell>
          <cell r="B210" t="str">
            <v>직선형3호</v>
          </cell>
          <cell r="C210" t="str">
            <v xml:space="preserve">  AS:0.15/중기:0.65/견질</v>
          </cell>
          <cell r="D210" t="str">
            <v>번화가2</v>
          </cell>
        </row>
        <row r="211">
          <cell r="A211">
            <v>13032</v>
          </cell>
          <cell r="B211" t="str">
            <v>직선형3호</v>
          </cell>
          <cell r="C211" t="str">
            <v xml:space="preserve">  CO:0.20/중기:0.6/견질</v>
          </cell>
          <cell r="D211" t="str">
            <v>번화가2</v>
          </cell>
        </row>
        <row r="212">
          <cell r="A212">
            <v>13042</v>
          </cell>
          <cell r="B212" t="str">
            <v>직선형3호</v>
          </cell>
          <cell r="C212" t="str">
            <v xml:space="preserve">  CO:0.15/중기:0.65/견질</v>
          </cell>
          <cell r="D212" t="str">
            <v>번화가2</v>
          </cell>
        </row>
        <row r="213">
          <cell r="A213">
            <v>13052</v>
          </cell>
          <cell r="B213" t="str">
            <v>직선형3호</v>
          </cell>
          <cell r="C213" t="str">
            <v xml:space="preserve">  인력/일반B:0.06/보통:0.44/견질</v>
          </cell>
          <cell r="D213" t="str">
            <v>번화가2</v>
          </cell>
        </row>
        <row r="214">
          <cell r="A214">
            <v>13062</v>
          </cell>
          <cell r="B214" t="str">
            <v>직선형3호</v>
          </cell>
          <cell r="C214" t="str">
            <v xml:space="preserve"> 인력/소고B:0.07/보통:0.43/견질</v>
          </cell>
          <cell r="D214" t="str">
            <v>번화가2</v>
          </cell>
        </row>
        <row r="215">
          <cell r="A215">
            <v>13072</v>
          </cell>
          <cell r="B215" t="str">
            <v>직선형3호</v>
          </cell>
          <cell r="C215" t="str">
            <v xml:space="preserve">  인력/투수콘:0.05/자갈:0.45/견질</v>
          </cell>
          <cell r="D215" t="str">
            <v>번화가2</v>
          </cell>
        </row>
        <row r="216">
          <cell r="A216">
            <v>13082</v>
          </cell>
          <cell r="B216" t="str">
            <v>직선형3호</v>
          </cell>
          <cell r="C216" t="str">
            <v xml:space="preserve">  인력/대리석:0.275/자갈:0.225/견질</v>
          </cell>
          <cell r="D216" t="str">
            <v>번화가2</v>
          </cell>
        </row>
        <row r="217">
          <cell r="A217">
            <v>13092</v>
          </cell>
          <cell r="B217" t="str">
            <v>직선형3호</v>
          </cell>
          <cell r="C217" t="str">
            <v xml:space="preserve"> 인력/오나:0.175/자갈:0.325/견질</v>
          </cell>
          <cell r="D217" t="str">
            <v>번화가2</v>
          </cell>
        </row>
        <row r="218">
          <cell r="A218">
            <v>13102</v>
          </cell>
          <cell r="B218" t="str">
            <v>직선형3호</v>
          </cell>
          <cell r="C218" t="str">
            <v>사리도/중기:0.8/견질</v>
          </cell>
          <cell r="D218" t="str">
            <v>번화가2</v>
          </cell>
        </row>
        <row r="219">
          <cell r="A219">
            <v>13014</v>
          </cell>
          <cell r="B219" t="str">
            <v>직선형3호</v>
          </cell>
          <cell r="C219" t="str">
            <v xml:space="preserve">  AS:0.20/중기:0.6/견질</v>
          </cell>
          <cell r="D219" t="str">
            <v>야간</v>
          </cell>
        </row>
        <row r="220">
          <cell r="A220">
            <v>13024</v>
          </cell>
          <cell r="B220" t="str">
            <v>직선형3호</v>
          </cell>
          <cell r="C220" t="str">
            <v xml:space="preserve">  AS:0.15/중기:0.65/견질</v>
          </cell>
          <cell r="D220" t="str">
            <v>야간</v>
          </cell>
        </row>
        <row r="221">
          <cell r="A221">
            <v>13034</v>
          </cell>
          <cell r="B221" t="str">
            <v>직선형3호</v>
          </cell>
          <cell r="C221" t="str">
            <v xml:space="preserve">  CO:0.20/중기:0.6/견질</v>
          </cell>
          <cell r="D221" t="str">
            <v>야간</v>
          </cell>
        </row>
        <row r="222">
          <cell r="A222">
            <v>13044</v>
          </cell>
          <cell r="B222" t="str">
            <v>직선형3호</v>
          </cell>
          <cell r="C222" t="str">
            <v xml:space="preserve">  CO:0.15/중기:0.65/견질</v>
          </cell>
          <cell r="D222" t="str">
            <v>야간</v>
          </cell>
        </row>
        <row r="223">
          <cell r="A223">
            <v>13054</v>
          </cell>
          <cell r="B223" t="str">
            <v>직선형3호</v>
          </cell>
          <cell r="C223" t="str">
            <v xml:space="preserve">  인력/일반B:0.06/보통:0.44/견질</v>
          </cell>
          <cell r="D223" t="str">
            <v>야간</v>
          </cell>
        </row>
        <row r="224">
          <cell r="A224">
            <v>13064</v>
          </cell>
          <cell r="B224" t="str">
            <v>직선형3호</v>
          </cell>
          <cell r="C224" t="str">
            <v xml:space="preserve"> 인력/소고B:0.07/보통:0.43/견질</v>
          </cell>
          <cell r="D224" t="str">
            <v>야간</v>
          </cell>
        </row>
        <row r="225">
          <cell r="A225">
            <v>13074</v>
          </cell>
          <cell r="B225" t="str">
            <v>직선형3호</v>
          </cell>
          <cell r="C225" t="str">
            <v xml:space="preserve">  인력/투수콘:0.05/자갈:0.45/견질</v>
          </cell>
          <cell r="D225" t="str">
            <v>야간</v>
          </cell>
        </row>
        <row r="226">
          <cell r="A226">
            <v>13084</v>
          </cell>
          <cell r="B226" t="str">
            <v>직선형3호</v>
          </cell>
          <cell r="C226" t="str">
            <v xml:space="preserve">  인력/대리석:0.275/자갈:0.225/견질</v>
          </cell>
          <cell r="D226" t="str">
            <v>야간</v>
          </cell>
        </row>
        <row r="227">
          <cell r="A227">
            <v>13094</v>
          </cell>
          <cell r="B227" t="str">
            <v>직선형3호</v>
          </cell>
          <cell r="C227" t="str">
            <v xml:space="preserve"> 인력/오나:0.175/자갈:0.325/견질</v>
          </cell>
          <cell r="D227" t="str">
            <v>야간</v>
          </cell>
        </row>
        <row r="228">
          <cell r="A228">
            <v>13104</v>
          </cell>
          <cell r="B228" t="str">
            <v>직선형3호</v>
          </cell>
          <cell r="C228" t="str">
            <v>사리도/중기:0.8/견질</v>
          </cell>
          <cell r="D228" t="str">
            <v>야간</v>
          </cell>
        </row>
        <row r="229">
          <cell r="A229">
            <v>12011</v>
          </cell>
          <cell r="B229" t="str">
            <v>직선형2호</v>
          </cell>
          <cell r="C229" t="str">
            <v xml:space="preserve">  AS:0.20/중기:0.6/견질</v>
          </cell>
          <cell r="D229" t="str">
            <v>보통지</v>
          </cell>
        </row>
        <row r="230">
          <cell r="A230">
            <v>12021</v>
          </cell>
          <cell r="B230" t="str">
            <v>직선형2호</v>
          </cell>
          <cell r="C230" t="str">
            <v xml:space="preserve">  AS:0.15/중기:0.65/견질</v>
          </cell>
          <cell r="D230" t="str">
            <v>보통지</v>
          </cell>
        </row>
        <row r="231">
          <cell r="A231">
            <v>12031</v>
          </cell>
          <cell r="B231" t="str">
            <v>직선형2호</v>
          </cell>
          <cell r="C231" t="str">
            <v xml:space="preserve">  CO:0.20/중기:0.6/견질</v>
          </cell>
          <cell r="D231" t="str">
            <v>보통지</v>
          </cell>
        </row>
        <row r="232">
          <cell r="A232">
            <v>12041</v>
          </cell>
          <cell r="B232" t="str">
            <v>직선형2호</v>
          </cell>
          <cell r="C232" t="str">
            <v xml:space="preserve">  CO:0.15/중기:0.65/견질</v>
          </cell>
          <cell r="D232" t="str">
            <v>보통지</v>
          </cell>
        </row>
        <row r="233">
          <cell r="A233">
            <v>12051</v>
          </cell>
          <cell r="B233" t="str">
            <v>직선형2호</v>
          </cell>
          <cell r="C233" t="str">
            <v xml:space="preserve">  인력/일반B:0.06/보통:0.44/견질</v>
          </cell>
          <cell r="D233" t="str">
            <v>보통지</v>
          </cell>
        </row>
        <row r="234">
          <cell r="A234">
            <v>12061</v>
          </cell>
          <cell r="B234" t="str">
            <v>직선형2호</v>
          </cell>
          <cell r="C234" t="str">
            <v xml:space="preserve"> 인력/소고B:0.07/보통:0.43/견질</v>
          </cell>
          <cell r="D234" t="str">
            <v>보통지</v>
          </cell>
        </row>
        <row r="235">
          <cell r="A235">
            <v>12071</v>
          </cell>
          <cell r="B235" t="str">
            <v>직선형2호</v>
          </cell>
          <cell r="C235" t="str">
            <v xml:space="preserve">  인력/투수콘:0.05/자갈:0.45/견질</v>
          </cell>
          <cell r="D235" t="str">
            <v>보통지</v>
          </cell>
        </row>
        <row r="236">
          <cell r="A236">
            <v>12081</v>
          </cell>
          <cell r="B236" t="str">
            <v>직선형2호</v>
          </cell>
          <cell r="C236" t="str">
            <v xml:space="preserve">  인력/대리석:0.275/자갈:0.225/견질</v>
          </cell>
          <cell r="D236" t="str">
            <v>보통지</v>
          </cell>
        </row>
        <row r="237">
          <cell r="A237">
            <v>12091</v>
          </cell>
          <cell r="B237" t="str">
            <v>직선형2호</v>
          </cell>
          <cell r="C237" t="str">
            <v xml:space="preserve"> 인력/오나:0.175/자갈:0.325/견질</v>
          </cell>
          <cell r="D237" t="str">
            <v>보통지</v>
          </cell>
        </row>
        <row r="238">
          <cell r="A238">
            <v>12101</v>
          </cell>
          <cell r="B238" t="str">
            <v>직선형2호</v>
          </cell>
          <cell r="C238" t="str">
            <v>사리도/중기:0.8/견질</v>
          </cell>
          <cell r="D238" t="str">
            <v>보통지</v>
          </cell>
        </row>
        <row r="239">
          <cell r="A239">
            <v>12012</v>
          </cell>
          <cell r="B239" t="str">
            <v>직선형2호</v>
          </cell>
          <cell r="C239" t="str">
            <v xml:space="preserve">  AS:0.20/중기:0.6/견질</v>
          </cell>
          <cell r="D239" t="str">
            <v>번화가2</v>
          </cell>
        </row>
        <row r="240">
          <cell r="A240">
            <v>12022</v>
          </cell>
          <cell r="B240" t="str">
            <v>직선형2호</v>
          </cell>
          <cell r="C240" t="str">
            <v xml:space="preserve">  AS:0.15/중기:0.65/견질</v>
          </cell>
          <cell r="D240" t="str">
            <v>번화가2</v>
          </cell>
        </row>
        <row r="241">
          <cell r="A241">
            <v>12032</v>
          </cell>
          <cell r="B241" t="str">
            <v>직선형2호</v>
          </cell>
          <cell r="C241" t="str">
            <v xml:space="preserve">  CO:0.20/중기:0.6/견질</v>
          </cell>
          <cell r="D241" t="str">
            <v>번화가2</v>
          </cell>
        </row>
        <row r="242">
          <cell r="A242">
            <v>12042</v>
          </cell>
          <cell r="B242" t="str">
            <v>직선형2호</v>
          </cell>
          <cell r="C242" t="str">
            <v xml:space="preserve">  CO:0.15/중기:0.65/견질</v>
          </cell>
          <cell r="D242" t="str">
            <v>번화가2</v>
          </cell>
        </row>
        <row r="243">
          <cell r="A243">
            <v>12052</v>
          </cell>
          <cell r="B243" t="str">
            <v>직선형2호</v>
          </cell>
          <cell r="C243" t="str">
            <v xml:space="preserve">  인력/일반B:0.06/보통:0.44/견질</v>
          </cell>
          <cell r="D243" t="str">
            <v>번화가2</v>
          </cell>
        </row>
        <row r="244">
          <cell r="A244">
            <v>12062</v>
          </cell>
          <cell r="B244" t="str">
            <v>직선형2호</v>
          </cell>
          <cell r="C244" t="str">
            <v xml:space="preserve"> 인력/소고B:0.07/보통:0.43/견질</v>
          </cell>
          <cell r="D244" t="str">
            <v>번화가2</v>
          </cell>
        </row>
        <row r="245">
          <cell r="A245">
            <v>12072</v>
          </cell>
          <cell r="B245" t="str">
            <v>직선형2호</v>
          </cell>
          <cell r="C245" t="str">
            <v xml:space="preserve">  인력/투수콘:0.05/자갈:0.45/견질</v>
          </cell>
          <cell r="D245" t="str">
            <v>번화가2</v>
          </cell>
        </row>
        <row r="246">
          <cell r="A246">
            <v>12082</v>
          </cell>
          <cell r="B246" t="str">
            <v>직선형2호</v>
          </cell>
          <cell r="C246" t="str">
            <v xml:space="preserve">  인력/대리석:0.275/자갈:0.225/견질</v>
          </cell>
          <cell r="D246" t="str">
            <v>번화가2</v>
          </cell>
        </row>
        <row r="247">
          <cell r="A247">
            <v>12092</v>
          </cell>
          <cell r="B247" t="str">
            <v>직선형2호</v>
          </cell>
          <cell r="C247" t="str">
            <v xml:space="preserve"> 인력/오나:0.175/자갈:0.325/견질</v>
          </cell>
          <cell r="D247" t="str">
            <v>번화가2</v>
          </cell>
        </row>
        <row r="248">
          <cell r="A248">
            <v>12102</v>
          </cell>
          <cell r="B248" t="str">
            <v>직선형2호</v>
          </cell>
          <cell r="C248" t="str">
            <v>사리도/중기:0.8/견질</v>
          </cell>
          <cell r="D248" t="str">
            <v>번화가2</v>
          </cell>
        </row>
        <row r="249">
          <cell r="A249">
            <v>12014</v>
          </cell>
          <cell r="B249" t="str">
            <v>직선형2호</v>
          </cell>
          <cell r="C249" t="str">
            <v xml:space="preserve">  AS:0.20/중기:0.6/견질</v>
          </cell>
          <cell r="D249" t="str">
            <v>야간</v>
          </cell>
        </row>
        <row r="250">
          <cell r="A250">
            <v>12024</v>
          </cell>
          <cell r="B250" t="str">
            <v>직선형2호</v>
          </cell>
          <cell r="C250" t="str">
            <v xml:space="preserve">  AS:0.15/중기:0.65/견질</v>
          </cell>
          <cell r="D250" t="str">
            <v>야간</v>
          </cell>
        </row>
        <row r="251">
          <cell r="A251">
            <v>12034</v>
          </cell>
          <cell r="B251" t="str">
            <v>직선형2호</v>
          </cell>
          <cell r="C251" t="str">
            <v xml:space="preserve">  CO:0.20/중기:0.6/견질</v>
          </cell>
          <cell r="D251" t="str">
            <v>야간</v>
          </cell>
        </row>
        <row r="252">
          <cell r="A252">
            <v>12044</v>
          </cell>
          <cell r="B252" t="str">
            <v>직선형2호</v>
          </cell>
          <cell r="C252" t="str">
            <v xml:space="preserve">  CO:0.15/중기:0.65/견질</v>
          </cell>
          <cell r="D252" t="str">
            <v>야간</v>
          </cell>
        </row>
        <row r="253">
          <cell r="A253">
            <v>12054</v>
          </cell>
          <cell r="B253" t="str">
            <v>직선형2호</v>
          </cell>
          <cell r="C253" t="str">
            <v xml:space="preserve">  인력/일반B:0.06/보통:0.44/견질</v>
          </cell>
          <cell r="D253" t="str">
            <v>야간</v>
          </cell>
        </row>
        <row r="254">
          <cell r="A254">
            <v>12064</v>
          </cell>
          <cell r="B254" t="str">
            <v>직선형2호</v>
          </cell>
          <cell r="C254" t="str">
            <v xml:space="preserve"> 인력/소고B:0.07/보통:0.43/견질</v>
          </cell>
          <cell r="D254" t="str">
            <v>야간</v>
          </cell>
        </row>
        <row r="255">
          <cell r="A255">
            <v>12074</v>
          </cell>
          <cell r="B255" t="str">
            <v>직선형2호</v>
          </cell>
          <cell r="C255" t="str">
            <v xml:space="preserve">  인력/투수콘:0.05/자갈:0.45/견질</v>
          </cell>
          <cell r="D255" t="str">
            <v>야간</v>
          </cell>
        </row>
        <row r="256">
          <cell r="A256">
            <v>12084</v>
          </cell>
          <cell r="B256" t="str">
            <v>직선형2호</v>
          </cell>
          <cell r="C256" t="str">
            <v xml:space="preserve">  인력/대리석:0.275/자갈:0.225/견질</v>
          </cell>
          <cell r="D256" t="str">
            <v>야간</v>
          </cell>
        </row>
        <row r="257">
          <cell r="A257">
            <v>12094</v>
          </cell>
          <cell r="B257" t="str">
            <v>직선형2호</v>
          </cell>
          <cell r="C257" t="str">
            <v xml:space="preserve"> 인력/오나:0.175/자갈:0.325/견질</v>
          </cell>
          <cell r="D257" t="str">
            <v>야간</v>
          </cell>
        </row>
        <row r="258">
          <cell r="A258">
            <v>12104</v>
          </cell>
          <cell r="B258" t="str">
            <v>직선형2호</v>
          </cell>
          <cell r="C258" t="str">
            <v>사리도/중기:0.8/견질</v>
          </cell>
          <cell r="D258" t="str">
            <v>야간</v>
          </cell>
        </row>
        <row r="259">
          <cell r="A259">
            <v>11011</v>
          </cell>
          <cell r="B259" t="str">
            <v>직선형1호</v>
          </cell>
          <cell r="C259" t="str">
            <v xml:space="preserve">  AS:0.20/중기:0.6/견질</v>
          </cell>
          <cell r="D259" t="str">
            <v>보통지</v>
          </cell>
        </row>
        <row r="260">
          <cell r="A260">
            <v>11021</v>
          </cell>
          <cell r="B260" t="str">
            <v>직선형1호</v>
          </cell>
          <cell r="C260" t="str">
            <v xml:space="preserve">  AS:0.15/중기:0.65/견질</v>
          </cell>
          <cell r="D260" t="str">
            <v>보통지</v>
          </cell>
        </row>
        <row r="261">
          <cell r="A261">
            <v>11031</v>
          </cell>
          <cell r="B261" t="str">
            <v>직선형1호</v>
          </cell>
          <cell r="C261" t="str">
            <v xml:space="preserve">  CO:0.20/중기:0.6/견질</v>
          </cell>
          <cell r="D261" t="str">
            <v>보통지</v>
          </cell>
        </row>
        <row r="262">
          <cell r="A262">
            <v>11041</v>
          </cell>
          <cell r="B262" t="str">
            <v>직선형1호</v>
          </cell>
          <cell r="C262" t="str">
            <v xml:space="preserve">  CO:0.15/중기:0.65/견질</v>
          </cell>
          <cell r="D262" t="str">
            <v>보통지</v>
          </cell>
        </row>
        <row r="263">
          <cell r="A263">
            <v>11051</v>
          </cell>
          <cell r="B263" t="str">
            <v>직선형1호</v>
          </cell>
          <cell r="C263" t="str">
            <v xml:space="preserve">  인력/일반B:0.06/보통:0.44/견질</v>
          </cell>
          <cell r="D263" t="str">
            <v>보통지</v>
          </cell>
        </row>
        <row r="264">
          <cell r="A264">
            <v>11061</v>
          </cell>
          <cell r="B264" t="str">
            <v>직선형1호</v>
          </cell>
          <cell r="C264" t="str">
            <v xml:space="preserve"> 인력/소고B:0.07/보통:0.43/견질</v>
          </cell>
          <cell r="D264" t="str">
            <v>보통지</v>
          </cell>
        </row>
        <row r="265">
          <cell r="A265">
            <v>11071</v>
          </cell>
          <cell r="B265" t="str">
            <v>직선형1호</v>
          </cell>
          <cell r="C265" t="str">
            <v xml:space="preserve">  인력/투수콘:0.05/자갈:0.45/견질</v>
          </cell>
          <cell r="D265" t="str">
            <v>보통지</v>
          </cell>
        </row>
        <row r="266">
          <cell r="A266">
            <v>11081</v>
          </cell>
          <cell r="B266" t="str">
            <v>직선형1호</v>
          </cell>
          <cell r="C266" t="str">
            <v xml:space="preserve">  인력/대리석:0.275/자갈:0.225/견질</v>
          </cell>
          <cell r="D266" t="str">
            <v>보통지</v>
          </cell>
        </row>
        <row r="267">
          <cell r="A267">
            <v>11091</v>
          </cell>
          <cell r="B267" t="str">
            <v>직선형1호</v>
          </cell>
          <cell r="C267" t="str">
            <v xml:space="preserve"> 인력/오나:0.175/자갈:0.325/견질</v>
          </cell>
          <cell r="D267" t="str">
            <v>보통지</v>
          </cell>
        </row>
        <row r="268">
          <cell r="A268">
            <v>11101</v>
          </cell>
          <cell r="B268" t="str">
            <v>직선형1호</v>
          </cell>
          <cell r="C268" t="str">
            <v>사리도/중기:0.8/견질</v>
          </cell>
          <cell r="D268" t="str">
            <v>보통지</v>
          </cell>
        </row>
        <row r="269">
          <cell r="A269">
            <v>11011</v>
          </cell>
          <cell r="B269" t="str">
            <v>직선형1호</v>
          </cell>
          <cell r="C269" t="str">
            <v xml:space="preserve">  AS:0.20/중기:0.6/견질</v>
          </cell>
          <cell r="D269" t="str">
            <v>번화가2</v>
          </cell>
        </row>
        <row r="270">
          <cell r="A270">
            <v>11022</v>
          </cell>
          <cell r="B270" t="str">
            <v>직선형1호</v>
          </cell>
          <cell r="C270" t="str">
            <v xml:space="preserve">  AS:0.15/중기:0.65/견질</v>
          </cell>
          <cell r="D270" t="str">
            <v>번화가2</v>
          </cell>
        </row>
        <row r="271">
          <cell r="A271">
            <v>11032</v>
          </cell>
          <cell r="B271" t="str">
            <v>직선형1호</v>
          </cell>
          <cell r="C271" t="str">
            <v xml:space="preserve">  CO:0.20/중기:0.6/견질</v>
          </cell>
          <cell r="D271" t="str">
            <v>번화가2</v>
          </cell>
        </row>
        <row r="272">
          <cell r="A272">
            <v>11042</v>
          </cell>
          <cell r="B272" t="str">
            <v>직선형1호</v>
          </cell>
          <cell r="C272" t="str">
            <v xml:space="preserve">  CO:0.15/중기:0.65/견질</v>
          </cell>
          <cell r="D272" t="str">
            <v>번화가2</v>
          </cell>
        </row>
        <row r="273">
          <cell r="A273">
            <v>11052</v>
          </cell>
          <cell r="B273" t="str">
            <v>직선형1호</v>
          </cell>
          <cell r="C273" t="str">
            <v xml:space="preserve">  인력/일반B:0.06/보통:0.44/견질</v>
          </cell>
          <cell r="D273" t="str">
            <v>번화가2</v>
          </cell>
        </row>
        <row r="274">
          <cell r="A274">
            <v>11062</v>
          </cell>
          <cell r="B274" t="str">
            <v>직선형1호</v>
          </cell>
          <cell r="C274" t="str">
            <v xml:space="preserve"> 인력/소고B:0.07/보통:0.43/견질</v>
          </cell>
          <cell r="D274" t="str">
            <v>번화가2</v>
          </cell>
        </row>
        <row r="275">
          <cell r="A275">
            <v>11072</v>
          </cell>
          <cell r="B275" t="str">
            <v>직선형1호</v>
          </cell>
          <cell r="C275" t="str">
            <v xml:space="preserve">  인력/투수콘:0.05/자갈:0.45/견질</v>
          </cell>
          <cell r="D275" t="str">
            <v>번화가2</v>
          </cell>
        </row>
        <row r="276">
          <cell r="A276">
            <v>11082</v>
          </cell>
          <cell r="B276" t="str">
            <v>직선형1호</v>
          </cell>
          <cell r="C276" t="str">
            <v xml:space="preserve">  인력/대리석:0.275/자갈:0.225/견질</v>
          </cell>
          <cell r="D276" t="str">
            <v>번화가2</v>
          </cell>
        </row>
        <row r="277">
          <cell r="A277">
            <v>11092</v>
          </cell>
          <cell r="B277" t="str">
            <v>직선형1호</v>
          </cell>
          <cell r="C277" t="str">
            <v xml:space="preserve"> 인력/오나:0.175/자갈:0.325/견질</v>
          </cell>
          <cell r="D277" t="str">
            <v>번화가2</v>
          </cell>
        </row>
        <row r="278">
          <cell r="A278">
            <v>11102</v>
          </cell>
          <cell r="B278" t="str">
            <v>직선형1호</v>
          </cell>
          <cell r="C278" t="str">
            <v>사리도/중기:0.8/견질</v>
          </cell>
          <cell r="D278" t="str">
            <v>번화가2</v>
          </cell>
        </row>
        <row r="279">
          <cell r="A279">
            <v>11014</v>
          </cell>
          <cell r="B279" t="str">
            <v>직선형1호</v>
          </cell>
          <cell r="C279" t="str">
            <v xml:space="preserve">  AS:0.20/중기:0.6/견질</v>
          </cell>
          <cell r="D279" t="str">
            <v>야간</v>
          </cell>
        </row>
        <row r="280">
          <cell r="A280">
            <v>11024</v>
          </cell>
          <cell r="B280" t="str">
            <v>직선형1호</v>
          </cell>
          <cell r="C280" t="str">
            <v xml:space="preserve">  AS:0.15/중기:0.65/견질</v>
          </cell>
          <cell r="D280" t="str">
            <v>야간</v>
          </cell>
        </row>
        <row r="281">
          <cell r="A281">
            <v>11034</v>
          </cell>
          <cell r="B281" t="str">
            <v>직선형1호</v>
          </cell>
          <cell r="C281" t="str">
            <v xml:space="preserve">  CO:0.20/중기:0.6/견질</v>
          </cell>
          <cell r="D281" t="str">
            <v>야간</v>
          </cell>
        </row>
        <row r="282">
          <cell r="A282">
            <v>11044</v>
          </cell>
          <cell r="B282" t="str">
            <v>직선형1호</v>
          </cell>
          <cell r="C282" t="str">
            <v xml:space="preserve">  CO:0.15/중기:0.65/견질</v>
          </cell>
          <cell r="D282" t="str">
            <v>야간</v>
          </cell>
        </row>
        <row r="283">
          <cell r="A283">
            <v>11054</v>
          </cell>
          <cell r="B283" t="str">
            <v>직선형1호</v>
          </cell>
          <cell r="C283" t="str">
            <v xml:space="preserve">  인력/일반B:0.06/보통:0.44/견질</v>
          </cell>
          <cell r="D283" t="str">
            <v>야간</v>
          </cell>
        </row>
        <row r="284">
          <cell r="A284">
            <v>11064</v>
          </cell>
          <cell r="B284" t="str">
            <v>직선형1호</v>
          </cell>
          <cell r="C284" t="str">
            <v xml:space="preserve"> 인력/소고B:0.07/보통:0.43/견질</v>
          </cell>
          <cell r="D284" t="str">
            <v>야간</v>
          </cell>
        </row>
        <row r="285">
          <cell r="A285">
            <v>11074</v>
          </cell>
          <cell r="B285" t="str">
            <v>직선형1호</v>
          </cell>
          <cell r="C285" t="str">
            <v xml:space="preserve">  인력/투수콘:0.05/자갈:0.45/견질</v>
          </cell>
          <cell r="D285" t="str">
            <v>야간</v>
          </cell>
        </row>
        <row r="286">
          <cell r="A286">
            <v>11084</v>
          </cell>
          <cell r="B286" t="str">
            <v>직선형1호</v>
          </cell>
          <cell r="C286" t="str">
            <v xml:space="preserve">  인력/대리석:0.275/자갈:0.225/견질</v>
          </cell>
          <cell r="D286" t="str">
            <v>야간</v>
          </cell>
        </row>
        <row r="287">
          <cell r="A287">
            <v>11094</v>
          </cell>
          <cell r="B287" t="str">
            <v>직선형1호</v>
          </cell>
          <cell r="C287" t="str">
            <v xml:space="preserve"> 인력/오나:0.175/자갈:0.325/견질</v>
          </cell>
          <cell r="D287" t="str">
            <v>야간</v>
          </cell>
        </row>
        <row r="288">
          <cell r="A288">
            <v>11104</v>
          </cell>
          <cell r="B288" t="str">
            <v>직선형1호</v>
          </cell>
          <cell r="C288" t="str">
            <v>사리도/중기:0.8/견질</v>
          </cell>
          <cell r="D288" t="str">
            <v>야간</v>
          </cell>
        </row>
        <row r="289">
          <cell r="A289">
            <v>23011</v>
          </cell>
          <cell r="B289" t="str">
            <v>L형3호</v>
          </cell>
          <cell r="C289" t="str">
            <v xml:space="preserve">  AS:0.20/중기:0.6/견질</v>
          </cell>
          <cell r="D289" t="str">
            <v>보통지</v>
          </cell>
        </row>
        <row r="290">
          <cell r="A290">
            <v>23021</v>
          </cell>
          <cell r="B290" t="str">
            <v>L형3호</v>
          </cell>
          <cell r="C290" t="str">
            <v xml:space="preserve">  AS:0.15/중기:0.65/견질</v>
          </cell>
          <cell r="D290" t="str">
            <v>보통지</v>
          </cell>
        </row>
        <row r="291">
          <cell r="A291">
            <v>23031</v>
          </cell>
          <cell r="B291" t="str">
            <v>L형3호</v>
          </cell>
          <cell r="C291" t="str">
            <v xml:space="preserve">  CO:0.20/중기:0.6/견질</v>
          </cell>
          <cell r="D291" t="str">
            <v>보통지</v>
          </cell>
        </row>
        <row r="292">
          <cell r="A292">
            <v>23041</v>
          </cell>
          <cell r="B292" t="str">
            <v>L형3호</v>
          </cell>
          <cell r="C292" t="str">
            <v xml:space="preserve">  CO:0.15/중기:0.65/견질</v>
          </cell>
          <cell r="D292" t="str">
            <v>보통지</v>
          </cell>
        </row>
        <row r="293">
          <cell r="A293">
            <v>23051</v>
          </cell>
          <cell r="B293" t="str">
            <v>L형3호</v>
          </cell>
          <cell r="C293" t="str">
            <v xml:space="preserve">  인력/일반B:0.06/보통:0.44/견질</v>
          </cell>
          <cell r="D293" t="str">
            <v>보통지</v>
          </cell>
        </row>
        <row r="294">
          <cell r="A294">
            <v>23061</v>
          </cell>
          <cell r="B294" t="str">
            <v>L형3호</v>
          </cell>
          <cell r="C294" t="str">
            <v xml:space="preserve"> 인력/소고B:0.07/보통:0.43/견질</v>
          </cell>
          <cell r="D294" t="str">
            <v>보통지</v>
          </cell>
        </row>
        <row r="295">
          <cell r="A295">
            <v>23071</v>
          </cell>
          <cell r="B295" t="str">
            <v>L형3호</v>
          </cell>
          <cell r="C295" t="str">
            <v xml:space="preserve">  인력/투수콘:0.05/자갈:0.45/견질</v>
          </cell>
          <cell r="D295" t="str">
            <v>보통지</v>
          </cell>
        </row>
        <row r="296">
          <cell r="A296">
            <v>23081</v>
          </cell>
          <cell r="B296" t="str">
            <v>L형3호</v>
          </cell>
          <cell r="C296" t="str">
            <v xml:space="preserve">  인력/대리석:0.275/자갈:0.225/견질</v>
          </cell>
          <cell r="D296" t="str">
            <v>보통지</v>
          </cell>
        </row>
        <row r="297">
          <cell r="A297">
            <v>23091</v>
          </cell>
          <cell r="B297" t="str">
            <v>L형3호</v>
          </cell>
          <cell r="C297" t="str">
            <v xml:space="preserve"> 인력/오나:0.175/자갈:0.325/견질</v>
          </cell>
          <cell r="D297" t="str">
            <v>보통지</v>
          </cell>
        </row>
        <row r="298">
          <cell r="A298">
            <v>23101</v>
          </cell>
          <cell r="B298" t="str">
            <v>L형3호</v>
          </cell>
          <cell r="C298" t="str">
            <v>사리도/중기:0.8/견질</v>
          </cell>
          <cell r="D298" t="str">
            <v>보통지</v>
          </cell>
        </row>
        <row r="299">
          <cell r="A299">
            <v>23012</v>
          </cell>
          <cell r="B299" t="str">
            <v>L형3호</v>
          </cell>
          <cell r="C299" t="str">
            <v xml:space="preserve">  AS:0.20/중기:0.6/견질</v>
          </cell>
          <cell r="D299" t="str">
            <v>번화가2</v>
          </cell>
        </row>
        <row r="300">
          <cell r="A300">
            <v>23022</v>
          </cell>
          <cell r="B300" t="str">
            <v>L형3호</v>
          </cell>
          <cell r="C300" t="str">
            <v xml:space="preserve">  AS:0.15/중기:0.65/견질</v>
          </cell>
          <cell r="D300" t="str">
            <v>번화가2</v>
          </cell>
        </row>
        <row r="301">
          <cell r="A301">
            <v>23032</v>
          </cell>
          <cell r="B301" t="str">
            <v>L형3호</v>
          </cell>
          <cell r="C301" t="str">
            <v xml:space="preserve">  CO:0.20/중기:0.6/견질</v>
          </cell>
          <cell r="D301" t="str">
            <v>번화가2</v>
          </cell>
        </row>
        <row r="302">
          <cell r="A302">
            <v>23042</v>
          </cell>
          <cell r="B302" t="str">
            <v>L형3호</v>
          </cell>
          <cell r="C302" t="str">
            <v xml:space="preserve">  CO:0.15/중기:0.65/견질</v>
          </cell>
          <cell r="D302" t="str">
            <v>번화가2</v>
          </cell>
        </row>
        <row r="303">
          <cell r="A303">
            <v>23052</v>
          </cell>
          <cell r="B303" t="str">
            <v>L형3호</v>
          </cell>
          <cell r="C303" t="str">
            <v xml:space="preserve">  인력/일반B:0.06/보통:0.44/견질</v>
          </cell>
          <cell r="D303" t="str">
            <v>번화가2</v>
          </cell>
        </row>
        <row r="304">
          <cell r="A304">
            <v>23062</v>
          </cell>
          <cell r="B304" t="str">
            <v>L형3호</v>
          </cell>
          <cell r="C304" t="str">
            <v xml:space="preserve"> 인력/소고B:0.07/보통:0.43/견질</v>
          </cell>
          <cell r="D304" t="str">
            <v>번화가2</v>
          </cell>
        </row>
        <row r="305">
          <cell r="A305">
            <v>23072</v>
          </cell>
          <cell r="B305" t="str">
            <v>L형3호</v>
          </cell>
          <cell r="C305" t="str">
            <v xml:space="preserve">  인력/투수콘:0.05/자갈:0.45/견질</v>
          </cell>
          <cell r="D305" t="str">
            <v>번화가2</v>
          </cell>
        </row>
        <row r="306">
          <cell r="A306">
            <v>23082</v>
          </cell>
          <cell r="B306" t="str">
            <v>L형3호</v>
          </cell>
          <cell r="C306" t="str">
            <v xml:space="preserve">  인력/대리석:0.275/자갈:0.225/견질</v>
          </cell>
          <cell r="D306" t="str">
            <v>번화가2</v>
          </cell>
        </row>
        <row r="307">
          <cell r="A307">
            <v>23092</v>
          </cell>
          <cell r="B307" t="str">
            <v>L형3호</v>
          </cell>
          <cell r="C307" t="str">
            <v xml:space="preserve"> 인력/오나:0.175/자갈:0.325/견질</v>
          </cell>
          <cell r="D307" t="str">
            <v>번화가2</v>
          </cell>
        </row>
        <row r="308">
          <cell r="A308">
            <v>23102</v>
          </cell>
          <cell r="B308" t="str">
            <v>L형3호</v>
          </cell>
          <cell r="C308" t="str">
            <v>사리도/중기:0.8/견질</v>
          </cell>
          <cell r="D308" t="str">
            <v>번화가2</v>
          </cell>
        </row>
        <row r="309">
          <cell r="A309">
            <v>23014</v>
          </cell>
          <cell r="B309" t="str">
            <v>L형3호</v>
          </cell>
          <cell r="C309" t="str">
            <v xml:space="preserve">  AS:0.20/중기:0.6/견질</v>
          </cell>
          <cell r="D309" t="str">
            <v>야간</v>
          </cell>
        </row>
        <row r="310">
          <cell r="A310">
            <v>23024</v>
          </cell>
          <cell r="B310" t="str">
            <v>L형3호</v>
          </cell>
          <cell r="C310" t="str">
            <v xml:space="preserve">  AS:0.15/중기:0.65/견질</v>
          </cell>
          <cell r="D310" t="str">
            <v>야간</v>
          </cell>
        </row>
        <row r="311">
          <cell r="A311">
            <v>23034</v>
          </cell>
          <cell r="B311" t="str">
            <v>L형3호</v>
          </cell>
          <cell r="C311" t="str">
            <v xml:space="preserve">  CO:0.20/중기:0.6/견질</v>
          </cell>
          <cell r="D311" t="str">
            <v>야간</v>
          </cell>
        </row>
        <row r="312">
          <cell r="A312">
            <v>23044</v>
          </cell>
          <cell r="B312" t="str">
            <v>L형3호</v>
          </cell>
          <cell r="C312" t="str">
            <v xml:space="preserve">  CO:0.15/중기:0.65/견질</v>
          </cell>
          <cell r="D312" t="str">
            <v>야간</v>
          </cell>
        </row>
        <row r="313">
          <cell r="A313">
            <v>23054</v>
          </cell>
          <cell r="B313" t="str">
            <v>L형3호</v>
          </cell>
          <cell r="C313" t="str">
            <v xml:space="preserve">  인력/일반B:0.06/보통:0.44/견질</v>
          </cell>
          <cell r="D313" t="str">
            <v>야간</v>
          </cell>
        </row>
        <row r="314">
          <cell r="A314">
            <v>23064</v>
          </cell>
          <cell r="B314" t="str">
            <v>L형3호</v>
          </cell>
          <cell r="C314" t="str">
            <v xml:space="preserve"> 인력/소고B:0.07/보통:0.43/견질</v>
          </cell>
          <cell r="D314" t="str">
            <v>야간</v>
          </cell>
        </row>
        <row r="315">
          <cell r="A315">
            <v>23074</v>
          </cell>
          <cell r="B315" t="str">
            <v>L형3호</v>
          </cell>
          <cell r="C315" t="str">
            <v xml:space="preserve">  인력/투수콘:0.05/자갈:0.45/견질</v>
          </cell>
          <cell r="D315" t="str">
            <v>야간</v>
          </cell>
        </row>
        <row r="316">
          <cell r="A316">
            <v>23084</v>
          </cell>
          <cell r="B316" t="str">
            <v>L형3호</v>
          </cell>
          <cell r="C316" t="str">
            <v xml:space="preserve">  인력/대리석:0.275/자갈:0.225/견질</v>
          </cell>
          <cell r="D316" t="str">
            <v>야간</v>
          </cell>
        </row>
        <row r="317">
          <cell r="A317">
            <v>23094</v>
          </cell>
          <cell r="B317" t="str">
            <v>L형3호</v>
          </cell>
          <cell r="C317" t="str">
            <v xml:space="preserve"> 인력/오나:0.175/자갈:0.325/견질</v>
          </cell>
          <cell r="D317" t="str">
            <v>야간</v>
          </cell>
        </row>
        <row r="318">
          <cell r="A318">
            <v>23104</v>
          </cell>
          <cell r="B318" t="str">
            <v>L형3호</v>
          </cell>
          <cell r="C318" t="str">
            <v>사리도/중기:0.8/견질</v>
          </cell>
          <cell r="D318" t="str">
            <v>야간</v>
          </cell>
        </row>
        <row r="319">
          <cell r="A319">
            <v>22011</v>
          </cell>
          <cell r="B319" t="str">
            <v>L형2호</v>
          </cell>
          <cell r="C319" t="str">
            <v xml:space="preserve">  AS:0.20/중기:0.6/견질</v>
          </cell>
          <cell r="D319" t="str">
            <v>보통지</v>
          </cell>
        </row>
        <row r="320">
          <cell r="A320">
            <v>22021</v>
          </cell>
          <cell r="B320" t="str">
            <v>L형2호</v>
          </cell>
          <cell r="C320" t="str">
            <v xml:space="preserve">  AS:0.15/중기:0.65/견질</v>
          </cell>
          <cell r="D320" t="str">
            <v>보통지</v>
          </cell>
        </row>
        <row r="321">
          <cell r="A321">
            <v>22031</v>
          </cell>
          <cell r="B321" t="str">
            <v>L형2호</v>
          </cell>
          <cell r="C321" t="str">
            <v xml:space="preserve">  CO:0.20/중기:0.6/견질</v>
          </cell>
          <cell r="D321" t="str">
            <v>보통지</v>
          </cell>
        </row>
        <row r="322">
          <cell r="A322">
            <v>22041</v>
          </cell>
          <cell r="B322" t="str">
            <v>L형2호</v>
          </cell>
          <cell r="C322" t="str">
            <v xml:space="preserve">  CO:0.15/중기:0.65/견질</v>
          </cell>
          <cell r="D322" t="str">
            <v>보통지</v>
          </cell>
        </row>
        <row r="323">
          <cell r="A323">
            <v>22051</v>
          </cell>
          <cell r="B323" t="str">
            <v>L형2호</v>
          </cell>
          <cell r="C323" t="str">
            <v xml:space="preserve">  인력/일반B:0.06/보통:0.44/견질</v>
          </cell>
          <cell r="D323" t="str">
            <v>보통지</v>
          </cell>
        </row>
        <row r="324">
          <cell r="A324">
            <v>22061</v>
          </cell>
          <cell r="B324" t="str">
            <v>L형2호</v>
          </cell>
          <cell r="C324" t="str">
            <v xml:space="preserve"> 인력/소고B:0.07/보통:0.43/견질</v>
          </cell>
          <cell r="D324" t="str">
            <v>보통지</v>
          </cell>
        </row>
        <row r="325">
          <cell r="A325">
            <v>22071</v>
          </cell>
          <cell r="B325" t="str">
            <v>L형2호</v>
          </cell>
          <cell r="C325" t="str">
            <v xml:space="preserve">  인력/투수콘:0.05/자갈:0.45/견질</v>
          </cell>
          <cell r="D325" t="str">
            <v>보통지</v>
          </cell>
        </row>
        <row r="326">
          <cell r="A326">
            <v>22081</v>
          </cell>
          <cell r="B326" t="str">
            <v>L형2호</v>
          </cell>
          <cell r="C326" t="str">
            <v xml:space="preserve">  인력/대리석:0.275/자갈:0.225/견질</v>
          </cell>
          <cell r="D326" t="str">
            <v>보통지</v>
          </cell>
        </row>
        <row r="327">
          <cell r="A327">
            <v>22091</v>
          </cell>
          <cell r="B327" t="str">
            <v>L형2호</v>
          </cell>
          <cell r="C327" t="str">
            <v xml:space="preserve"> 인력/오나:0.175/자갈:0.325/견질</v>
          </cell>
          <cell r="D327" t="str">
            <v>보통지</v>
          </cell>
        </row>
        <row r="328">
          <cell r="A328">
            <v>22101</v>
          </cell>
          <cell r="B328" t="str">
            <v>L형2호</v>
          </cell>
          <cell r="C328" t="str">
            <v>사리도/중기:0.8/견질</v>
          </cell>
          <cell r="D328" t="str">
            <v>보통지</v>
          </cell>
        </row>
        <row r="329">
          <cell r="A329">
            <v>22012</v>
          </cell>
          <cell r="B329" t="str">
            <v>L형2호</v>
          </cell>
          <cell r="C329" t="str">
            <v xml:space="preserve">  AS:0.20/중기:0.6/견질</v>
          </cell>
          <cell r="D329" t="str">
            <v>번화가2</v>
          </cell>
        </row>
        <row r="330">
          <cell r="A330">
            <v>22022</v>
          </cell>
          <cell r="B330" t="str">
            <v>L형2호</v>
          </cell>
          <cell r="C330" t="str">
            <v xml:space="preserve">  AS:0.15/중기:0.65/견질</v>
          </cell>
          <cell r="D330" t="str">
            <v>번화가2</v>
          </cell>
        </row>
        <row r="331">
          <cell r="A331">
            <v>22032</v>
          </cell>
          <cell r="B331" t="str">
            <v>L형2호</v>
          </cell>
          <cell r="C331" t="str">
            <v xml:space="preserve">  CO:0.20/중기:0.6/견질</v>
          </cell>
          <cell r="D331" t="str">
            <v>번화가2</v>
          </cell>
        </row>
        <row r="332">
          <cell r="A332">
            <v>22042</v>
          </cell>
          <cell r="B332" t="str">
            <v>L형2호</v>
          </cell>
          <cell r="C332" t="str">
            <v xml:space="preserve">  CO:0.15/중기:0.65/견질</v>
          </cell>
          <cell r="D332" t="str">
            <v>번화가2</v>
          </cell>
        </row>
        <row r="333">
          <cell r="A333">
            <v>22052</v>
          </cell>
          <cell r="B333" t="str">
            <v>L형2호</v>
          </cell>
          <cell r="C333" t="str">
            <v xml:space="preserve">  인력/일반B:0.06/보통:0.44/견질</v>
          </cell>
          <cell r="D333" t="str">
            <v>번화가2</v>
          </cell>
        </row>
        <row r="334">
          <cell r="A334">
            <v>22062</v>
          </cell>
          <cell r="B334" t="str">
            <v>L형2호</v>
          </cell>
          <cell r="C334" t="str">
            <v xml:space="preserve"> 인력/소고B:0.07/보통:0.43/견질</v>
          </cell>
          <cell r="D334" t="str">
            <v>번화가2</v>
          </cell>
        </row>
        <row r="335">
          <cell r="A335">
            <v>22072</v>
          </cell>
          <cell r="B335" t="str">
            <v>L형2호</v>
          </cell>
          <cell r="C335" t="str">
            <v xml:space="preserve">  인력/투수콘:0.05/자갈:0.45/견질</v>
          </cell>
          <cell r="D335" t="str">
            <v>번화가2</v>
          </cell>
        </row>
        <row r="336">
          <cell r="A336">
            <v>22082</v>
          </cell>
          <cell r="B336" t="str">
            <v>L형2호</v>
          </cell>
          <cell r="C336" t="str">
            <v xml:space="preserve">  인력/대리석:0.275/자갈:0.225/견질</v>
          </cell>
          <cell r="D336" t="str">
            <v>번화가2</v>
          </cell>
        </row>
        <row r="337">
          <cell r="A337">
            <v>22092</v>
          </cell>
          <cell r="B337" t="str">
            <v>L형2호</v>
          </cell>
          <cell r="C337" t="str">
            <v xml:space="preserve"> 인력/오나:0.175/자갈:0.325/견질</v>
          </cell>
          <cell r="D337" t="str">
            <v>번화가2</v>
          </cell>
        </row>
        <row r="338">
          <cell r="A338">
            <v>22102</v>
          </cell>
          <cell r="B338" t="str">
            <v>L형2호</v>
          </cell>
          <cell r="C338" t="str">
            <v>사리도/중기:0.8/견질</v>
          </cell>
          <cell r="D338" t="str">
            <v>번화가2</v>
          </cell>
        </row>
        <row r="339">
          <cell r="A339">
            <v>22014</v>
          </cell>
          <cell r="B339" t="str">
            <v>L형2호</v>
          </cell>
          <cell r="C339" t="str">
            <v xml:space="preserve">  AS:0.20/중기:0.6/견질</v>
          </cell>
          <cell r="D339" t="str">
            <v>야간</v>
          </cell>
        </row>
        <row r="340">
          <cell r="A340">
            <v>22024</v>
          </cell>
          <cell r="B340" t="str">
            <v>L형2호</v>
          </cell>
          <cell r="C340" t="str">
            <v xml:space="preserve">  AS:0.15/중기:0.65/견질</v>
          </cell>
          <cell r="D340" t="str">
            <v>야간</v>
          </cell>
        </row>
        <row r="341">
          <cell r="A341">
            <v>22034</v>
          </cell>
          <cell r="B341" t="str">
            <v>L형2호</v>
          </cell>
          <cell r="C341" t="str">
            <v xml:space="preserve">  CO:0.20/중기:0.6/견질</v>
          </cell>
          <cell r="D341" t="str">
            <v>야간</v>
          </cell>
        </row>
        <row r="342">
          <cell r="A342">
            <v>22044</v>
          </cell>
          <cell r="B342" t="str">
            <v>L형2호</v>
          </cell>
          <cell r="C342" t="str">
            <v xml:space="preserve">  CO:0.15/중기:0.65/견질</v>
          </cell>
          <cell r="D342" t="str">
            <v>야간</v>
          </cell>
        </row>
        <row r="343">
          <cell r="A343">
            <v>22054</v>
          </cell>
          <cell r="B343" t="str">
            <v>L형2호</v>
          </cell>
          <cell r="C343" t="str">
            <v xml:space="preserve">  인력/일반B:0.06/보통:0.44/견질</v>
          </cell>
          <cell r="D343" t="str">
            <v>야간</v>
          </cell>
        </row>
        <row r="344">
          <cell r="A344">
            <v>22064</v>
          </cell>
          <cell r="B344" t="str">
            <v>L형2호</v>
          </cell>
          <cell r="C344" t="str">
            <v xml:space="preserve"> 인력/소고B:0.07/보통:0.43/견질</v>
          </cell>
          <cell r="D344" t="str">
            <v>야간</v>
          </cell>
        </row>
        <row r="345">
          <cell r="A345">
            <v>22074</v>
          </cell>
          <cell r="B345" t="str">
            <v>L형2호</v>
          </cell>
          <cell r="C345" t="str">
            <v xml:space="preserve">  인력/투수콘:0.05/자갈:0.45/견질</v>
          </cell>
          <cell r="D345" t="str">
            <v>야간</v>
          </cell>
        </row>
        <row r="346">
          <cell r="A346">
            <v>22084</v>
          </cell>
          <cell r="B346" t="str">
            <v>L형2호</v>
          </cell>
          <cell r="C346" t="str">
            <v xml:space="preserve">  인력/대리석:0.275/자갈:0.225/견질</v>
          </cell>
          <cell r="D346" t="str">
            <v>야간</v>
          </cell>
        </row>
        <row r="347">
          <cell r="A347">
            <v>22094</v>
          </cell>
          <cell r="B347" t="str">
            <v>L형2호</v>
          </cell>
          <cell r="C347" t="str">
            <v xml:space="preserve"> 인력/오나:0.175/자갈:0.325/견질</v>
          </cell>
          <cell r="D347" t="str">
            <v>야간</v>
          </cell>
        </row>
        <row r="348">
          <cell r="A348">
            <v>22104</v>
          </cell>
          <cell r="B348" t="str">
            <v>L형2호</v>
          </cell>
          <cell r="C348" t="str">
            <v>사리도/중기:0.8/견질</v>
          </cell>
          <cell r="D348" t="str">
            <v>야간</v>
          </cell>
        </row>
        <row r="349">
          <cell r="A349">
            <v>21011</v>
          </cell>
          <cell r="B349" t="str">
            <v>L형1호</v>
          </cell>
          <cell r="C349" t="str">
            <v xml:space="preserve">  AS:0.20/중기:0.6/견질</v>
          </cell>
          <cell r="D349" t="str">
            <v>보통지</v>
          </cell>
        </row>
        <row r="350">
          <cell r="A350">
            <v>21021</v>
          </cell>
          <cell r="B350" t="str">
            <v>L형1호</v>
          </cell>
          <cell r="C350" t="str">
            <v xml:space="preserve">  AS:0.15/중기:0.65/견질</v>
          </cell>
          <cell r="D350" t="str">
            <v>보통지</v>
          </cell>
        </row>
        <row r="351">
          <cell r="A351">
            <v>21031</v>
          </cell>
          <cell r="B351" t="str">
            <v>L형1호</v>
          </cell>
          <cell r="C351" t="str">
            <v xml:space="preserve">  CO:0.20/중기:0.6/견질</v>
          </cell>
          <cell r="D351" t="str">
            <v>보통지</v>
          </cell>
        </row>
        <row r="352">
          <cell r="A352">
            <v>21041</v>
          </cell>
          <cell r="B352" t="str">
            <v>L형1호</v>
          </cell>
          <cell r="C352" t="str">
            <v xml:space="preserve">  CO:0.15/중기:0.65/견질</v>
          </cell>
          <cell r="D352" t="str">
            <v>보통지</v>
          </cell>
        </row>
        <row r="353">
          <cell r="A353">
            <v>21051</v>
          </cell>
          <cell r="B353" t="str">
            <v>L형1호</v>
          </cell>
          <cell r="C353" t="str">
            <v xml:space="preserve">  인력/일반B:0.06/보통:0.44/견질</v>
          </cell>
          <cell r="D353" t="str">
            <v>보통지</v>
          </cell>
        </row>
        <row r="354">
          <cell r="A354">
            <v>21061</v>
          </cell>
          <cell r="B354" t="str">
            <v>L형1호</v>
          </cell>
          <cell r="C354" t="str">
            <v xml:space="preserve"> 인력/소고B:0.07/보통:0.43/견질</v>
          </cell>
          <cell r="D354" t="str">
            <v>보통지</v>
          </cell>
        </row>
        <row r="355">
          <cell r="A355">
            <v>21071</v>
          </cell>
          <cell r="B355" t="str">
            <v>L형1호</v>
          </cell>
          <cell r="C355" t="str">
            <v xml:space="preserve">  인력/투수콘:0.05/자갈:0.45/견질</v>
          </cell>
          <cell r="D355" t="str">
            <v>보통지</v>
          </cell>
        </row>
        <row r="356">
          <cell r="A356">
            <v>21081</v>
          </cell>
          <cell r="B356" t="str">
            <v>L형1호</v>
          </cell>
          <cell r="C356" t="str">
            <v xml:space="preserve">  인력/대리석:0.275/자갈:0.225/견질</v>
          </cell>
          <cell r="D356" t="str">
            <v>보통지</v>
          </cell>
        </row>
        <row r="357">
          <cell r="A357">
            <v>21091</v>
          </cell>
          <cell r="B357" t="str">
            <v>L형1호</v>
          </cell>
          <cell r="C357" t="str">
            <v xml:space="preserve"> 인력/오나:0.175/자갈:0.325/견질</v>
          </cell>
          <cell r="D357" t="str">
            <v>보통지</v>
          </cell>
        </row>
        <row r="358">
          <cell r="A358">
            <v>21101</v>
          </cell>
          <cell r="B358" t="str">
            <v>L형1호</v>
          </cell>
          <cell r="C358" t="str">
            <v>사리도/중기:0.8/견질</v>
          </cell>
          <cell r="D358" t="str">
            <v>보통지</v>
          </cell>
        </row>
        <row r="359">
          <cell r="A359">
            <v>21011</v>
          </cell>
          <cell r="B359" t="str">
            <v>L형1호</v>
          </cell>
          <cell r="C359" t="str">
            <v xml:space="preserve">  AS:0.20/중기:0.6/견질</v>
          </cell>
          <cell r="D359" t="str">
            <v>번화가2</v>
          </cell>
        </row>
        <row r="360">
          <cell r="A360">
            <v>21021</v>
          </cell>
          <cell r="B360" t="str">
            <v>L형1호</v>
          </cell>
          <cell r="C360" t="str">
            <v xml:space="preserve">  AS:0.15/중기:0.65/견질</v>
          </cell>
          <cell r="D360" t="str">
            <v>번화가2</v>
          </cell>
        </row>
        <row r="361">
          <cell r="A361">
            <v>21032</v>
          </cell>
          <cell r="B361" t="str">
            <v>L형1호</v>
          </cell>
          <cell r="C361" t="str">
            <v xml:space="preserve">  CO:0.20/중기:0.6/견질</v>
          </cell>
          <cell r="D361" t="str">
            <v>번화가2</v>
          </cell>
        </row>
        <row r="362">
          <cell r="A362">
            <v>21042</v>
          </cell>
          <cell r="B362" t="str">
            <v>L형1호</v>
          </cell>
          <cell r="C362" t="str">
            <v xml:space="preserve">  CO:0.15/중기:0.65/견질</v>
          </cell>
          <cell r="D362" t="str">
            <v>번화가2</v>
          </cell>
        </row>
        <row r="363">
          <cell r="A363">
            <v>21052</v>
          </cell>
          <cell r="B363" t="str">
            <v>L형1호</v>
          </cell>
          <cell r="C363" t="str">
            <v xml:space="preserve">  인력/일반B:0.06/보통:0.44/견질</v>
          </cell>
          <cell r="D363" t="str">
            <v>번화가2</v>
          </cell>
        </row>
        <row r="364">
          <cell r="A364">
            <v>21062</v>
          </cell>
          <cell r="B364" t="str">
            <v>L형1호</v>
          </cell>
          <cell r="C364" t="str">
            <v xml:space="preserve"> 인력/소고B:0.07/보통:0.43/견질</v>
          </cell>
          <cell r="D364" t="str">
            <v>번화가2</v>
          </cell>
        </row>
        <row r="365">
          <cell r="A365">
            <v>21072</v>
          </cell>
          <cell r="B365" t="str">
            <v>L형1호</v>
          </cell>
          <cell r="C365" t="str">
            <v xml:space="preserve">  인력/투수콘:0.05/자갈:0.45/견질</v>
          </cell>
          <cell r="D365" t="str">
            <v>번화가2</v>
          </cell>
        </row>
        <row r="366">
          <cell r="A366">
            <v>21082</v>
          </cell>
          <cell r="B366" t="str">
            <v>L형1호</v>
          </cell>
          <cell r="C366" t="str">
            <v xml:space="preserve">  인력/대리석:0.275/자갈:0.225/견질</v>
          </cell>
          <cell r="D366" t="str">
            <v>번화가2</v>
          </cell>
        </row>
        <row r="367">
          <cell r="A367">
            <v>21092</v>
          </cell>
          <cell r="B367" t="str">
            <v>L형1호</v>
          </cell>
          <cell r="C367" t="str">
            <v xml:space="preserve"> 인력/오나:0.175/자갈:0.325/견질</v>
          </cell>
          <cell r="D367" t="str">
            <v>번화가2</v>
          </cell>
        </row>
        <row r="368">
          <cell r="A368">
            <v>21102</v>
          </cell>
          <cell r="B368" t="str">
            <v>L형1호</v>
          </cell>
          <cell r="C368" t="str">
            <v>사리도/중기:0.8/견질</v>
          </cell>
          <cell r="D368" t="str">
            <v>번화가2</v>
          </cell>
        </row>
        <row r="369">
          <cell r="A369">
            <v>21014</v>
          </cell>
          <cell r="B369" t="str">
            <v>L형1호</v>
          </cell>
          <cell r="C369" t="str">
            <v xml:space="preserve">  AS:0.20/중기:0.6/견질</v>
          </cell>
          <cell r="D369" t="str">
            <v>야간</v>
          </cell>
        </row>
        <row r="370">
          <cell r="A370">
            <v>21024</v>
          </cell>
          <cell r="B370" t="str">
            <v>L형1호</v>
          </cell>
          <cell r="C370" t="str">
            <v xml:space="preserve">  AS:0.15/중기:0.65/견질</v>
          </cell>
          <cell r="D370" t="str">
            <v>야간</v>
          </cell>
        </row>
        <row r="371">
          <cell r="A371">
            <v>21034</v>
          </cell>
          <cell r="B371" t="str">
            <v>L형1호</v>
          </cell>
          <cell r="C371" t="str">
            <v xml:space="preserve">  CO:0.20/중기:0.6/견질</v>
          </cell>
          <cell r="D371" t="str">
            <v>야간</v>
          </cell>
        </row>
        <row r="372">
          <cell r="A372">
            <v>21044</v>
          </cell>
          <cell r="B372" t="str">
            <v>L형1호</v>
          </cell>
          <cell r="C372" t="str">
            <v xml:space="preserve">  CO:0.15/중기:0.65/견질</v>
          </cell>
          <cell r="D372" t="str">
            <v>야간</v>
          </cell>
        </row>
        <row r="373">
          <cell r="A373">
            <v>21054</v>
          </cell>
          <cell r="B373" t="str">
            <v>L형1호</v>
          </cell>
          <cell r="C373" t="str">
            <v xml:space="preserve">  인력/일반B:0.06/보통:0.44/견질</v>
          </cell>
          <cell r="D373" t="str">
            <v>야간</v>
          </cell>
        </row>
        <row r="374">
          <cell r="A374">
            <v>21064</v>
          </cell>
          <cell r="B374" t="str">
            <v>L형1호</v>
          </cell>
          <cell r="C374" t="str">
            <v xml:space="preserve"> 인력/소고B:0.07/보통:0.43/견질</v>
          </cell>
          <cell r="D374" t="str">
            <v>야간</v>
          </cell>
        </row>
        <row r="375">
          <cell r="A375">
            <v>21074</v>
          </cell>
          <cell r="B375" t="str">
            <v>L형1호</v>
          </cell>
          <cell r="C375" t="str">
            <v xml:space="preserve">  인력/투수콘:0.05/자갈:0.45/견질</v>
          </cell>
          <cell r="D375" t="str">
            <v>야간</v>
          </cell>
        </row>
        <row r="376">
          <cell r="A376">
            <v>21084</v>
          </cell>
          <cell r="B376" t="str">
            <v>L형1호</v>
          </cell>
          <cell r="C376" t="str">
            <v xml:space="preserve">  인력/대리석:0.275/자갈:0.225/견질</v>
          </cell>
          <cell r="D376" t="str">
            <v>야간</v>
          </cell>
        </row>
        <row r="377">
          <cell r="A377">
            <v>21094</v>
          </cell>
          <cell r="B377" t="str">
            <v>L형1호</v>
          </cell>
          <cell r="C377" t="str">
            <v xml:space="preserve"> 인력/오나:0.175/자갈:0.325/견질</v>
          </cell>
          <cell r="D377" t="str">
            <v>야간</v>
          </cell>
        </row>
        <row r="378">
          <cell r="A378">
            <v>21104</v>
          </cell>
          <cell r="B378" t="str">
            <v>L형1호</v>
          </cell>
          <cell r="C378" t="str">
            <v>사리도/중기:0.8/견질</v>
          </cell>
          <cell r="D378" t="str">
            <v>야간</v>
          </cell>
        </row>
        <row r="379">
          <cell r="A379">
            <v>33011</v>
          </cell>
          <cell r="B379" t="str">
            <v>T형3호</v>
          </cell>
          <cell r="C379" t="str">
            <v xml:space="preserve">  AS:0.20/중기:0.6/견질</v>
          </cell>
          <cell r="D379" t="str">
            <v>보통지</v>
          </cell>
        </row>
        <row r="380">
          <cell r="A380">
            <v>33021</v>
          </cell>
          <cell r="B380" t="str">
            <v>T형3호</v>
          </cell>
          <cell r="C380" t="str">
            <v xml:space="preserve">  AS:0.15/중기:0.65/견질</v>
          </cell>
          <cell r="D380" t="str">
            <v>보통지</v>
          </cell>
        </row>
        <row r="381">
          <cell r="A381">
            <v>33031</v>
          </cell>
          <cell r="B381" t="str">
            <v>T형3호</v>
          </cell>
          <cell r="C381" t="str">
            <v xml:space="preserve">  CO:0.20/중기:0.6/견질</v>
          </cell>
          <cell r="D381" t="str">
            <v>보통지</v>
          </cell>
        </row>
        <row r="382">
          <cell r="A382">
            <v>33041</v>
          </cell>
          <cell r="B382" t="str">
            <v>T형3호</v>
          </cell>
          <cell r="C382" t="str">
            <v xml:space="preserve">  CO:0.15/중기:0.65/견질</v>
          </cell>
          <cell r="D382" t="str">
            <v>보통지</v>
          </cell>
        </row>
        <row r="383">
          <cell r="A383">
            <v>33051</v>
          </cell>
          <cell r="B383" t="str">
            <v>T형3호</v>
          </cell>
          <cell r="C383" t="str">
            <v xml:space="preserve">  인력/일반B:0.06/보통:0.44/견질</v>
          </cell>
          <cell r="D383" t="str">
            <v>보통지</v>
          </cell>
        </row>
        <row r="384">
          <cell r="A384">
            <v>33061</v>
          </cell>
          <cell r="B384" t="str">
            <v>T형3호</v>
          </cell>
          <cell r="C384" t="str">
            <v xml:space="preserve"> 인력/소고B:0.07/보통:0.43/견질</v>
          </cell>
          <cell r="D384" t="str">
            <v>보통지</v>
          </cell>
        </row>
        <row r="385">
          <cell r="A385">
            <v>33071</v>
          </cell>
          <cell r="B385" t="str">
            <v>T형3호</v>
          </cell>
          <cell r="C385" t="str">
            <v xml:space="preserve">  인력/투수콘:0.05/자갈:0.45/견질</v>
          </cell>
          <cell r="D385" t="str">
            <v>보통지</v>
          </cell>
        </row>
        <row r="386">
          <cell r="A386">
            <v>33081</v>
          </cell>
          <cell r="B386" t="str">
            <v>T형3호</v>
          </cell>
          <cell r="C386" t="str">
            <v xml:space="preserve">  인력/대리석:0.275/자갈:0.225/견질</v>
          </cell>
          <cell r="D386" t="str">
            <v>보통지</v>
          </cell>
        </row>
        <row r="387">
          <cell r="A387">
            <v>33091</v>
          </cell>
          <cell r="B387" t="str">
            <v>T형3호</v>
          </cell>
          <cell r="C387" t="str">
            <v xml:space="preserve"> 인력/오나:0.175/자갈:0.325/견질</v>
          </cell>
          <cell r="D387" t="str">
            <v>보통지</v>
          </cell>
        </row>
        <row r="388">
          <cell r="A388">
            <v>33101</v>
          </cell>
          <cell r="B388" t="str">
            <v>T형3호</v>
          </cell>
          <cell r="C388" t="str">
            <v>사리도/중기:0.8/견질</v>
          </cell>
          <cell r="D388" t="str">
            <v>보통지</v>
          </cell>
        </row>
        <row r="389">
          <cell r="A389">
            <v>33012</v>
          </cell>
          <cell r="B389" t="str">
            <v>T형3호</v>
          </cell>
          <cell r="C389" t="str">
            <v xml:space="preserve">  AS:0.20/중기:0.6/견질</v>
          </cell>
          <cell r="D389" t="str">
            <v>번화가2</v>
          </cell>
        </row>
        <row r="390">
          <cell r="A390">
            <v>33022</v>
          </cell>
          <cell r="B390" t="str">
            <v>T형3호</v>
          </cell>
          <cell r="C390" t="str">
            <v xml:space="preserve">  AS:0.15/중기:0.65/견질</v>
          </cell>
          <cell r="D390" t="str">
            <v>번화가2</v>
          </cell>
        </row>
        <row r="391">
          <cell r="A391">
            <v>33032</v>
          </cell>
          <cell r="B391" t="str">
            <v>T형3호</v>
          </cell>
          <cell r="C391" t="str">
            <v xml:space="preserve">  CO:0.20/중기:0.6/견질</v>
          </cell>
          <cell r="D391" t="str">
            <v>번화가2</v>
          </cell>
        </row>
        <row r="392">
          <cell r="A392">
            <v>33042</v>
          </cell>
          <cell r="B392" t="str">
            <v>T형3호</v>
          </cell>
          <cell r="C392" t="str">
            <v xml:space="preserve">  CO:0.15/중기:0.65/견질</v>
          </cell>
          <cell r="D392" t="str">
            <v>번화가2</v>
          </cell>
        </row>
        <row r="393">
          <cell r="A393">
            <v>33052</v>
          </cell>
          <cell r="B393" t="str">
            <v>T형3호</v>
          </cell>
          <cell r="C393" t="str">
            <v xml:space="preserve">  인력/일반B:0.06/보통:0.44/견질</v>
          </cell>
          <cell r="D393" t="str">
            <v>번화가2</v>
          </cell>
        </row>
        <row r="394">
          <cell r="A394">
            <v>33062</v>
          </cell>
          <cell r="B394" t="str">
            <v>T형3호</v>
          </cell>
          <cell r="C394" t="str">
            <v xml:space="preserve"> 인력/소고B:0.07/보통:0.43/견질</v>
          </cell>
          <cell r="D394" t="str">
            <v>번화가2</v>
          </cell>
        </row>
        <row r="395">
          <cell r="A395">
            <v>33072</v>
          </cell>
          <cell r="B395" t="str">
            <v>T형3호</v>
          </cell>
          <cell r="C395" t="str">
            <v xml:space="preserve">  인력/투수콘:0.05/자갈:0.45/견질</v>
          </cell>
          <cell r="D395" t="str">
            <v>번화가2</v>
          </cell>
        </row>
        <row r="396">
          <cell r="A396">
            <v>33082</v>
          </cell>
          <cell r="B396" t="str">
            <v>T형3호</v>
          </cell>
          <cell r="C396" t="str">
            <v xml:space="preserve">  인력/대리석:0.275/자갈:0.225/견질</v>
          </cell>
          <cell r="D396" t="str">
            <v>번화가2</v>
          </cell>
        </row>
        <row r="397">
          <cell r="A397">
            <v>33092</v>
          </cell>
          <cell r="B397" t="str">
            <v>T형3호</v>
          </cell>
          <cell r="C397" t="str">
            <v xml:space="preserve"> 인력/오나:0.175/자갈:0.325/견질</v>
          </cell>
          <cell r="D397" t="str">
            <v>번화가2</v>
          </cell>
        </row>
        <row r="398">
          <cell r="A398">
            <v>33102</v>
          </cell>
          <cell r="B398" t="str">
            <v>T형3호</v>
          </cell>
          <cell r="C398" t="str">
            <v>사리도/중기:0.8/견질</v>
          </cell>
          <cell r="D398" t="str">
            <v>번화가2</v>
          </cell>
        </row>
        <row r="399">
          <cell r="A399">
            <v>33014</v>
          </cell>
          <cell r="B399" t="str">
            <v>T형3호</v>
          </cell>
          <cell r="C399" t="str">
            <v xml:space="preserve">  AS:0.20/중기:0.6/견질</v>
          </cell>
          <cell r="D399" t="str">
            <v>야간</v>
          </cell>
        </row>
        <row r="400">
          <cell r="A400">
            <v>33024</v>
          </cell>
          <cell r="B400" t="str">
            <v>T형3호</v>
          </cell>
          <cell r="C400" t="str">
            <v xml:space="preserve">  AS:0.15/중기:0.65/견질</v>
          </cell>
          <cell r="D400" t="str">
            <v>야간</v>
          </cell>
        </row>
        <row r="401">
          <cell r="A401">
            <v>33034</v>
          </cell>
          <cell r="B401" t="str">
            <v>T형3호</v>
          </cell>
          <cell r="C401" t="str">
            <v xml:space="preserve">  CO:0.20/중기:0.6/견질</v>
          </cell>
          <cell r="D401" t="str">
            <v>야간</v>
          </cell>
        </row>
        <row r="402">
          <cell r="A402">
            <v>33044</v>
          </cell>
          <cell r="B402" t="str">
            <v>T형3호</v>
          </cell>
          <cell r="C402" t="str">
            <v xml:space="preserve">  CO:0.15/중기:0.65/견질</v>
          </cell>
          <cell r="D402" t="str">
            <v>야간</v>
          </cell>
        </row>
        <row r="403">
          <cell r="A403">
            <v>33054</v>
          </cell>
          <cell r="B403" t="str">
            <v>T형3호</v>
          </cell>
          <cell r="C403" t="str">
            <v xml:space="preserve">  인력/일반B:0.06/보통:0.44/견질</v>
          </cell>
          <cell r="D403" t="str">
            <v>야간</v>
          </cell>
        </row>
        <row r="404">
          <cell r="A404">
            <v>33064</v>
          </cell>
          <cell r="B404" t="str">
            <v>T형3호</v>
          </cell>
          <cell r="C404" t="str">
            <v xml:space="preserve"> 인력/소고B:0.07/보통:0.43/견질</v>
          </cell>
          <cell r="D404" t="str">
            <v>야간</v>
          </cell>
        </row>
        <row r="405">
          <cell r="A405">
            <v>33074</v>
          </cell>
          <cell r="B405" t="str">
            <v>T형3호</v>
          </cell>
          <cell r="C405" t="str">
            <v xml:space="preserve">  인력/투수콘:0.05/자갈:0.45/견질</v>
          </cell>
          <cell r="D405" t="str">
            <v>야간</v>
          </cell>
        </row>
        <row r="406">
          <cell r="A406">
            <v>33084</v>
          </cell>
          <cell r="B406" t="str">
            <v>T형3호</v>
          </cell>
          <cell r="C406" t="str">
            <v xml:space="preserve">  인력/대리석:0.275/자갈:0.225/견질</v>
          </cell>
          <cell r="D406" t="str">
            <v>야간</v>
          </cell>
        </row>
        <row r="407">
          <cell r="A407">
            <v>33094</v>
          </cell>
          <cell r="B407" t="str">
            <v>T형3호</v>
          </cell>
          <cell r="C407" t="str">
            <v xml:space="preserve"> 인력/오나:0.175/자갈:0.325/견질</v>
          </cell>
          <cell r="D407" t="str">
            <v>야간</v>
          </cell>
        </row>
        <row r="408">
          <cell r="A408">
            <v>33104</v>
          </cell>
          <cell r="B408" t="str">
            <v>T형3호</v>
          </cell>
          <cell r="C408" t="str">
            <v>사리도/중기:0.8/견질</v>
          </cell>
          <cell r="D408" t="str">
            <v>야간</v>
          </cell>
        </row>
        <row r="409">
          <cell r="A409">
            <v>32011</v>
          </cell>
          <cell r="B409" t="str">
            <v>T형2호</v>
          </cell>
          <cell r="C409" t="str">
            <v xml:space="preserve">  AS:0.20/중기:0.6/견질</v>
          </cell>
          <cell r="D409" t="str">
            <v>보통지</v>
          </cell>
        </row>
        <row r="410">
          <cell r="A410">
            <v>32021</v>
          </cell>
          <cell r="B410" t="str">
            <v>T형2호</v>
          </cell>
          <cell r="C410" t="str">
            <v xml:space="preserve">  AS:0.15/중기:0.65/견질</v>
          </cell>
          <cell r="D410" t="str">
            <v>보통지</v>
          </cell>
        </row>
        <row r="411">
          <cell r="A411">
            <v>32031</v>
          </cell>
          <cell r="B411" t="str">
            <v>T형2호</v>
          </cell>
          <cell r="C411" t="str">
            <v xml:space="preserve">  CO:0.20/중기:0.6/견질</v>
          </cell>
          <cell r="D411" t="str">
            <v>보통지</v>
          </cell>
        </row>
        <row r="412">
          <cell r="A412">
            <v>32041</v>
          </cell>
          <cell r="B412" t="str">
            <v>T형2호</v>
          </cell>
          <cell r="C412" t="str">
            <v xml:space="preserve">  CO:0.15/중기:0.65/견질</v>
          </cell>
          <cell r="D412" t="str">
            <v>보통지</v>
          </cell>
        </row>
        <row r="413">
          <cell r="A413">
            <v>32051</v>
          </cell>
          <cell r="B413" t="str">
            <v>T형2호</v>
          </cell>
          <cell r="C413" t="str">
            <v xml:space="preserve">  인력/일반B:0.06/보통:0.44/견질</v>
          </cell>
          <cell r="D413" t="str">
            <v>보통지</v>
          </cell>
        </row>
        <row r="414">
          <cell r="A414">
            <v>32061</v>
          </cell>
          <cell r="B414" t="str">
            <v>T형2호</v>
          </cell>
          <cell r="C414" t="str">
            <v xml:space="preserve"> 인력/소고B:0.07/보통:0.43/견질</v>
          </cell>
          <cell r="D414" t="str">
            <v>보통지</v>
          </cell>
        </row>
        <row r="415">
          <cell r="A415">
            <v>32071</v>
          </cell>
          <cell r="B415" t="str">
            <v>T형2호</v>
          </cell>
          <cell r="C415" t="str">
            <v xml:space="preserve">  인력/투수콘:0.05/자갈:0.45/견질</v>
          </cell>
          <cell r="D415" t="str">
            <v>보통지</v>
          </cell>
        </row>
        <row r="416">
          <cell r="A416">
            <v>32081</v>
          </cell>
          <cell r="B416" t="str">
            <v>T형2호</v>
          </cell>
          <cell r="C416" t="str">
            <v xml:space="preserve">  인력/대리석:0.275/자갈:0.225/견질</v>
          </cell>
          <cell r="D416" t="str">
            <v>보통지</v>
          </cell>
        </row>
        <row r="417">
          <cell r="A417">
            <v>32091</v>
          </cell>
          <cell r="B417" t="str">
            <v>T형2호</v>
          </cell>
          <cell r="C417" t="str">
            <v xml:space="preserve"> 인력/오나:0.175/자갈:0.325/견질</v>
          </cell>
          <cell r="D417" t="str">
            <v>보통지</v>
          </cell>
        </row>
        <row r="418">
          <cell r="A418">
            <v>32101</v>
          </cell>
          <cell r="B418" t="str">
            <v>T형2호</v>
          </cell>
          <cell r="C418" t="str">
            <v>사리도/중기:0.8/견질</v>
          </cell>
          <cell r="D418" t="str">
            <v>보통지</v>
          </cell>
        </row>
        <row r="419">
          <cell r="A419">
            <v>32012</v>
          </cell>
          <cell r="B419" t="str">
            <v>T형2호</v>
          </cell>
          <cell r="C419" t="str">
            <v xml:space="preserve">  AS:0.20/중기:0.6/견질</v>
          </cell>
          <cell r="D419" t="str">
            <v>번화가2</v>
          </cell>
        </row>
        <row r="420">
          <cell r="A420">
            <v>32022</v>
          </cell>
          <cell r="B420" t="str">
            <v>T형2호</v>
          </cell>
          <cell r="C420" t="str">
            <v xml:space="preserve">  AS:0.15/중기:0.65/견질</v>
          </cell>
          <cell r="D420" t="str">
            <v>번화가2</v>
          </cell>
        </row>
        <row r="421">
          <cell r="A421">
            <v>32032</v>
          </cell>
          <cell r="B421" t="str">
            <v>T형2호</v>
          </cell>
          <cell r="C421" t="str">
            <v xml:space="preserve">  CO:0.20/중기:0.6/견질</v>
          </cell>
          <cell r="D421" t="str">
            <v>번화가2</v>
          </cell>
        </row>
        <row r="422">
          <cell r="A422">
            <v>32042</v>
          </cell>
          <cell r="B422" t="str">
            <v>T형2호</v>
          </cell>
          <cell r="C422" t="str">
            <v xml:space="preserve">  CO:0.15/중기:0.65/견질</v>
          </cell>
          <cell r="D422" t="str">
            <v>번화가2</v>
          </cell>
        </row>
        <row r="423">
          <cell r="A423">
            <v>32052</v>
          </cell>
          <cell r="B423" t="str">
            <v>T형2호</v>
          </cell>
          <cell r="C423" t="str">
            <v xml:space="preserve">  인력/일반B:0.06/보통:0.44/견질</v>
          </cell>
          <cell r="D423" t="str">
            <v>번화가2</v>
          </cell>
        </row>
        <row r="424">
          <cell r="A424">
            <v>32062</v>
          </cell>
          <cell r="B424" t="str">
            <v>T형2호</v>
          </cell>
          <cell r="C424" t="str">
            <v xml:space="preserve"> 인력/소고B:0.07/보통:0.43/견질</v>
          </cell>
          <cell r="D424" t="str">
            <v>번화가2</v>
          </cell>
        </row>
        <row r="425">
          <cell r="A425">
            <v>32072</v>
          </cell>
          <cell r="B425" t="str">
            <v>T형2호</v>
          </cell>
          <cell r="C425" t="str">
            <v xml:space="preserve">  인력/투수콘:0.05/자갈:0.45/견질</v>
          </cell>
          <cell r="D425" t="str">
            <v>번화가2</v>
          </cell>
        </row>
        <row r="426">
          <cell r="A426">
            <v>32082</v>
          </cell>
          <cell r="B426" t="str">
            <v>T형2호</v>
          </cell>
          <cell r="C426" t="str">
            <v xml:space="preserve">  인력/대리석:0.275/자갈:0.225/견질</v>
          </cell>
          <cell r="D426" t="str">
            <v>번화가2</v>
          </cell>
        </row>
        <row r="427">
          <cell r="A427">
            <v>32092</v>
          </cell>
          <cell r="B427" t="str">
            <v>T형2호</v>
          </cell>
          <cell r="C427" t="str">
            <v xml:space="preserve"> 인력/오나:0.175/자갈:0.325/견질</v>
          </cell>
          <cell r="D427" t="str">
            <v>번화가2</v>
          </cell>
        </row>
        <row r="428">
          <cell r="A428">
            <v>32102</v>
          </cell>
          <cell r="B428" t="str">
            <v>T형2호</v>
          </cell>
          <cell r="C428" t="str">
            <v>사리도/중기:0.8/견질</v>
          </cell>
          <cell r="D428" t="str">
            <v>번화가2</v>
          </cell>
        </row>
        <row r="429">
          <cell r="A429">
            <v>32014</v>
          </cell>
          <cell r="B429" t="str">
            <v>T형2호</v>
          </cell>
          <cell r="C429" t="str">
            <v xml:space="preserve">  AS:0.20/중기:0.6/견질</v>
          </cell>
          <cell r="D429" t="str">
            <v>야간</v>
          </cell>
        </row>
        <row r="430">
          <cell r="A430">
            <v>32024</v>
          </cell>
          <cell r="B430" t="str">
            <v>T형2호</v>
          </cell>
          <cell r="C430" t="str">
            <v xml:space="preserve">  AS:0.15/중기:0.65/견질</v>
          </cell>
          <cell r="D430" t="str">
            <v>야간</v>
          </cell>
        </row>
        <row r="431">
          <cell r="A431">
            <v>32034</v>
          </cell>
          <cell r="B431" t="str">
            <v>T형2호</v>
          </cell>
          <cell r="C431" t="str">
            <v xml:space="preserve">  CO:0.20/중기:0.6/견질</v>
          </cell>
          <cell r="D431" t="str">
            <v>야간</v>
          </cell>
        </row>
        <row r="432">
          <cell r="A432">
            <v>32044</v>
          </cell>
          <cell r="B432" t="str">
            <v>T형2호</v>
          </cell>
          <cell r="C432" t="str">
            <v xml:space="preserve">  CO:0.15/중기:0.65/견질</v>
          </cell>
          <cell r="D432" t="str">
            <v>야간</v>
          </cell>
        </row>
        <row r="433">
          <cell r="A433">
            <v>32054</v>
          </cell>
          <cell r="B433" t="str">
            <v>T형2호</v>
          </cell>
          <cell r="C433" t="str">
            <v xml:space="preserve">  인력/일반B:0.06/보통:0.44/견질</v>
          </cell>
          <cell r="D433" t="str">
            <v>야간</v>
          </cell>
        </row>
        <row r="434">
          <cell r="A434">
            <v>32064</v>
          </cell>
          <cell r="B434" t="str">
            <v>T형2호</v>
          </cell>
          <cell r="C434" t="str">
            <v xml:space="preserve"> 인력/소고B:0.07/보통:0.43/견질</v>
          </cell>
          <cell r="D434" t="str">
            <v>야간</v>
          </cell>
        </row>
        <row r="435">
          <cell r="A435">
            <v>32074</v>
          </cell>
          <cell r="B435" t="str">
            <v>T형2호</v>
          </cell>
          <cell r="C435" t="str">
            <v xml:space="preserve">  인력/투수콘:0.05/자갈:0.45/견질</v>
          </cell>
          <cell r="D435" t="str">
            <v>야간</v>
          </cell>
        </row>
        <row r="436">
          <cell r="A436">
            <v>32084</v>
          </cell>
          <cell r="B436" t="str">
            <v>T형2호</v>
          </cell>
          <cell r="C436" t="str">
            <v xml:space="preserve">  인력/대리석:0.275/자갈:0.225/견질</v>
          </cell>
          <cell r="D436" t="str">
            <v>야간</v>
          </cell>
        </row>
        <row r="437">
          <cell r="A437">
            <v>32094</v>
          </cell>
          <cell r="B437" t="str">
            <v>T형2호</v>
          </cell>
          <cell r="C437" t="str">
            <v xml:space="preserve"> 인력/오나:0.175/자갈:0.325/견질</v>
          </cell>
          <cell r="D437" t="str">
            <v>야간</v>
          </cell>
        </row>
        <row r="438">
          <cell r="A438">
            <v>32104</v>
          </cell>
          <cell r="B438" t="str">
            <v>T형2호</v>
          </cell>
          <cell r="C438" t="str">
            <v>사리도/중기:0.8/견질</v>
          </cell>
          <cell r="D438" t="str">
            <v>야간</v>
          </cell>
        </row>
        <row r="439">
          <cell r="A439">
            <v>31011</v>
          </cell>
          <cell r="B439" t="str">
            <v>T형1호</v>
          </cell>
          <cell r="C439" t="str">
            <v xml:space="preserve">  AS:0.20/중기:0.6/견질</v>
          </cell>
          <cell r="D439" t="str">
            <v>보통지</v>
          </cell>
        </row>
        <row r="440">
          <cell r="A440">
            <v>31021</v>
          </cell>
          <cell r="B440" t="str">
            <v>T형1호</v>
          </cell>
          <cell r="C440" t="str">
            <v xml:space="preserve">  AS:0.15/중기:0.65/견질</v>
          </cell>
          <cell r="D440" t="str">
            <v>보통지</v>
          </cell>
        </row>
        <row r="441">
          <cell r="A441">
            <v>31031</v>
          </cell>
          <cell r="B441" t="str">
            <v>T형1호</v>
          </cell>
          <cell r="C441" t="str">
            <v xml:space="preserve">  CO:0.20/중기:0.6/견질</v>
          </cell>
          <cell r="D441" t="str">
            <v>보통지</v>
          </cell>
        </row>
        <row r="442">
          <cell r="A442">
            <v>31041</v>
          </cell>
          <cell r="B442" t="str">
            <v>T형1호</v>
          </cell>
          <cell r="C442" t="str">
            <v xml:space="preserve">  CO:0.15/중기:0.65/견질</v>
          </cell>
          <cell r="D442" t="str">
            <v>보통지</v>
          </cell>
        </row>
        <row r="443">
          <cell r="A443">
            <v>31051</v>
          </cell>
          <cell r="B443" t="str">
            <v>T형1호</v>
          </cell>
          <cell r="C443" t="str">
            <v xml:space="preserve">  인력/일반B:0.06/보통:0.44/견질</v>
          </cell>
          <cell r="D443" t="str">
            <v>보통지</v>
          </cell>
        </row>
        <row r="444">
          <cell r="A444">
            <v>31061</v>
          </cell>
          <cell r="B444" t="str">
            <v>T형1호</v>
          </cell>
          <cell r="C444" t="str">
            <v xml:space="preserve"> 인력/소고B:0.07/보통:0.43/견질</v>
          </cell>
          <cell r="D444" t="str">
            <v>보통지</v>
          </cell>
        </row>
        <row r="445">
          <cell r="A445">
            <v>31071</v>
          </cell>
          <cell r="B445" t="str">
            <v>T형1호</v>
          </cell>
          <cell r="C445" t="str">
            <v xml:space="preserve">  인력/투수콘:0.05/자갈:0.45/견질</v>
          </cell>
          <cell r="D445" t="str">
            <v>보통지</v>
          </cell>
        </row>
        <row r="446">
          <cell r="A446">
            <v>31081</v>
          </cell>
          <cell r="B446" t="str">
            <v>T형1호</v>
          </cell>
          <cell r="C446" t="str">
            <v xml:space="preserve">  인력/대리석:0.275/자갈:0.225/견질</v>
          </cell>
          <cell r="D446" t="str">
            <v>보통지</v>
          </cell>
        </row>
        <row r="447">
          <cell r="A447">
            <v>31091</v>
          </cell>
          <cell r="B447" t="str">
            <v>T형1호</v>
          </cell>
          <cell r="C447" t="str">
            <v xml:space="preserve"> 인력/오나:0.175/자갈:0.325/견질</v>
          </cell>
          <cell r="D447" t="str">
            <v>보통지</v>
          </cell>
        </row>
        <row r="448">
          <cell r="A448">
            <v>31101</v>
          </cell>
          <cell r="B448" t="str">
            <v>T형1호</v>
          </cell>
          <cell r="C448" t="str">
            <v>사리도/중기:0.8/견질</v>
          </cell>
          <cell r="D448" t="str">
            <v>보통지</v>
          </cell>
        </row>
        <row r="449">
          <cell r="A449">
            <v>31012</v>
          </cell>
          <cell r="B449" t="str">
            <v>T형1호</v>
          </cell>
          <cell r="C449" t="str">
            <v xml:space="preserve">  AS:0.20/중기:0.6/견질</v>
          </cell>
          <cell r="D449" t="str">
            <v>번화가2</v>
          </cell>
        </row>
        <row r="450">
          <cell r="A450">
            <v>31022</v>
          </cell>
          <cell r="B450" t="str">
            <v>T형1호</v>
          </cell>
          <cell r="C450" t="str">
            <v xml:space="preserve">  AS:0.15/중기:0.65/견질</v>
          </cell>
          <cell r="D450" t="str">
            <v>번화가2</v>
          </cell>
        </row>
        <row r="451">
          <cell r="A451">
            <v>31031</v>
          </cell>
          <cell r="B451" t="str">
            <v>T형1호</v>
          </cell>
          <cell r="C451" t="str">
            <v xml:space="preserve">  CO:0.20/중기:0.6/견질</v>
          </cell>
          <cell r="D451" t="str">
            <v>번화가2</v>
          </cell>
        </row>
        <row r="452">
          <cell r="A452">
            <v>31042</v>
          </cell>
          <cell r="B452" t="str">
            <v>T형1호</v>
          </cell>
          <cell r="C452" t="str">
            <v xml:space="preserve">  CO:0.15/중기:0.65/견질</v>
          </cell>
          <cell r="D452" t="str">
            <v>번화가2</v>
          </cell>
        </row>
        <row r="453">
          <cell r="A453">
            <v>31052</v>
          </cell>
          <cell r="B453" t="str">
            <v>T형1호</v>
          </cell>
          <cell r="C453" t="str">
            <v xml:space="preserve">  인력/일반B:0.06/보통:0.44/견질</v>
          </cell>
          <cell r="D453" t="str">
            <v>번화가2</v>
          </cell>
        </row>
        <row r="454">
          <cell r="A454">
            <v>31062</v>
          </cell>
          <cell r="B454" t="str">
            <v>T형1호</v>
          </cell>
          <cell r="C454" t="str">
            <v xml:space="preserve"> 인력/소고B:0.07/보통:0.43/견질</v>
          </cell>
          <cell r="D454" t="str">
            <v>번화가2</v>
          </cell>
        </row>
        <row r="455">
          <cell r="A455">
            <v>31072</v>
          </cell>
          <cell r="B455" t="str">
            <v>T형1호</v>
          </cell>
          <cell r="C455" t="str">
            <v xml:space="preserve">  인력/투수콘:0.05/자갈:0.45/견질</v>
          </cell>
          <cell r="D455" t="str">
            <v>번화가2</v>
          </cell>
        </row>
        <row r="456">
          <cell r="A456">
            <v>31082</v>
          </cell>
          <cell r="B456" t="str">
            <v>T형1호</v>
          </cell>
          <cell r="C456" t="str">
            <v xml:space="preserve">  인력/대리석:0.275/자갈:0.225/견질</v>
          </cell>
          <cell r="D456" t="str">
            <v>번화가2</v>
          </cell>
        </row>
        <row r="457">
          <cell r="A457">
            <v>31092</v>
          </cell>
          <cell r="B457" t="str">
            <v>T형1호</v>
          </cell>
          <cell r="C457" t="str">
            <v xml:space="preserve"> 인력/오나:0.175/자갈:0.325/견질</v>
          </cell>
          <cell r="D457" t="str">
            <v>번화가2</v>
          </cell>
        </row>
        <row r="458">
          <cell r="A458">
            <v>31102</v>
          </cell>
          <cell r="B458" t="str">
            <v>T형1호</v>
          </cell>
          <cell r="C458" t="str">
            <v>사리도/중기:0.8/견질</v>
          </cell>
          <cell r="D458" t="str">
            <v>번화가2</v>
          </cell>
        </row>
        <row r="459">
          <cell r="A459">
            <v>31014</v>
          </cell>
          <cell r="B459" t="str">
            <v>T형1호</v>
          </cell>
          <cell r="C459" t="str">
            <v xml:space="preserve">  AS:0.20/중기:0.6/견질</v>
          </cell>
          <cell r="D459" t="str">
            <v>야간</v>
          </cell>
        </row>
        <row r="460">
          <cell r="A460">
            <v>31024</v>
          </cell>
          <cell r="B460" t="str">
            <v>T형1호</v>
          </cell>
          <cell r="C460" t="str">
            <v xml:space="preserve">  AS:0.15/중기:0.65/견질</v>
          </cell>
          <cell r="D460" t="str">
            <v>야간</v>
          </cell>
        </row>
        <row r="461">
          <cell r="A461">
            <v>31034</v>
          </cell>
          <cell r="B461" t="str">
            <v>T형1호</v>
          </cell>
          <cell r="C461" t="str">
            <v xml:space="preserve">  CO:0.20/중기:0.6/견질</v>
          </cell>
          <cell r="D461" t="str">
            <v>야간</v>
          </cell>
        </row>
        <row r="462">
          <cell r="A462">
            <v>31044</v>
          </cell>
          <cell r="B462" t="str">
            <v>T형1호</v>
          </cell>
          <cell r="C462" t="str">
            <v xml:space="preserve">  CO:0.15/중기:0.65/견질</v>
          </cell>
          <cell r="D462" t="str">
            <v>야간</v>
          </cell>
        </row>
        <row r="463">
          <cell r="A463">
            <v>31054</v>
          </cell>
          <cell r="B463" t="str">
            <v>T형1호</v>
          </cell>
          <cell r="C463" t="str">
            <v xml:space="preserve">  인력/일반B:0.06/보통:0.44/견질</v>
          </cell>
          <cell r="D463" t="str">
            <v>야간</v>
          </cell>
        </row>
        <row r="464">
          <cell r="A464">
            <v>31064</v>
          </cell>
          <cell r="B464" t="str">
            <v>T형1호</v>
          </cell>
          <cell r="C464" t="str">
            <v xml:space="preserve"> 인력/소고B:0.07/보통:0.43/견질</v>
          </cell>
          <cell r="D464" t="str">
            <v>야간</v>
          </cell>
        </row>
        <row r="465">
          <cell r="A465">
            <v>31074</v>
          </cell>
          <cell r="B465" t="str">
            <v>T형1호</v>
          </cell>
          <cell r="C465" t="str">
            <v xml:space="preserve">  인력/투수콘:0.05/자갈:0.45/견질</v>
          </cell>
          <cell r="D465" t="str">
            <v>야간</v>
          </cell>
        </row>
        <row r="466">
          <cell r="A466">
            <v>31084</v>
          </cell>
          <cell r="B466" t="str">
            <v>T형1호</v>
          </cell>
          <cell r="C466" t="str">
            <v xml:space="preserve">  인력/대리석:0.275/자갈:0.225/견질</v>
          </cell>
          <cell r="D466" t="str">
            <v>야간</v>
          </cell>
        </row>
        <row r="467">
          <cell r="A467">
            <v>31094</v>
          </cell>
          <cell r="B467" t="str">
            <v>T형1호</v>
          </cell>
          <cell r="C467" t="str">
            <v xml:space="preserve"> 인력/오나:0.175/자갈:0.325/견질</v>
          </cell>
          <cell r="D467" t="str">
            <v>야간</v>
          </cell>
        </row>
        <row r="468">
          <cell r="A468">
            <v>31104</v>
          </cell>
          <cell r="B468" t="str">
            <v>T형1호</v>
          </cell>
          <cell r="C468" t="str">
            <v>사리도/중기:0.8/견질</v>
          </cell>
          <cell r="D468" t="str">
            <v>야간</v>
          </cell>
        </row>
        <row r="469">
          <cell r="A469">
            <v>31074</v>
          </cell>
          <cell r="B469" t="str">
            <v>T형1호</v>
          </cell>
          <cell r="C469" t="str">
            <v xml:space="preserve">  인력/투수콘:0.05/자갈:0.45/견질</v>
          </cell>
          <cell r="D469" t="str">
            <v>야간</v>
          </cell>
        </row>
        <row r="470">
          <cell r="A470">
            <v>31084</v>
          </cell>
          <cell r="B470" t="str">
            <v>T형1호</v>
          </cell>
          <cell r="C470" t="str">
            <v xml:space="preserve">  인력/대리석:0.275/자갈:0.225/견질</v>
          </cell>
          <cell r="D470" t="str">
            <v>야간</v>
          </cell>
        </row>
        <row r="471">
          <cell r="A471">
            <v>31094</v>
          </cell>
          <cell r="B471" t="str">
            <v>T형1호</v>
          </cell>
          <cell r="C471" t="str">
            <v xml:space="preserve"> 인력/오나:0.175/자갈:0.325/견질</v>
          </cell>
          <cell r="D471" t="str">
            <v>야간</v>
          </cell>
        </row>
        <row r="472">
          <cell r="A472">
            <v>31104</v>
          </cell>
          <cell r="B472" t="str">
            <v>T형1호</v>
          </cell>
          <cell r="C472" t="str">
            <v>사리도/중기:0.8/견질</v>
          </cell>
          <cell r="D472" t="str">
            <v>야간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一般比"/>
      <sheetName val="공정코드"/>
      <sheetName val="하조서"/>
      <sheetName val="단가"/>
      <sheetName val="N賃率-職"/>
      <sheetName val="기본일위"/>
      <sheetName val="토공사"/>
      <sheetName val="손익분석"/>
      <sheetName val="단가표1"/>
      <sheetName val="제직재"/>
      <sheetName val="20관리비율"/>
      <sheetName val="제조 경영"/>
      <sheetName val="자료입력"/>
      <sheetName val="전신환매도율"/>
      <sheetName val="직노"/>
      <sheetName val="SLAB&quot;1&quot;"/>
      <sheetName val="노임단가"/>
      <sheetName val="200"/>
      <sheetName val="전차선로 물량표"/>
      <sheetName val="N賃率_職"/>
      <sheetName val="준검 내역서"/>
      <sheetName val="내역서"/>
      <sheetName val="범용개발순소요비용"/>
      <sheetName val="경산"/>
      <sheetName val="전선 및 전선관"/>
      <sheetName val="설계예산서"/>
      <sheetName val="샌딩 에폭시 도장"/>
      <sheetName val="스텐문틀설치"/>
      <sheetName val="일반문틀 설치"/>
      <sheetName val="단가비교표_공통1"/>
      <sheetName val="DB"/>
      <sheetName val="부대공Ⅱ"/>
      <sheetName val="220 (2)"/>
      <sheetName val="백암비스타내역"/>
      <sheetName val="(C)원내역"/>
      <sheetName val="Customer Databas"/>
      <sheetName val="견적서"/>
      <sheetName val="내역"/>
      <sheetName val="조건표"/>
      <sheetName val="설직재-1"/>
      <sheetName val="단"/>
      <sheetName val="구조물공"/>
      <sheetName val="일위"/>
      <sheetName val="제품별"/>
      <sheetName val="제-노임"/>
      <sheetName val="수량산출"/>
      <sheetName val="J直材4"/>
      <sheetName val="직재"/>
      <sheetName val="경"/>
      <sheetName val="유기공정"/>
      <sheetName val="98연계표"/>
      <sheetName val="과천MAIN"/>
      <sheetName val="실행내역"/>
      <sheetName val="감리을"/>
      <sheetName val="기계경비"/>
      <sheetName val="케이블(단가)"/>
      <sheetName val="LEGEND"/>
      <sheetName val="개요"/>
      <sheetName val="미장&amp;수장공사"/>
      <sheetName val="입력자료(노무비)"/>
      <sheetName val="총괄목록"/>
      <sheetName val="하이테콤직원"/>
      <sheetName val="#2_일위대가목록"/>
      <sheetName val="케이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"/>
      <sheetName val="단가표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목차"/>
      <sheetName val="설계설명"/>
      <sheetName val="예정공정"/>
      <sheetName val="동원"/>
      <sheetName val="총(관로+케이블)"/>
      <sheetName val="총공사"/>
      <sheetName val="공사원가"/>
      <sheetName val="준공내역서(총괄)"/>
      <sheetName val="준공내역서"/>
      <sheetName val="사급자재"/>
      <sheetName val="지입자재"/>
      <sheetName val="일위대가 (2)"/>
      <sheetName val="자재근거"/>
      <sheetName val="일위대가산출근거"/>
      <sheetName val="공구손료"/>
      <sheetName val="소요노력"/>
      <sheetName val="간지"/>
      <sheetName val="MdlSul"/>
      <sheetName val="준검 내역서"/>
      <sheetName val="I一般比"/>
      <sheetName val="N賃率-職"/>
      <sheetName val="공정코드"/>
      <sheetName val="Baby일위대가"/>
      <sheetName val="수량산출"/>
      <sheetName val="아파트기별"/>
      <sheetName val="공리일"/>
      <sheetName val="Sheet1"/>
      <sheetName val="Sheet2"/>
      <sheetName val="Sheet3"/>
      <sheetName val="9.2단가산출서"/>
      <sheetName val="손료"/>
      <sheetName val="재료-CODE"/>
      <sheetName val="램머"/>
      <sheetName val="C-직노1"/>
      <sheetName val="산출기초"/>
      <sheetName val="archi(본사)"/>
      <sheetName val="__"/>
      <sheetName val="신우"/>
      <sheetName val="골조시행"/>
      <sheetName val="예정(3)"/>
      <sheetName val="동원(3)"/>
      <sheetName val="재료"/>
      <sheetName val="단면 (2)"/>
      <sheetName val="노임단가"/>
      <sheetName val="시설일위"/>
      <sheetName val="식재수량표"/>
      <sheetName val="식재일위"/>
      <sheetName val="자재단가"/>
      <sheetName val="철거산출근거"/>
      <sheetName val="1차사업FS"/>
      <sheetName val="직재"/>
      <sheetName val="부대"/>
      <sheetName val="일위CODE"/>
      <sheetName val="물가"/>
      <sheetName val="손익분석"/>
      <sheetName val="하조서"/>
      <sheetName val="증감대비"/>
      <sheetName val="실행내역 (2)"/>
      <sheetName val="토목단가"/>
      <sheetName val="목_xdc28_"/>
      <sheetName val="명세서"/>
      <sheetName val="일위산출"/>
      <sheetName val="257A1"/>
      <sheetName val="집계표"/>
      <sheetName val="표지"/>
      <sheetName val="내역표지"/>
      <sheetName val="공사비예산서(토목분)"/>
      <sheetName val="일위대가(계측기설치)"/>
      <sheetName val="집계"/>
      <sheetName val="#REF"/>
      <sheetName val="기본일위"/>
      <sheetName val="내역서2안"/>
      <sheetName val="직노"/>
      <sheetName val="실행내역"/>
      <sheetName val="제직재"/>
      <sheetName val="설직재-1"/>
      <sheetName val="9GNG운반"/>
      <sheetName val="간접비"/>
      <sheetName val="설계제원"/>
      <sheetName val="저"/>
      <sheetName val="(포장)BOQ-실적공사"/>
      <sheetName val="BOX 본체"/>
      <sheetName val="내역서"/>
      <sheetName val="SG"/>
      <sheetName val="금액내역서"/>
      <sheetName val="토적표"/>
      <sheetName val="공사비"/>
      <sheetName val="양수장내역"/>
      <sheetName val="c_balju"/>
      <sheetName val="96까지"/>
      <sheetName val="97년"/>
      <sheetName val="98이후"/>
      <sheetName val="계화총괄"/>
      <sheetName val="계화배수(3대)"/>
      <sheetName val="장비"/>
      <sheetName val="노무"/>
      <sheetName val="U-TYPE(1)"/>
      <sheetName val="환경기계공정표 (3)"/>
      <sheetName val="공사비집계"/>
      <sheetName val="날개벽(시점좌측)"/>
      <sheetName val="BID"/>
      <sheetName val="단가산출_목록"/>
      <sheetName val="실적공사 단가"/>
      <sheetName val="일위대가_목록"/>
      <sheetName val="교각토공"/>
      <sheetName val="공통자료"/>
      <sheetName val="수목단가"/>
      <sheetName val="양수장(기계)"/>
      <sheetName val="교각1"/>
      <sheetName val="가격조사서"/>
      <sheetName val="출자한도"/>
      <sheetName val="설비원가"/>
      <sheetName val="mcc일위대가"/>
      <sheetName val="단가"/>
      <sheetName val="정산내역서"/>
      <sheetName val="설계명세서"/>
      <sheetName val="설계서표지"/>
      <sheetName val="1.설계설명서"/>
      <sheetName val="2.예정공정표"/>
      <sheetName val="예산"/>
      <sheetName val="3.물품제조부문내역서(FTMS)"/>
      <sheetName val="4.설치원가계산서"/>
      <sheetName val="5.설치공사 내역서"/>
      <sheetName val="5-1.설비설치공사 부문 내역서"/>
      <sheetName val="6.수량산출서(제조)"/>
      <sheetName val="6.수량산출서(전송실,제조)"/>
      <sheetName val="6.수량산출서(설치공사)"/>
      <sheetName val="6.수량산출서(전송실,설치)"/>
      <sheetName val="7.단가산출서"/>
      <sheetName val="8.산출근거-1"/>
      <sheetName val="8.산출근거-2"/>
      <sheetName val="8.산출근거-3"/>
      <sheetName val="별첨-기계경비 산출목록"/>
      <sheetName val="한전수탁비"/>
      <sheetName val="Sheet1 (2)"/>
      <sheetName val="Consolidated"/>
      <sheetName val="Sources &amp; Uses + PF Cap"/>
      <sheetName val="97년추정손익계산서"/>
      <sheetName val="기별"/>
      <sheetName val="설계명세서(선로)"/>
      <sheetName val="1"/>
      <sheetName val="공문"/>
      <sheetName val="ERL_TBL"/>
      <sheetName val="BweData"/>
      <sheetName val="산출(열차무선)"/>
      <sheetName val="산출(역무통신)"/>
      <sheetName val="공통가설"/>
      <sheetName val="개요"/>
      <sheetName val="부속동"/>
      <sheetName val="Total"/>
      <sheetName val="현장관리비데이타"/>
      <sheetName val="국공유지및사유지"/>
      <sheetName val="견적대비"/>
      <sheetName val="Sheet7"/>
      <sheetName val="공사내역"/>
      <sheetName val="CTEMCOST"/>
      <sheetName val="연돌일위집계"/>
      <sheetName val="경비실"/>
      <sheetName val="Sheet5"/>
      <sheetName val="COVER"/>
      <sheetName val="1호맨홀토공"/>
      <sheetName val="산출-설비"/>
      <sheetName val="내역서 "/>
      <sheetName val="수량이동"/>
      <sheetName val="MOTOR"/>
    </sheetNames>
    <sheetDataSet>
      <sheetData sheetId="0" refreshError="1"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/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/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/>
          </cell>
        </row>
        <row r="1412">
          <cell r="A1412" t="str">
            <v/>
          </cell>
        </row>
        <row r="1413">
          <cell r="A1413" t="str">
            <v/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1"/>
      <sheetName val="표지2"/>
      <sheetName val="산출내역서"/>
      <sheetName val="원가계산서"/>
      <sheetName val="일위대가바로가기"/>
      <sheetName val="일위대가표"/>
      <sheetName val="수량계산서 "/>
      <sheetName val="물가대비표"/>
      <sheetName val="시중노임단가"/>
      <sheetName val="도면   "/>
      <sheetName val="점검사항"/>
      <sheetName val="배움터"/>
      <sheetName val="가정급수관"/>
      <sheetName val="합천내역"/>
      <sheetName val="손익분석"/>
      <sheetName val="단가"/>
      <sheetName val="일위대가"/>
      <sheetName val="포장공사"/>
      <sheetName val="토공총괄표"/>
      <sheetName val="대조표(0108)"/>
      <sheetName val="램머"/>
      <sheetName val="품산출서"/>
      <sheetName val="인건비 "/>
      <sheetName val="전기단가조사서"/>
      <sheetName val="정렬"/>
      <sheetName val="오억미만"/>
      <sheetName val="개요"/>
      <sheetName val="인건-측정"/>
      <sheetName val="5(철거수량)"/>
      <sheetName val="CCTV"/>
      <sheetName val="하조서"/>
      <sheetName val="단가산출"/>
      <sheetName val="설계예산서"/>
      <sheetName val="공사비"/>
      <sheetName val="수벽설치(효자)"/>
      <sheetName val="경비공통"/>
      <sheetName val="3BL공동구 수량"/>
      <sheetName val="자재집계표"/>
      <sheetName val="노무비 "/>
      <sheetName val="200"/>
      <sheetName val="토목단가"/>
      <sheetName val="입찰안"/>
      <sheetName val="집계표"/>
      <sheetName val="본사업"/>
      <sheetName val="배수통관(좌)"/>
      <sheetName val="총괄"/>
      <sheetName val="설계명세서"/>
      <sheetName val="제품목록"/>
      <sheetName val="자재단가"/>
      <sheetName val="노임단가"/>
      <sheetName val="sw1"/>
      <sheetName val="내역서"/>
      <sheetName val="실행내역 (2)"/>
      <sheetName val="단가비교표_공통1"/>
      <sheetName val="통신0009"/>
      <sheetName val="기본일위"/>
      <sheetName val="준검 내역서"/>
      <sheetName val="DANGA"/>
      <sheetName val="내역표지"/>
      <sheetName val="최종견"/>
      <sheetName val="대구칠곡5전기"/>
      <sheetName val="배관배선 단가조사"/>
      <sheetName val="일위대가집계"/>
      <sheetName val="참조 (2)"/>
      <sheetName val="설계내역서"/>
      <sheetName val="갑지"/>
      <sheetName val="전기"/>
      <sheetName val="단위일위"/>
      <sheetName val="자료입력"/>
      <sheetName val="집수정(600-700)"/>
      <sheetName val="내역서1"/>
      <sheetName val="토공집계표"/>
      <sheetName val="총괄-1"/>
      <sheetName val="일위대가목차"/>
      <sheetName val="남양내역"/>
      <sheetName val="내역"/>
      <sheetName val="guard(mac)"/>
      <sheetName val="토목내역서 (도급단가) (2)"/>
      <sheetName val="토공사"/>
      <sheetName val="건축내역"/>
      <sheetName val="우배수"/>
      <sheetName val="단가비교표"/>
      <sheetName val="일위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2">
          <cell r="B12">
            <v>86019</v>
          </cell>
        </row>
        <row r="14">
          <cell r="B14">
            <v>73094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중노임단가"/>
    </sheetNames>
    <sheetDataSet>
      <sheetData sheetId="0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현장운반(대운반)"/>
      <sheetName val="거리운임표(대운반)"/>
      <sheetName val="운반비산출(소운반)"/>
      <sheetName val="운반비산출 (대운반)"/>
      <sheetName val="9GNG운반"/>
      <sheetName val="직재"/>
      <sheetName val="시중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호기일지"/>
      <sheetName val="자료업체"/>
      <sheetName val="설비목비율"/>
      <sheetName val="요청목록"/>
      <sheetName val="표지"/>
      <sheetName val="비율"/>
      <sheetName val="신호결과"/>
      <sheetName val="Sheet1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완성공사율(2)"/>
      <sheetName val="工산재율"/>
      <sheetName val="工안전관리율"/>
      <sheetName val="설운반"/>
      <sheetName val="설-폐기"/>
      <sheetName val="설감가"/>
      <sheetName val="工관리비율"/>
      <sheetName val="제비목비율 "/>
      <sheetName val="제총괄"/>
      <sheetName val="제-직재집"/>
      <sheetName val="제직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산출서용지"/>
      <sheetName val="원가계산서"/>
      <sheetName val="총괄집계표"/>
      <sheetName val="공사비내역서"/>
      <sheetName val="일위대가집계표"/>
      <sheetName val="일위대가"/>
      <sheetName val="단가비교표"/>
      <sheetName val="노무비 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O7" t="str">
            <v>전선관합성수지제 가요전선관 28mm</v>
          </cell>
          <cell r="P7">
            <v>360</v>
          </cell>
        </row>
        <row r="8">
          <cell r="P8">
            <v>0</v>
          </cell>
        </row>
        <row r="9">
          <cell r="O9" t="str">
            <v>배선용차단기4P / 100A</v>
          </cell>
          <cell r="P9">
            <v>69700</v>
          </cell>
        </row>
        <row r="10">
          <cell r="O10" t="str">
            <v>배선용차단기3P / 100A</v>
          </cell>
          <cell r="P10">
            <v>55700</v>
          </cell>
        </row>
        <row r="11">
          <cell r="O11" t="str">
            <v>배선용차단기2P / 100A</v>
          </cell>
          <cell r="P11">
            <v>38800</v>
          </cell>
        </row>
        <row r="12">
          <cell r="O12" t="str">
            <v>배선용차단기2P / 50A</v>
          </cell>
          <cell r="P12">
            <v>32800</v>
          </cell>
        </row>
        <row r="13">
          <cell r="O13" t="str">
            <v>누전차단기2P / 20A</v>
          </cell>
          <cell r="P13">
            <v>13200</v>
          </cell>
        </row>
        <row r="14">
          <cell r="O14" t="str">
            <v>분전함400 X 500</v>
          </cell>
          <cell r="P14">
            <v>60000</v>
          </cell>
        </row>
        <row r="15">
          <cell r="O15" t="str">
            <v>수평부스바3p</v>
          </cell>
          <cell r="P15">
            <v>27100</v>
          </cell>
        </row>
        <row r="16">
          <cell r="O16" t="str">
            <v>수평부스바2p</v>
          </cell>
          <cell r="P16">
            <v>18200</v>
          </cell>
        </row>
        <row r="17">
          <cell r="O17" t="str">
            <v>수직부스바4p</v>
          </cell>
          <cell r="P17">
            <v>50000</v>
          </cell>
        </row>
        <row r="18">
          <cell r="O18" t="str">
            <v>수직부스바2p</v>
          </cell>
          <cell r="P18">
            <v>30000</v>
          </cell>
        </row>
        <row r="19">
          <cell r="O19" t="str">
            <v>PVC 닥트80 X 80</v>
          </cell>
          <cell r="P19">
            <v>7800</v>
          </cell>
        </row>
        <row r="20">
          <cell r="O20" t="str">
            <v>전원케이블FCV 25sq / 4C</v>
          </cell>
          <cell r="P20">
            <v>10511</v>
          </cell>
        </row>
        <row r="21">
          <cell r="O21" t="str">
            <v>전원케이블FCV 25sq / 3C</v>
          </cell>
          <cell r="P21">
            <v>7904</v>
          </cell>
        </row>
        <row r="22">
          <cell r="O22" t="str">
            <v>전원케이블FCV 10sq / 3C</v>
          </cell>
          <cell r="P22">
            <v>3927</v>
          </cell>
        </row>
        <row r="23">
          <cell r="O23" t="str">
            <v>전원케이블FCV 2.5sq / 3C</v>
          </cell>
          <cell r="P23">
            <v>1631</v>
          </cell>
        </row>
        <row r="24">
          <cell r="O24" t="str">
            <v>접지케이블FGV 25sq</v>
          </cell>
          <cell r="P24">
            <v>2219</v>
          </cell>
        </row>
        <row r="25">
          <cell r="O25" t="str">
            <v>노출콘센트접지형 / 2구</v>
          </cell>
          <cell r="P25">
            <v>2571</v>
          </cell>
        </row>
      </sheetData>
      <sheetData sheetId="8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산출서용지"/>
      <sheetName val="원가계산서"/>
      <sheetName val="목차"/>
      <sheetName val="내역서표지"/>
      <sheetName val="총괄집계표"/>
      <sheetName val="공사비내역서"/>
      <sheetName val="관급자재 내역서"/>
      <sheetName val="수량산출서표지"/>
      <sheetName val="수량산출서"/>
      <sheetName val="관급재수량산출"/>
      <sheetName val="일위대가표지"/>
      <sheetName val="일위대가집계표"/>
      <sheetName val="일위대가"/>
      <sheetName val="단가비교표지"/>
      <sheetName val="단가비교표"/>
      <sheetName val="관급재단가표"/>
      <sheetName val="노임산출표지"/>
      <sheetName val="노무비 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5">
          <cell r="L5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>
        <row r="2">
          <cell r="C2" t="str">
            <v>통신 설치 공사</v>
          </cell>
        </row>
        <row r="3">
          <cell r="C3" t="str">
            <v>호표</v>
          </cell>
          <cell r="D3" t="str">
            <v>품명</v>
          </cell>
          <cell r="E3" t="str">
            <v>규 격</v>
          </cell>
          <cell r="F3" t="str">
            <v>수량</v>
          </cell>
          <cell r="G3" t="str">
            <v>단위</v>
          </cell>
          <cell r="H3" t="str">
            <v>재  료  비</v>
          </cell>
          <cell r="J3" t="str">
            <v>노  무  비</v>
          </cell>
          <cell r="L3" t="str">
            <v>경     비</v>
          </cell>
          <cell r="N3" t="str">
            <v>총     액</v>
          </cell>
          <cell r="P3" t="str">
            <v>적  용</v>
          </cell>
        </row>
        <row r="4">
          <cell r="H4" t="str">
            <v>단가</v>
          </cell>
          <cell r="I4" t="str">
            <v>금  액</v>
          </cell>
          <cell r="J4" t="str">
            <v>단가</v>
          </cell>
          <cell r="K4" t="str">
            <v>금  액</v>
          </cell>
          <cell r="L4" t="str">
            <v>단가</v>
          </cell>
          <cell r="M4" t="str">
            <v>금  액</v>
          </cell>
          <cell r="N4" t="str">
            <v>단가</v>
          </cell>
          <cell r="O4" t="str">
            <v>금  액</v>
          </cell>
        </row>
        <row r="5">
          <cell r="C5" t="str">
            <v xml:space="preserve">1. 시설공사 </v>
          </cell>
        </row>
        <row r="6">
          <cell r="A6">
            <v>100</v>
          </cell>
          <cell r="B6">
            <v>3</v>
          </cell>
          <cell r="C6" t="str">
            <v>제100호표</v>
          </cell>
          <cell r="D6" t="str">
            <v>UTP 케이블</v>
          </cell>
          <cell r="E6" t="str">
            <v>Cat.5E / 4P</v>
          </cell>
          <cell r="F6">
            <v>1</v>
          </cell>
          <cell r="G6" t="str">
            <v>M</v>
          </cell>
          <cell r="H6">
            <v>0</v>
          </cell>
          <cell r="I6">
            <v>790</v>
          </cell>
          <cell r="J6">
            <v>0</v>
          </cell>
          <cell r="K6">
            <v>5715</v>
          </cell>
          <cell r="L6">
            <v>0</v>
          </cell>
          <cell r="M6">
            <v>0</v>
          </cell>
          <cell r="N6">
            <v>0</v>
          </cell>
          <cell r="O6">
            <v>6505</v>
          </cell>
          <cell r="P6" t="str">
            <v>통4-3-1</v>
          </cell>
        </row>
        <row r="7">
          <cell r="D7" t="str">
            <v>UTP 케이블</v>
          </cell>
          <cell r="E7" t="str">
            <v>Cat.5E / 4P</v>
          </cell>
          <cell r="F7">
            <v>1</v>
          </cell>
          <cell r="G7" t="str">
            <v>M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</row>
        <row r="8">
          <cell r="B8" t="str">
            <v>UTP 케이블Cat.5E / 4P</v>
          </cell>
          <cell r="C8" t="str">
            <v>재료비</v>
          </cell>
          <cell r="D8" t="str">
            <v>UTP 케이블</v>
          </cell>
          <cell r="E8" t="str">
            <v>Cat.5E / 4P</v>
          </cell>
          <cell r="F8">
            <v>1</v>
          </cell>
          <cell r="G8" t="str">
            <v>M</v>
          </cell>
          <cell r="H8">
            <v>790</v>
          </cell>
          <cell r="I8">
            <v>790</v>
          </cell>
          <cell r="K8">
            <v>0</v>
          </cell>
          <cell r="M8">
            <v>0</v>
          </cell>
          <cell r="N8">
            <v>790</v>
          </cell>
          <cell r="O8">
            <v>790</v>
          </cell>
        </row>
        <row r="9">
          <cell r="C9" t="str">
            <v>노무비</v>
          </cell>
          <cell r="D9" t="str">
            <v>통신케이블공</v>
          </cell>
          <cell r="E9">
            <v>1.4999999999999999E-2</v>
          </cell>
          <cell r="F9">
            <v>1.4999999999999999E-2</v>
          </cell>
          <cell r="G9" t="str">
            <v>인</v>
          </cell>
          <cell r="J9">
            <v>381040</v>
          </cell>
          <cell r="K9">
            <v>5715</v>
          </cell>
          <cell r="M9">
            <v>0</v>
          </cell>
          <cell r="N9">
            <v>381040</v>
          </cell>
          <cell r="O9">
            <v>5715</v>
          </cell>
        </row>
        <row r="11">
          <cell r="A11">
            <v>101</v>
          </cell>
          <cell r="B11">
            <v>3</v>
          </cell>
          <cell r="C11" t="str">
            <v>제101호표</v>
          </cell>
          <cell r="D11" t="str">
            <v>접속커넥터</v>
          </cell>
          <cell r="E11" t="str">
            <v>RJ45 / Cat.5E</v>
          </cell>
          <cell r="F11">
            <v>1</v>
          </cell>
          <cell r="G11" t="str">
            <v>EA</v>
          </cell>
          <cell r="H11">
            <v>0</v>
          </cell>
          <cell r="I11">
            <v>630</v>
          </cell>
          <cell r="J11">
            <v>0</v>
          </cell>
          <cell r="K11">
            <v>3158</v>
          </cell>
          <cell r="L11">
            <v>0</v>
          </cell>
          <cell r="M11">
            <v>0</v>
          </cell>
          <cell r="N11">
            <v>0</v>
          </cell>
          <cell r="O11">
            <v>3788</v>
          </cell>
          <cell r="P11" t="str">
            <v>통4-3-2</v>
          </cell>
        </row>
        <row r="12">
          <cell r="D12" t="str">
            <v>접속커넥터</v>
          </cell>
          <cell r="E12" t="str">
            <v>RJ45 / Cat.5E</v>
          </cell>
          <cell r="F12">
            <v>1</v>
          </cell>
          <cell r="G12" t="str">
            <v>EA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</row>
        <row r="13">
          <cell r="B13" t="str">
            <v>접속커넥터RJ45 / Cat.5E</v>
          </cell>
          <cell r="C13" t="str">
            <v>재료비</v>
          </cell>
          <cell r="D13" t="str">
            <v>접속커넥터</v>
          </cell>
          <cell r="E13" t="str">
            <v>RJ45 / Cat.5E</v>
          </cell>
          <cell r="F13">
            <v>1</v>
          </cell>
          <cell r="G13" t="str">
            <v>EA</v>
          </cell>
          <cell r="H13">
            <v>630</v>
          </cell>
          <cell r="I13">
            <v>630</v>
          </cell>
          <cell r="K13">
            <v>0</v>
          </cell>
          <cell r="M13">
            <v>0</v>
          </cell>
          <cell r="N13">
            <v>630</v>
          </cell>
          <cell r="O13">
            <v>630</v>
          </cell>
        </row>
        <row r="14">
          <cell r="C14" t="str">
            <v>노무비</v>
          </cell>
          <cell r="D14" t="str">
            <v>통신내선공</v>
          </cell>
          <cell r="E14">
            <v>1.2999999999999999E-2</v>
          </cell>
          <cell r="F14">
            <v>1.2999999999999999E-2</v>
          </cell>
          <cell r="G14" t="str">
            <v>인</v>
          </cell>
          <cell r="J14">
            <v>242960</v>
          </cell>
          <cell r="K14">
            <v>3158</v>
          </cell>
          <cell r="M14">
            <v>0</v>
          </cell>
          <cell r="N14">
            <v>242960</v>
          </cell>
          <cell r="O14">
            <v>3158</v>
          </cell>
        </row>
        <row r="16">
          <cell r="A16">
            <v>102</v>
          </cell>
          <cell r="B16">
            <v>3</v>
          </cell>
          <cell r="C16" t="str">
            <v>제102호표</v>
          </cell>
          <cell r="D16" t="str">
            <v>PoE HUB</v>
          </cell>
          <cell r="E16" t="str">
            <v>8Port / 8PoE</v>
          </cell>
          <cell r="F16">
            <v>1</v>
          </cell>
          <cell r="G16" t="str">
            <v>EA</v>
          </cell>
          <cell r="H16">
            <v>0</v>
          </cell>
          <cell r="I16">
            <v>320000</v>
          </cell>
          <cell r="J16">
            <v>0</v>
          </cell>
          <cell r="K16">
            <v>35213</v>
          </cell>
          <cell r="L16">
            <v>0</v>
          </cell>
          <cell r="M16">
            <v>0</v>
          </cell>
          <cell r="N16">
            <v>0</v>
          </cell>
          <cell r="O16">
            <v>355213</v>
          </cell>
          <cell r="P16" t="str">
            <v>통8-1-1</v>
          </cell>
        </row>
        <row r="17">
          <cell r="D17" t="str">
            <v>PoE HUB</v>
          </cell>
          <cell r="E17" t="str">
            <v>8Port / 8PoE</v>
          </cell>
          <cell r="F17">
            <v>1</v>
          </cell>
          <cell r="G17" t="str">
            <v>EA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</row>
        <row r="18">
          <cell r="B18" t="str">
            <v>PoE HUB8Port / 8PoE</v>
          </cell>
          <cell r="C18" t="str">
            <v>재료비</v>
          </cell>
          <cell r="D18" t="str">
            <v>PoE HUB</v>
          </cell>
          <cell r="E18" t="str">
            <v>8Port / 8PoE</v>
          </cell>
          <cell r="F18">
            <v>1</v>
          </cell>
          <cell r="G18" t="str">
            <v>EA</v>
          </cell>
          <cell r="H18">
            <v>320000</v>
          </cell>
          <cell r="I18">
            <v>320000</v>
          </cell>
          <cell r="K18">
            <v>0</v>
          </cell>
          <cell r="M18">
            <v>0</v>
          </cell>
          <cell r="N18">
            <v>320000</v>
          </cell>
          <cell r="O18">
            <v>320000</v>
          </cell>
        </row>
        <row r="19">
          <cell r="C19" t="str">
            <v>노무비</v>
          </cell>
          <cell r="D19" t="str">
            <v>S/W 시험사</v>
          </cell>
          <cell r="E19">
            <v>0.09</v>
          </cell>
          <cell r="F19">
            <v>0.09</v>
          </cell>
          <cell r="G19" t="str">
            <v>인</v>
          </cell>
          <cell r="J19">
            <v>391260</v>
          </cell>
          <cell r="K19">
            <v>35213</v>
          </cell>
          <cell r="M19">
            <v>0</v>
          </cell>
          <cell r="N19">
            <v>391260</v>
          </cell>
          <cell r="O19">
            <v>35213</v>
          </cell>
        </row>
        <row r="21">
          <cell r="A21">
            <v>103</v>
          </cell>
          <cell r="B21">
            <v>3</v>
          </cell>
          <cell r="C21" t="str">
            <v>제103호표</v>
          </cell>
          <cell r="D21" t="str">
            <v>PVC 몰딩</v>
          </cell>
          <cell r="E21" t="str">
            <v>고강도 / 5호</v>
          </cell>
          <cell r="F21">
            <v>1</v>
          </cell>
          <cell r="G21" t="str">
            <v>EA</v>
          </cell>
          <cell r="H21">
            <v>0</v>
          </cell>
          <cell r="I21">
            <v>2400</v>
          </cell>
          <cell r="J21">
            <v>0</v>
          </cell>
          <cell r="K21">
            <v>6074</v>
          </cell>
          <cell r="L21">
            <v>0</v>
          </cell>
          <cell r="M21">
            <v>0</v>
          </cell>
          <cell r="N21">
            <v>0</v>
          </cell>
          <cell r="O21">
            <v>8474</v>
          </cell>
          <cell r="P21" t="str">
            <v>통3-5-3</v>
          </cell>
        </row>
        <row r="22">
          <cell r="D22" t="str">
            <v>PVC 몰딩</v>
          </cell>
          <cell r="E22" t="str">
            <v>고강도 / 5호</v>
          </cell>
          <cell r="F22">
            <v>1</v>
          </cell>
          <cell r="G22" t="str">
            <v>EA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</row>
        <row r="23">
          <cell r="B23" t="str">
            <v>PVC 몰딩고강도 / 5호</v>
          </cell>
          <cell r="C23" t="str">
            <v>재료비</v>
          </cell>
          <cell r="D23" t="str">
            <v>PVC 몰딩</v>
          </cell>
          <cell r="E23" t="str">
            <v>고강도 / 5호</v>
          </cell>
          <cell r="F23">
            <v>1</v>
          </cell>
          <cell r="G23" t="str">
            <v>EA</v>
          </cell>
          <cell r="H23">
            <v>2400</v>
          </cell>
          <cell r="I23">
            <v>2400</v>
          </cell>
          <cell r="K23">
            <v>0</v>
          </cell>
          <cell r="M23">
            <v>0</v>
          </cell>
          <cell r="N23">
            <v>2400</v>
          </cell>
          <cell r="O23">
            <v>2400</v>
          </cell>
        </row>
        <row r="24">
          <cell r="C24" t="str">
            <v>노무비</v>
          </cell>
          <cell r="D24" t="str">
            <v>통신내선공</v>
          </cell>
          <cell r="E24">
            <v>2.5000000000000001E-2</v>
          </cell>
          <cell r="F24">
            <v>2.5000000000000001E-2</v>
          </cell>
          <cell r="G24" t="str">
            <v>인</v>
          </cell>
          <cell r="J24">
            <v>242960</v>
          </cell>
          <cell r="K24">
            <v>6074</v>
          </cell>
          <cell r="M24">
            <v>0</v>
          </cell>
          <cell r="N24">
            <v>242960</v>
          </cell>
          <cell r="O24">
            <v>6074</v>
          </cell>
        </row>
        <row r="26">
          <cell r="A26">
            <v>104</v>
          </cell>
          <cell r="B26">
            <v>3</v>
          </cell>
          <cell r="C26" t="str">
            <v>제104호표</v>
          </cell>
          <cell r="D26" t="str">
            <v>UTP 케이블 철거</v>
          </cell>
          <cell r="E26" t="str">
            <v>Cat.5E / 4P</v>
          </cell>
          <cell r="F26">
            <v>1</v>
          </cell>
          <cell r="G26" t="str">
            <v>M</v>
          </cell>
          <cell r="H26">
            <v>0</v>
          </cell>
          <cell r="I26">
            <v>0</v>
          </cell>
          <cell r="J26">
            <v>0</v>
          </cell>
          <cell r="K26">
            <v>1714</v>
          </cell>
          <cell r="L26">
            <v>0</v>
          </cell>
          <cell r="M26">
            <v>0</v>
          </cell>
          <cell r="N26">
            <v>0</v>
          </cell>
          <cell r="O26">
            <v>1714</v>
          </cell>
          <cell r="P26" t="str">
            <v>통4-3-1</v>
          </cell>
        </row>
        <row r="27">
          <cell r="D27" t="str">
            <v>UTP 케이블 철거</v>
          </cell>
          <cell r="E27" t="str">
            <v>Cat.5E / 4P</v>
          </cell>
          <cell r="F27">
            <v>1</v>
          </cell>
          <cell r="G27" t="str">
            <v>M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</row>
        <row r="28">
          <cell r="C28" t="str">
            <v>노무비</v>
          </cell>
          <cell r="D28" t="str">
            <v>통신케이블공</v>
          </cell>
          <cell r="E28">
            <v>1.4999999999999999E-2</v>
          </cell>
          <cell r="F28">
            <v>4.4999999999999997E-3</v>
          </cell>
          <cell r="G28" t="str">
            <v>인</v>
          </cell>
          <cell r="J28">
            <v>381040</v>
          </cell>
          <cell r="K28">
            <v>1714</v>
          </cell>
          <cell r="M28">
            <v>0</v>
          </cell>
          <cell r="N28">
            <v>381040</v>
          </cell>
          <cell r="O28">
            <v>1714</v>
          </cell>
        </row>
        <row r="29">
          <cell r="E29" t="str">
            <v>불용철거 / 본공량 30%</v>
          </cell>
          <cell r="F29">
            <v>0.3</v>
          </cell>
        </row>
        <row r="31">
          <cell r="A31">
            <v>105</v>
          </cell>
          <cell r="B31">
            <v>3</v>
          </cell>
          <cell r="C31" t="str">
            <v>제105호표</v>
          </cell>
          <cell r="D31" t="str">
            <v>PVC 몰딩 철거</v>
          </cell>
          <cell r="E31" t="str">
            <v>고강도 / 5호</v>
          </cell>
          <cell r="F31">
            <v>1</v>
          </cell>
          <cell r="G31" t="str">
            <v>EA</v>
          </cell>
          <cell r="H31">
            <v>0</v>
          </cell>
          <cell r="I31">
            <v>0</v>
          </cell>
          <cell r="J31">
            <v>0</v>
          </cell>
          <cell r="K31">
            <v>1822</v>
          </cell>
          <cell r="L31">
            <v>0</v>
          </cell>
          <cell r="M31">
            <v>0</v>
          </cell>
          <cell r="N31">
            <v>0</v>
          </cell>
          <cell r="O31">
            <v>1822</v>
          </cell>
          <cell r="P31" t="str">
            <v>통3-5-3</v>
          </cell>
        </row>
        <row r="32">
          <cell r="D32" t="str">
            <v>PVC 몰딩 철거</v>
          </cell>
          <cell r="E32" t="str">
            <v>고강도 / 5호</v>
          </cell>
          <cell r="F32">
            <v>1</v>
          </cell>
          <cell r="G32" t="str">
            <v>EA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</row>
        <row r="33">
          <cell r="C33" t="str">
            <v>노무비</v>
          </cell>
          <cell r="D33" t="str">
            <v>통신내선공</v>
          </cell>
          <cell r="E33">
            <v>2.5000000000000001E-2</v>
          </cell>
          <cell r="F33">
            <v>7.4999999999999997E-3</v>
          </cell>
          <cell r="G33" t="str">
            <v>인</v>
          </cell>
          <cell r="J33">
            <v>242960</v>
          </cell>
          <cell r="K33">
            <v>1822</v>
          </cell>
          <cell r="M33">
            <v>0</v>
          </cell>
          <cell r="N33">
            <v>242960</v>
          </cell>
          <cell r="O33">
            <v>1822</v>
          </cell>
        </row>
        <row r="34">
          <cell r="E34" t="str">
            <v>불용철거 / 본공량 30%</v>
          </cell>
          <cell r="F34">
            <v>0.3</v>
          </cell>
        </row>
        <row r="36">
          <cell r="A36">
            <v>106</v>
          </cell>
          <cell r="B36">
            <v>3</v>
          </cell>
          <cell r="C36" t="str">
            <v>제106호표</v>
          </cell>
          <cell r="D36" t="str">
            <v>회선시험 (HUB 메인)</v>
          </cell>
          <cell r="E36" t="str">
            <v>Port / 4P</v>
          </cell>
          <cell r="F36">
            <v>1</v>
          </cell>
          <cell r="G36" t="str">
            <v>EA</v>
          </cell>
          <cell r="H36">
            <v>0</v>
          </cell>
          <cell r="I36">
            <v>0</v>
          </cell>
          <cell r="J36">
            <v>0</v>
          </cell>
          <cell r="K36">
            <v>19052</v>
          </cell>
          <cell r="L36">
            <v>0</v>
          </cell>
          <cell r="M36">
            <v>0</v>
          </cell>
          <cell r="N36">
            <v>0</v>
          </cell>
          <cell r="O36">
            <v>19052</v>
          </cell>
          <cell r="P36" t="str">
            <v>통4-3-3</v>
          </cell>
        </row>
        <row r="37">
          <cell r="D37" t="str">
            <v>회선시험 (HUB 메인)</v>
          </cell>
          <cell r="E37" t="str">
            <v>Port / 4P</v>
          </cell>
          <cell r="F37">
            <v>1</v>
          </cell>
          <cell r="G37" t="str">
            <v>EA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C38" t="str">
            <v>노무비</v>
          </cell>
          <cell r="D38" t="str">
            <v>통신케이블공</v>
          </cell>
          <cell r="E38">
            <v>0.05</v>
          </cell>
          <cell r="F38">
            <v>0.05</v>
          </cell>
          <cell r="G38" t="str">
            <v>인</v>
          </cell>
          <cell r="J38">
            <v>381040</v>
          </cell>
          <cell r="K38">
            <v>19052</v>
          </cell>
          <cell r="M38">
            <v>0</v>
          </cell>
          <cell r="N38">
            <v>381040</v>
          </cell>
          <cell r="O38">
            <v>19052</v>
          </cell>
        </row>
      </sheetData>
      <sheetData sheetId="14" refreshError="1"/>
      <sheetData sheetId="15" refreshError="1">
        <row r="6">
          <cell r="P6">
            <v>0</v>
          </cell>
        </row>
        <row r="7">
          <cell r="O7" t="str">
            <v>UTP 케이블Cat.5E / 4P</v>
          </cell>
          <cell r="P7">
            <v>790</v>
          </cell>
        </row>
        <row r="8">
          <cell r="O8" t="str">
            <v>접속커넥터RJ45 / Cat.5E</v>
          </cell>
          <cell r="P8">
            <v>630</v>
          </cell>
        </row>
        <row r="9">
          <cell r="O9" t="str">
            <v>PoE HUB8Port / 8PoE</v>
          </cell>
          <cell r="P9">
            <v>320000</v>
          </cell>
        </row>
        <row r="10">
          <cell r="O10" t="str">
            <v>PVC 몰딩고강도 / 5호</v>
          </cell>
          <cell r="P10">
            <v>2400</v>
          </cell>
        </row>
        <row r="20">
          <cell r="O20">
            <v>417000</v>
          </cell>
        </row>
      </sheetData>
      <sheetData sheetId="16" refreshError="1"/>
      <sheetData sheetId="17" refreshError="1"/>
      <sheetData sheetId="18" refreshError="1">
        <row r="6">
          <cell r="A6" t="str">
            <v>통신내선공</v>
          </cell>
          <cell r="B6">
            <v>242960</v>
          </cell>
          <cell r="C6">
            <v>242964</v>
          </cell>
        </row>
        <row r="7">
          <cell r="A7" t="str">
            <v>통신케이블공</v>
          </cell>
          <cell r="B7">
            <v>381040</v>
          </cell>
          <cell r="C7">
            <v>381041</v>
          </cell>
        </row>
        <row r="8">
          <cell r="A8" t="str">
            <v>S/W 시험사</v>
          </cell>
          <cell r="B8">
            <v>391260</v>
          </cell>
          <cell r="C8">
            <v>391265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2A2AD-6437-4069-9578-C17E2925E7FA}">
  <dimension ref="A1:O30"/>
  <sheetViews>
    <sheetView tabSelected="1" view="pageBreakPreview" zoomScaleNormal="80" zoomScaleSheetLayoutView="100" workbookViewId="0">
      <selection activeCell="A5" sqref="A5:I5"/>
    </sheetView>
  </sheetViews>
  <sheetFormatPr defaultRowHeight="13.5"/>
  <cols>
    <col min="1" max="1" width="14.77734375" style="71" customWidth="1"/>
    <col min="2" max="2" width="19" style="71" customWidth="1"/>
    <col min="3" max="3" width="14.77734375" style="71" customWidth="1"/>
    <col min="4" max="4" width="18" style="71" customWidth="1"/>
    <col min="5" max="5" width="14.77734375" style="71" customWidth="1"/>
    <col min="6" max="7" width="7.77734375" style="71" customWidth="1"/>
    <col min="8" max="8" width="15.77734375" style="71" customWidth="1"/>
    <col min="9" max="9" width="4" style="71" customWidth="1"/>
    <col min="10" max="11" width="13.33203125" style="71" customWidth="1"/>
    <col min="12" max="16384" width="8.88671875" style="71"/>
  </cols>
  <sheetData>
    <row r="1" spans="1:15" ht="50.25" customHeight="1">
      <c r="A1" s="408" t="s">
        <v>48</v>
      </c>
      <c r="B1" s="408"/>
      <c r="C1" s="408"/>
      <c r="D1" s="408"/>
      <c r="E1" s="408"/>
      <c r="F1" s="408"/>
      <c r="G1" s="408"/>
      <c r="H1" s="408"/>
      <c r="I1" s="408"/>
      <c r="J1" s="79"/>
      <c r="K1" s="79"/>
      <c r="L1" s="79"/>
      <c r="M1" s="79"/>
      <c r="N1" s="70"/>
      <c r="O1" s="70"/>
    </row>
    <row r="2" spans="1:15" ht="14.25" thickBot="1">
      <c r="A2" s="70"/>
      <c r="B2" s="70"/>
      <c r="C2" s="70"/>
      <c r="D2" s="70"/>
      <c r="E2" s="70"/>
      <c r="F2" s="70"/>
      <c r="G2" s="70"/>
      <c r="H2" s="70"/>
      <c r="I2" s="70"/>
    </row>
    <row r="3" spans="1:15" ht="55.5" customHeight="1" thickBot="1">
      <c r="A3" s="198" t="s">
        <v>71</v>
      </c>
      <c r="B3" s="199"/>
      <c r="C3" s="199" t="s">
        <v>72</v>
      </c>
      <c r="D3" s="199"/>
      <c r="E3" s="199" t="s">
        <v>73</v>
      </c>
      <c r="F3" s="401"/>
      <c r="G3" s="402"/>
      <c r="H3" s="403" t="s">
        <v>238</v>
      </c>
      <c r="I3" s="404"/>
    </row>
    <row r="4" spans="1:15" ht="36.75" customHeight="1" thickTop="1">
      <c r="A4" s="80"/>
      <c r="B4" s="81"/>
      <c r="C4" s="81"/>
      <c r="D4" s="81"/>
      <c r="E4" s="81"/>
      <c r="F4" s="81"/>
      <c r="G4" s="81"/>
      <c r="H4" s="82"/>
      <c r="I4" s="83"/>
    </row>
    <row r="5" spans="1:15" ht="50.25" customHeight="1">
      <c r="A5" s="409" t="s">
        <v>147</v>
      </c>
      <c r="B5" s="410"/>
      <c r="C5" s="410"/>
      <c r="D5" s="410"/>
      <c r="E5" s="410"/>
      <c r="F5" s="410"/>
      <c r="G5" s="410"/>
      <c r="H5" s="410"/>
      <c r="I5" s="411"/>
    </row>
    <row r="6" spans="1:15" ht="44.25" customHeight="1">
      <c r="A6" s="412" t="s">
        <v>69</v>
      </c>
      <c r="B6" s="413"/>
      <c r="C6" s="413"/>
      <c r="D6" s="413"/>
      <c r="E6" s="413"/>
      <c r="F6" s="413"/>
      <c r="G6" s="413"/>
      <c r="H6" s="413"/>
      <c r="I6" s="414"/>
    </row>
    <row r="7" spans="1:15" ht="44.25" customHeight="1">
      <c r="A7" s="398" t="s">
        <v>176</v>
      </c>
      <c r="B7" s="399"/>
      <c r="C7" s="399"/>
      <c r="D7" s="399"/>
      <c r="E7" s="399"/>
      <c r="F7" s="399"/>
      <c r="G7" s="399"/>
      <c r="H7" s="399"/>
      <c r="I7" s="400"/>
    </row>
    <row r="8" spans="1:15" ht="44.25" customHeight="1">
      <c r="A8" s="398" t="s">
        <v>247</v>
      </c>
      <c r="B8" s="399"/>
      <c r="C8" s="399"/>
      <c r="D8" s="399"/>
      <c r="E8" s="399"/>
      <c r="F8" s="399"/>
      <c r="G8" s="399"/>
      <c r="H8" s="399"/>
      <c r="I8" s="400"/>
    </row>
    <row r="9" spans="1:15" ht="19.5" customHeight="1">
      <c r="A9" s="415"/>
      <c r="B9" s="416"/>
      <c r="C9" s="416"/>
      <c r="D9" s="416"/>
      <c r="E9" s="416"/>
      <c r="F9" s="416"/>
      <c r="G9" s="416"/>
      <c r="H9" s="416"/>
      <c r="I9" s="417"/>
    </row>
    <row r="10" spans="1:15" s="173" customFormat="1" ht="44.25" customHeight="1">
      <c r="A10" s="405" t="str">
        <f>"            □ 시   설   공   사 :    금"&amp;NUMBERSTRING(원가계산서!G25,1)&amp;"원(\"&amp;TEXT(원가계산서!G25,"#,##0원)")</f>
        <v xml:space="preserve">            □ 시   설   공   사 :    금오천사백칠십만이천원(\54,702,000원)</v>
      </c>
      <c r="B10" s="406"/>
      <c r="C10" s="406"/>
      <c r="D10" s="406"/>
      <c r="E10" s="406"/>
      <c r="F10" s="406"/>
      <c r="G10" s="406" t="s">
        <v>108</v>
      </c>
      <c r="H10" s="406"/>
      <c r="I10" s="177"/>
    </row>
    <row r="11" spans="1:15" s="173" customFormat="1" ht="44.25" customHeight="1">
      <c r="A11" s="405" t="str">
        <f>"            □ 관   급   자   재 :    금"&amp;NUMBERSTRING(원가계산서!G26,1)&amp;"원(\"&amp;TEXT(원가계산서!G26,"#,##0원)")</f>
        <v xml:space="preserve">            □ 관   급   자   재 :    금영원(\0원)</v>
      </c>
      <c r="B11" s="406"/>
      <c r="C11" s="406"/>
      <c r="D11" s="406"/>
      <c r="E11" s="406"/>
      <c r="F11" s="406"/>
      <c r="G11" s="406"/>
      <c r="H11" s="406"/>
      <c r="I11" s="407"/>
    </row>
    <row r="12" spans="1:15" s="173" customFormat="1" ht="44.25" customHeight="1">
      <c r="A12" s="405" t="str">
        <f>"            □ 총   도   급   액 :    금"&amp;NUMBERSTRING(원가계산서!G27,1)&amp;"원(\"&amp;TEXT(원가계산서!G27,"#,##0원)")</f>
        <v xml:space="preserve">            □ 총   도   급   액 :    금오천사백칠십만이천원(\54,702,000원)</v>
      </c>
      <c r="B12" s="406"/>
      <c r="C12" s="406"/>
      <c r="D12" s="406"/>
      <c r="E12" s="406"/>
      <c r="F12" s="406"/>
      <c r="G12" s="406"/>
      <c r="H12" s="406"/>
      <c r="I12" s="407"/>
    </row>
    <row r="13" spans="1:15" ht="18.75" customHeight="1" thickBot="1">
      <c r="A13" s="84"/>
      <c r="B13" s="85"/>
      <c r="C13" s="85"/>
      <c r="D13" s="85"/>
      <c r="E13" s="85"/>
      <c r="F13" s="85"/>
      <c r="G13" s="85"/>
      <c r="H13" s="85"/>
      <c r="I13" s="86"/>
    </row>
    <row r="14" spans="1:15" ht="32.1" customHeight="1"/>
    <row r="15" spans="1:15" ht="32.1" customHeight="1"/>
    <row r="16" spans="1:15" ht="32.1" customHeight="1"/>
    <row r="17" ht="32.1" customHeight="1"/>
    <row r="18" ht="32.1" customHeight="1"/>
    <row r="19" ht="32.1" customHeight="1"/>
    <row r="20" ht="32.1" customHeight="1"/>
    <row r="21" ht="32.1" customHeight="1"/>
    <row r="22" ht="32.1" customHeight="1"/>
    <row r="23" ht="32.1" customHeight="1"/>
    <row r="24" ht="32.1" customHeight="1"/>
    <row r="25" ht="32.1" customHeight="1"/>
    <row r="26" ht="32.1" customHeight="1"/>
    <row r="27" ht="32.1" customHeight="1"/>
    <row r="28" ht="32.1" customHeight="1"/>
    <row r="29" ht="32.1" customHeight="1"/>
    <row r="30" ht="32.1" customHeight="1"/>
  </sheetData>
  <mergeCells count="12">
    <mergeCell ref="A1:I1"/>
    <mergeCell ref="A11:I11"/>
    <mergeCell ref="A5:I5"/>
    <mergeCell ref="A6:I6"/>
    <mergeCell ref="A9:I9"/>
    <mergeCell ref="A7:I7"/>
    <mergeCell ref="F3:G3"/>
    <mergeCell ref="H3:I3"/>
    <mergeCell ref="A8:I8"/>
    <mergeCell ref="A12:I12"/>
    <mergeCell ref="A10:F10"/>
    <mergeCell ref="G10:H10"/>
  </mergeCells>
  <phoneticPr fontId="2" type="noConversion"/>
  <printOptions horizontalCentered="1"/>
  <pageMargins left="0.23622047244094491" right="0.23622047244094491" top="0.55118110236220474" bottom="0.55118110236220474" header="0.31496062992125984" footer="0.31496062992125984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7D581-B604-4510-99AE-03290FFB378F}">
  <dimension ref="A1:K37"/>
  <sheetViews>
    <sheetView showZeros="0" view="pageBreakPreview" zoomScaleNormal="100" zoomScaleSheetLayoutView="100" workbookViewId="0">
      <selection activeCell="I32" sqref="I32"/>
    </sheetView>
  </sheetViews>
  <sheetFormatPr defaultRowHeight="12"/>
  <cols>
    <col min="1" max="1" width="26.109375" style="14" customWidth="1"/>
    <col min="2" max="2" width="11.33203125" style="14" customWidth="1"/>
    <col min="3" max="3" width="11.33203125" style="13" customWidth="1"/>
    <col min="4" max="6" width="11.33203125" style="14" customWidth="1"/>
    <col min="7" max="7" width="17.21875" style="14" customWidth="1"/>
    <col min="8" max="8" width="22.44140625" style="14" customWidth="1"/>
    <col min="9" max="9" width="12.6640625" style="14" customWidth="1"/>
    <col min="10" max="10" width="10.77734375" style="14" bestFit="1" customWidth="1"/>
    <col min="11" max="16384" width="8.88671875" style="14"/>
  </cols>
  <sheetData>
    <row r="1" spans="1:11" ht="32.25" customHeight="1">
      <c r="A1" s="418" t="s">
        <v>87</v>
      </c>
      <c r="B1" s="418"/>
      <c r="C1" s="418"/>
      <c r="D1" s="418"/>
      <c r="E1" s="418"/>
      <c r="F1" s="418"/>
      <c r="G1" s="418"/>
      <c r="H1" s="418"/>
    </row>
    <row r="2" spans="1:11" ht="20.25" customHeight="1">
      <c r="A2" s="419" t="str">
        <f>산출서용지!A5</f>
        <v>하수도사업소 정보통신설비 설치 공사</v>
      </c>
      <c r="B2" s="420"/>
      <c r="C2" s="420"/>
      <c r="D2" s="420"/>
      <c r="E2" s="420"/>
      <c r="F2" s="420"/>
      <c r="G2" s="421" t="s">
        <v>177</v>
      </c>
      <c r="H2" s="421"/>
    </row>
    <row r="3" spans="1:11" ht="21.75" customHeight="1" thickBot="1">
      <c r="A3" s="328" t="s">
        <v>88</v>
      </c>
      <c r="B3" s="422" t="s">
        <v>89</v>
      </c>
      <c r="C3" s="422"/>
      <c r="D3" s="422"/>
      <c r="E3" s="422"/>
      <c r="F3" s="422"/>
      <c r="G3" s="329" t="s">
        <v>90</v>
      </c>
      <c r="H3" s="330" t="s">
        <v>91</v>
      </c>
    </row>
    <row r="4" spans="1:11" s="73" customFormat="1" ht="18" customHeight="1" thickTop="1">
      <c r="A4" s="246" t="s">
        <v>92</v>
      </c>
      <c r="B4" s="247"/>
      <c r="C4" s="72"/>
      <c r="D4" s="248"/>
      <c r="E4" s="249"/>
      <c r="F4" s="250"/>
      <c r="G4" s="167">
        <f>SUM(G5,G8,G11)</f>
        <v>42028952.992195003</v>
      </c>
      <c r="H4" s="168"/>
    </row>
    <row r="5" spans="1:11" ht="18" customHeight="1">
      <c r="A5" s="251" t="s">
        <v>93</v>
      </c>
      <c r="B5" s="252"/>
      <c r="C5" s="1"/>
      <c r="D5" s="253"/>
      <c r="E5" s="254"/>
      <c r="F5" s="255"/>
      <c r="G5" s="3">
        <f>SUM(G6:G7)</f>
        <v>2011828</v>
      </c>
      <c r="H5" s="169"/>
    </row>
    <row r="6" spans="1:11" ht="18" customHeight="1">
      <c r="A6" s="251" t="s">
        <v>94</v>
      </c>
      <c r="B6" s="252"/>
      <c r="C6" s="1"/>
      <c r="D6" s="253"/>
      <c r="E6" s="254"/>
      <c r="F6" s="255"/>
      <c r="G6" s="2">
        <f>총괄집계표!H5</f>
        <v>2011828</v>
      </c>
      <c r="H6" s="256"/>
    </row>
    <row r="7" spans="1:11" ht="18" customHeight="1">
      <c r="A7" s="251" t="s">
        <v>95</v>
      </c>
      <c r="B7" s="252"/>
      <c r="C7" s="1"/>
      <c r="D7" s="253"/>
      <c r="E7" s="254"/>
      <c r="F7" s="255"/>
      <c r="G7" s="2">
        <v>0</v>
      </c>
      <c r="H7" s="169"/>
    </row>
    <row r="8" spans="1:11" ht="18" customHeight="1">
      <c r="A8" s="251" t="s">
        <v>96</v>
      </c>
      <c r="B8" s="252"/>
      <c r="C8" s="1"/>
      <c r="D8" s="253"/>
      <c r="E8" s="254"/>
      <c r="F8" s="255"/>
      <c r="G8" s="3">
        <f>SUM(G9:G10)</f>
        <v>35785435.75</v>
      </c>
      <c r="H8" s="170"/>
    </row>
    <row r="9" spans="1:11" ht="18" customHeight="1">
      <c r="A9" s="251" t="s">
        <v>97</v>
      </c>
      <c r="B9" s="252"/>
      <c r="C9" s="1"/>
      <c r="D9" s="253"/>
      <c r="E9" s="254"/>
      <c r="F9" s="255"/>
      <c r="G9" s="2">
        <f>총괄집계표!J5</f>
        <v>30455690</v>
      </c>
      <c r="H9" s="256"/>
      <c r="J9" s="394">
        <f>G5+G9</f>
        <v>32467518</v>
      </c>
    </row>
    <row r="10" spans="1:11" ht="18" customHeight="1">
      <c r="A10" s="251" t="s">
        <v>98</v>
      </c>
      <c r="B10" s="252" t="s">
        <v>31</v>
      </c>
      <c r="C10" s="15">
        <v>0.17499999999999999</v>
      </c>
      <c r="D10" s="253"/>
      <c r="E10" s="254"/>
      <c r="F10" s="255"/>
      <c r="G10" s="2">
        <f>G9*C10</f>
        <v>5329745.75</v>
      </c>
      <c r="H10" s="169"/>
    </row>
    <row r="11" spans="1:11" ht="18" customHeight="1">
      <c r="A11" s="251" t="s">
        <v>32</v>
      </c>
      <c r="B11" s="252"/>
      <c r="C11" s="1"/>
      <c r="D11" s="253"/>
      <c r="E11" s="254"/>
      <c r="F11" s="255"/>
      <c r="G11" s="3">
        <f>SUM(G12:G19)</f>
        <v>4231689.2421949999</v>
      </c>
      <c r="H11" s="169"/>
    </row>
    <row r="12" spans="1:11" ht="18" customHeight="1">
      <c r="A12" s="251" t="s">
        <v>33</v>
      </c>
      <c r="B12" s="252"/>
      <c r="C12" s="1"/>
      <c r="D12" s="253"/>
      <c r="E12" s="254"/>
      <c r="F12" s="255"/>
      <c r="G12" s="2">
        <f>[184]총괄집계표!L5</f>
        <v>0</v>
      </c>
      <c r="H12" s="169"/>
    </row>
    <row r="13" spans="1:11" ht="18" customHeight="1">
      <c r="A13" s="251" t="s">
        <v>34</v>
      </c>
      <c r="B13" s="252" t="s">
        <v>35</v>
      </c>
      <c r="C13" s="1">
        <v>3.56E-2</v>
      </c>
      <c r="D13" s="253"/>
      <c r="E13" s="254"/>
      <c r="F13" s="255"/>
      <c r="G13" s="2">
        <f>G8*C13</f>
        <v>1273961.5127000001</v>
      </c>
      <c r="H13" s="169"/>
    </row>
    <row r="14" spans="1:11" ht="18" customHeight="1">
      <c r="A14" s="251" t="s">
        <v>36</v>
      </c>
      <c r="B14" s="423" t="s">
        <v>123</v>
      </c>
      <c r="C14" s="424"/>
      <c r="D14" s="424"/>
      <c r="E14" s="424"/>
      <c r="F14" s="425"/>
      <c r="G14" s="2">
        <f>(G5+G9)*2.07%</f>
        <v>672077.6226</v>
      </c>
      <c r="H14" s="331" t="s">
        <v>124</v>
      </c>
      <c r="I14" s="16"/>
      <c r="J14" s="17"/>
      <c r="K14" s="17"/>
    </row>
    <row r="15" spans="1:11" ht="18" customHeight="1">
      <c r="A15" s="251" t="s">
        <v>37</v>
      </c>
      <c r="B15" s="252" t="s">
        <v>38</v>
      </c>
      <c r="C15" s="15">
        <v>0.05</v>
      </c>
      <c r="D15" s="253"/>
      <c r="E15" s="254"/>
      <c r="F15" s="255"/>
      <c r="G15" s="2">
        <f>(G5+G8)*C15</f>
        <v>1889863.1875</v>
      </c>
      <c r="H15" s="169"/>
      <c r="I15" s="16"/>
      <c r="J15" s="17"/>
      <c r="K15" s="17"/>
    </row>
    <row r="16" spans="1:11" ht="18" customHeight="1">
      <c r="A16" s="251" t="s">
        <v>39</v>
      </c>
      <c r="B16" s="252" t="s">
        <v>35</v>
      </c>
      <c r="C16" s="1">
        <v>1.01E-2</v>
      </c>
      <c r="D16" s="253"/>
      <c r="E16" s="254"/>
      <c r="F16" s="255"/>
      <c r="G16" s="2">
        <f>G8*C16</f>
        <v>361432.901075</v>
      </c>
      <c r="H16" s="169" t="s">
        <v>182</v>
      </c>
      <c r="I16" s="16"/>
      <c r="J16" s="18"/>
      <c r="K16" s="17"/>
    </row>
    <row r="17" spans="1:11" ht="18" customHeight="1">
      <c r="A17" s="257" t="s">
        <v>178</v>
      </c>
      <c r="B17" s="252" t="s">
        <v>35</v>
      </c>
      <c r="C17" s="379">
        <v>6.0000000000000002E-5</v>
      </c>
      <c r="D17" s="260"/>
      <c r="E17" s="261"/>
      <c r="F17" s="262"/>
      <c r="G17" s="2">
        <f>G8*C17</f>
        <v>2147.1261450000002</v>
      </c>
      <c r="H17" s="264"/>
      <c r="I17" s="16"/>
      <c r="J17" s="18"/>
      <c r="K17" s="17"/>
    </row>
    <row r="18" spans="1:11" ht="18" customHeight="1">
      <c r="A18" s="257" t="s">
        <v>179</v>
      </c>
      <c r="B18" s="252" t="s">
        <v>35</v>
      </c>
      <c r="C18" s="1">
        <v>8.9999999999999998E-4</v>
      </c>
      <c r="D18" s="260"/>
      <c r="E18" s="261"/>
      <c r="F18" s="262"/>
      <c r="G18" s="2">
        <f>G8*C18</f>
        <v>32206.892175000001</v>
      </c>
      <c r="H18" s="264"/>
      <c r="I18" s="16"/>
      <c r="J18" s="18"/>
      <c r="K18" s="17"/>
    </row>
    <row r="19" spans="1:11" ht="18" customHeight="1">
      <c r="A19" s="257" t="s">
        <v>180</v>
      </c>
      <c r="B19" s="258"/>
      <c r="C19" s="259"/>
      <c r="D19" s="260"/>
      <c r="E19" s="261"/>
      <c r="F19" s="262"/>
      <c r="G19" s="263"/>
      <c r="H19" s="380" t="s">
        <v>181</v>
      </c>
      <c r="I19" s="16"/>
      <c r="J19" s="18"/>
      <c r="K19" s="17"/>
    </row>
    <row r="20" spans="1:11" s="73" customFormat="1" ht="18" customHeight="1">
      <c r="A20" s="265" t="s">
        <v>40</v>
      </c>
      <c r="B20" s="266" t="s">
        <v>99</v>
      </c>
      <c r="C20" s="74">
        <v>0.08</v>
      </c>
      <c r="D20" s="267"/>
      <c r="E20" s="268"/>
      <c r="F20" s="269"/>
      <c r="G20" s="87">
        <f>TRUNC(G4*C20)</f>
        <v>3362316</v>
      </c>
      <c r="H20" s="171"/>
    </row>
    <row r="21" spans="1:11" s="73" customFormat="1" ht="18" customHeight="1">
      <c r="A21" s="265" t="s">
        <v>100</v>
      </c>
      <c r="B21" s="266" t="s">
        <v>101</v>
      </c>
      <c r="C21" s="75"/>
      <c r="D21" s="267">
        <v>0.1</v>
      </c>
      <c r="E21" s="268"/>
      <c r="F21" s="269"/>
      <c r="G21" s="87">
        <f>TRUNC((G8+G11+G20)*D21)</f>
        <v>4337944</v>
      </c>
      <c r="H21" s="256"/>
    </row>
    <row r="22" spans="1:11" s="73" customFormat="1" ht="18" customHeight="1">
      <c r="A22" s="265" t="s">
        <v>102</v>
      </c>
      <c r="B22" s="266"/>
      <c r="C22" s="75"/>
      <c r="D22" s="267"/>
      <c r="E22" s="268"/>
      <c r="F22" s="269"/>
      <c r="G22" s="87">
        <f>ROUNDDOWN(SUM(G4,G20,G21),0)</f>
        <v>49729212</v>
      </c>
      <c r="H22" s="171"/>
    </row>
    <row r="23" spans="1:11" s="73" customFormat="1" ht="18" customHeight="1">
      <c r="A23" s="265" t="s">
        <v>103</v>
      </c>
      <c r="B23" s="266" t="s">
        <v>104</v>
      </c>
      <c r="C23" s="76">
        <v>0.1</v>
      </c>
      <c r="D23" s="267"/>
      <c r="E23" s="268"/>
      <c r="F23" s="269"/>
      <c r="G23" s="87">
        <f>INT(TRUNC(G22*C23))</f>
        <v>4972921</v>
      </c>
      <c r="H23" s="171"/>
    </row>
    <row r="24" spans="1:11" s="73" customFormat="1" ht="18" customHeight="1">
      <c r="A24" s="270" t="s">
        <v>59</v>
      </c>
      <c r="B24" s="271"/>
      <c r="C24" s="77"/>
      <c r="D24" s="272"/>
      <c r="E24" s="273"/>
      <c r="F24" s="274"/>
      <c r="G24" s="88">
        <f>SUM(G22:G23)</f>
        <v>54702133</v>
      </c>
      <c r="H24" s="172"/>
    </row>
    <row r="25" spans="1:11" s="73" customFormat="1" ht="18" customHeight="1">
      <c r="A25" s="270" t="s">
        <v>109</v>
      </c>
      <c r="B25" s="271"/>
      <c r="C25" s="77"/>
      <c r="D25" s="272"/>
      <c r="E25" s="273"/>
      <c r="F25" s="274"/>
      <c r="G25" s="87">
        <f>ROUNDDOWN(SUM(G24),-3)</f>
        <v>54702000</v>
      </c>
      <c r="H25" s="333" t="s">
        <v>105</v>
      </c>
    </row>
    <row r="26" spans="1:11" s="73" customFormat="1" ht="18" customHeight="1">
      <c r="A26" s="275" t="s">
        <v>106</v>
      </c>
      <c r="B26" s="276"/>
      <c r="C26" s="277"/>
      <c r="D26" s="278"/>
      <c r="E26" s="279"/>
      <c r="F26" s="280"/>
      <c r="G26" s="332"/>
      <c r="H26" s="281"/>
    </row>
    <row r="27" spans="1:11" s="73" customFormat="1" ht="18" customHeight="1">
      <c r="A27" s="282" t="s">
        <v>117</v>
      </c>
      <c r="B27" s="283" t="s">
        <v>107</v>
      </c>
      <c r="C27" s="284"/>
      <c r="D27" s="285"/>
      <c r="E27" s="286"/>
      <c r="F27" s="287"/>
      <c r="G27" s="288">
        <f>G25+G26</f>
        <v>54702000</v>
      </c>
      <c r="H27" s="289"/>
    </row>
    <row r="28" spans="1:11" ht="15.75" customHeight="1"/>
    <row r="29" spans="1:11" ht="15.75" customHeight="1">
      <c r="H29" s="54"/>
    </row>
    <row r="30" spans="1:11" ht="15.75" customHeight="1">
      <c r="G30" s="87">
        <v>54702000</v>
      </c>
    </row>
    <row r="31" spans="1:11" ht="15.75" customHeight="1">
      <c r="G31" s="55">
        <f>G30*0.9</f>
        <v>49231800</v>
      </c>
      <c r="H31" s="54" t="s">
        <v>248</v>
      </c>
    </row>
    <row r="32" spans="1:11" ht="15.75" customHeight="1">
      <c r="G32" s="55">
        <v>49231000</v>
      </c>
      <c r="H32" s="54" t="s">
        <v>249</v>
      </c>
    </row>
    <row r="33" ht="15.75" customHeight="1"/>
    <row r="34" ht="15.75" customHeight="1"/>
    <row r="35" ht="15.75" customHeight="1"/>
    <row r="36" ht="15.75" customHeight="1"/>
    <row r="37" ht="15.75" customHeight="1"/>
  </sheetData>
  <sheetProtection formatColumns="0" formatRows="0"/>
  <protectedRanges>
    <protectedRange sqref="C28:G29 C30:F30 C31:G65536" name="범위1"/>
    <protectedRange sqref="C2:G16 C20:G27 C17:C18 G17:G18 G30" name="범위1_1"/>
    <protectedRange sqref="C19:G19 D17:F18" name="범위1_1_2"/>
  </protectedRanges>
  <mergeCells count="5">
    <mergeCell ref="A1:H1"/>
    <mergeCell ref="A2:F2"/>
    <mergeCell ref="G2:H2"/>
    <mergeCell ref="B3:F3"/>
    <mergeCell ref="B14:F14"/>
  </mergeCells>
  <phoneticPr fontId="2" type="noConversion"/>
  <printOptions horizontalCentered="1" verticalCentered="1"/>
  <pageMargins left="0.23622047244094491" right="0.23622047244094491" top="0.55118110236220474" bottom="0.35433070866141736" header="0.31496062992125984" footer="0.31496062992125984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AA304-B621-4073-A811-6B37CEF87E93}">
  <dimension ref="A1:M24"/>
  <sheetViews>
    <sheetView workbookViewId="0">
      <selection activeCell="A3" sqref="A3"/>
    </sheetView>
  </sheetViews>
  <sheetFormatPr defaultRowHeight="13.5"/>
  <cols>
    <col min="1" max="10" width="10.77734375" customWidth="1"/>
  </cols>
  <sheetData>
    <row r="1" spans="1:13" ht="16.5">
      <c r="A1" s="206"/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</row>
    <row r="2" spans="1:13" ht="31.5">
      <c r="A2" s="427" t="s">
        <v>86</v>
      </c>
      <c r="B2" s="427"/>
      <c r="C2" s="427"/>
      <c r="D2" s="427"/>
      <c r="E2" s="427"/>
      <c r="F2" s="427"/>
      <c r="G2" s="427"/>
      <c r="H2" s="427"/>
      <c r="I2" s="427"/>
      <c r="J2" s="427"/>
      <c r="K2" s="211"/>
      <c r="L2" s="211"/>
      <c r="M2" s="211"/>
    </row>
    <row r="3" spans="1:13" ht="21.95" customHeight="1">
      <c r="A3" s="241"/>
      <c r="B3" s="241"/>
      <c r="C3" s="241"/>
      <c r="D3" s="241"/>
      <c r="E3" s="242"/>
      <c r="F3" s="242"/>
      <c r="G3" s="242"/>
      <c r="H3" s="242"/>
      <c r="I3" s="242"/>
      <c r="J3" s="241"/>
      <c r="K3" s="241"/>
      <c r="L3" s="241"/>
      <c r="M3" s="241"/>
    </row>
    <row r="4" spans="1:13" s="209" customFormat="1" ht="21.95" customHeight="1">
      <c r="A4" s="426" t="s">
        <v>110</v>
      </c>
      <c r="B4" s="426"/>
      <c r="C4" s="426"/>
      <c r="D4" s="426"/>
      <c r="E4" s="426"/>
      <c r="F4" s="426"/>
      <c r="G4" s="426"/>
      <c r="H4" s="426"/>
      <c r="I4" s="426"/>
      <c r="J4" s="426"/>
      <c r="K4" s="243"/>
      <c r="L4" s="243"/>
      <c r="M4" s="243"/>
    </row>
    <row r="5" spans="1:13" s="209" customFormat="1" ht="21.95" customHeight="1">
      <c r="A5" s="290"/>
      <c r="B5" s="290"/>
      <c r="C5" s="290"/>
      <c r="D5" s="290"/>
      <c r="E5" s="290"/>
      <c r="F5" s="290"/>
      <c r="G5" s="290"/>
      <c r="H5" s="290"/>
      <c r="I5" s="290"/>
      <c r="J5" s="290"/>
      <c r="K5" s="244"/>
      <c r="L5" s="244"/>
      <c r="M5" s="244"/>
    </row>
    <row r="6" spans="1:13" s="209" customFormat="1" ht="21.95" customHeight="1">
      <c r="A6" s="426" t="s">
        <v>111</v>
      </c>
      <c r="B6" s="426"/>
      <c r="C6" s="426"/>
      <c r="D6" s="426"/>
      <c r="E6" s="426"/>
      <c r="F6" s="426"/>
      <c r="G6" s="426"/>
      <c r="H6" s="426"/>
      <c r="I6" s="426"/>
      <c r="J6" s="426"/>
      <c r="K6" s="243"/>
      <c r="L6" s="243"/>
      <c r="M6" s="243"/>
    </row>
    <row r="7" spans="1:13" s="209" customFormat="1" ht="21.95" customHeight="1">
      <c r="A7" s="291"/>
      <c r="B7" s="291"/>
      <c r="C7" s="291"/>
      <c r="D7" s="291"/>
      <c r="E7" s="291"/>
      <c r="F7" s="291"/>
      <c r="G7" s="291"/>
      <c r="H7" s="291"/>
      <c r="I7" s="291"/>
      <c r="J7" s="291"/>
      <c r="K7" s="245"/>
      <c r="L7" s="245"/>
      <c r="M7" s="245"/>
    </row>
    <row r="8" spans="1:13" s="209" customFormat="1" ht="21.95" customHeight="1">
      <c r="A8" s="426" t="s">
        <v>112</v>
      </c>
      <c r="B8" s="426"/>
      <c r="C8" s="426"/>
      <c r="D8" s="426"/>
      <c r="E8" s="426"/>
      <c r="F8" s="426"/>
      <c r="G8" s="426"/>
      <c r="H8" s="426"/>
      <c r="I8" s="426"/>
      <c r="J8" s="426"/>
      <c r="K8" s="243"/>
      <c r="L8" s="243"/>
      <c r="M8" s="243"/>
    </row>
    <row r="9" spans="1:13" s="209" customFormat="1" ht="21.95" customHeight="1">
      <c r="A9" s="291"/>
      <c r="B9" s="291"/>
      <c r="C9" s="291"/>
      <c r="D9" s="291"/>
      <c r="E9" s="291"/>
      <c r="F9" s="291"/>
      <c r="G9" s="291"/>
      <c r="H9" s="291"/>
      <c r="I9" s="291"/>
      <c r="J9" s="291"/>
      <c r="K9" s="245"/>
      <c r="L9" s="245"/>
      <c r="M9" s="245"/>
    </row>
    <row r="10" spans="1:13" s="209" customFormat="1" ht="21.95" customHeight="1">
      <c r="A10" s="426" t="s">
        <v>113</v>
      </c>
      <c r="B10" s="426"/>
      <c r="C10" s="426"/>
      <c r="D10" s="426"/>
      <c r="E10" s="426"/>
      <c r="F10" s="426"/>
      <c r="G10" s="426"/>
      <c r="H10" s="426"/>
      <c r="I10" s="426"/>
      <c r="J10" s="426"/>
      <c r="K10" s="243"/>
      <c r="L10" s="243"/>
      <c r="M10" s="243"/>
    </row>
    <row r="11" spans="1:13" s="209" customFormat="1" ht="21.95" customHeight="1">
      <c r="A11" s="291"/>
      <c r="B11" s="291"/>
      <c r="C11" s="291"/>
      <c r="D11" s="291"/>
      <c r="E11" s="291"/>
      <c r="F11" s="291"/>
      <c r="G11" s="291"/>
      <c r="H11" s="291"/>
      <c r="I11" s="291"/>
      <c r="J11" s="291"/>
      <c r="K11" s="245"/>
      <c r="L11" s="245"/>
      <c r="M11" s="245"/>
    </row>
    <row r="12" spans="1:13" s="209" customFormat="1" ht="21.95" customHeight="1">
      <c r="A12" s="426" t="s">
        <v>114</v>
      </c>
      <c r="B12" s="426"/>
      <c r="C12" s="426"/>
      <c r="D12" s="426"/>
      <c r="E12" s="426"/>
      <c r="F12" s="426"/>
      <c r="G12" s="426"/>
      <c r="H12" s="426"/>
      <c r="I12" s="426"/>
      <c r="J12" s="426"/>
      <c r="K12" s="207"/>
      <c r="L12" s="207"/>
      <c r="M12" s="207"/>
    </row>
    <row r="13" spans="1:13" s="209" customFormat="1" ht="21.95" customHeight="1">
      <c r="A13" s="291"/>
      <c r="B13" s="291"/>
      <c r="C13" s="291"/>
      <c r="D13" s="291"/>
      <c r="E13" s="291"/>
      <c r="F13" s="291"/>
      <c r="G13" s="291"/>
      <c r="H13" s="291"/>
      <c r="I13" s="291"/>
      <c r="J13" s="291"/>
      <c r="K13" s="245"/>
      <c r="L13" s="245"/>
      <c r="M13" s="245"/>
    </row>
    <row r="14" spans="1:13" s="209" customFormat="1" ht="21.95" customHeight="1">
      <c r="A14" s="426" t="s">
        <v>115</v>
      </c>
      <c r="B14" s="426"/>
      <c r="C14" s="426"/>
      <c r="D14" s="426"/>
      <c r="E14" s="426"/>
      <c r="F14" s="426"/>
      <c r="G14" s="426"/>
      <c r="H14" s="426"/>
      <c r="I14" s="426"/>
      <c r="J14" s="426"/>
      <c r="K14" s="207"/>
      <c r="L14" s="207"/>
      <c r="M14" s="207"/>
    </row>
    <row r="15" spans="1:13" s="209" customFormat="1" ht="21.95" customHeight="1">
      <c r="A15" s="291"/>
      <c r="B15" s="291"/>
      <c r="C15" s="291"/>
      <c r="D15" s="291"/>
      <c r="E15" s="291"/>
      <c r="F15" s="292"/>
      <c r="G15" s="291"/>
      <c r="H15" s="291"/>
      <c r="I15" s="291"/>
      <c r="J15" s="291"/>
      <c r="K15" s="245"/>
      <c r="L15" s="245"/>
      <c r="M15" s="245"/>
    </row>
    <row r="16" spans="1:13" s="209" customFormat="1" ht="21.95" customHeight="1">
      <c r="A16" s="207"/>
      <c r="B16" s="207"/>
      <c r="C16" s="207"/>
      <c r="D16" s="207"/>
      <c r="E16" s="208"/>
      <c r="F16" s="208"/>
      <c r="G16" s="208"/>
      <c r="H16" s="208"/>
      <c r="I16" s="208"/>
      <c r="J16" s="207"/>
      <c r="K16" s="207"/>
      <c r="L16" s="207"/>
      <c r="M16" s="207"/>
    </row>
    <row r="17" spans="1:13" s="209" customFormat="1" ht="21.95" customHeight="1">
      <c r="A17" s="245"/>
      <c r="B17" s="245"/>
      <c r="C17" s="245"/>
      <c r="D17" s="245"/>
      <c r="E17" s="245"/>
      <c r="F17" s="243"/>
      <c r="G17" s="245"/>
      <c r="H17" s="245"/>
      <c r="I17" s="245"/>
      <c r="J17" s="245"/>
      <c r="K17" s="245"/>
      <c r="L17" s="245"/>
      <c r="M17" s="245"/>
    </row>
    <row r="18" spans="1:13" s="209" customFormat="1" ht="21.95" customHeight="1">
      <c r="A18" s="207"/>
      <c r="B18" s="207"/>
      <c r="C18" s="207"/>
      <c r="D18" s="207"/>
      <c r="E18" s="208"/>
      <c r="F18" s="208"/>
      <c r="G18" s="208"/>
      <c r="H18" s="208"/>
      <c r="I18" s="208"/>
      <c r="J18" s="207"/>
      <c r="K18" s="207"/>
      <c r="L18" s="207"/>
      <c r="M18" s="207"/>
    </row>
    <row r="19" spans="1:13" s="209" customFormat="1" ht="21.95" customHeight="1">
      <c r="A19" s="210"/>
      <c r="B19" s="210"/>
      <c r="C19" s="210"/>
      <c r="D19" s="210"/>
      <c r="E19" s="210"/>
      <c r="F19" s="210"/>
      <c r="G19" s="210"/>
      <c r="H19" s="210"/>
      <c r="I19" s="210"/>
      <c r="J19" s="210"/>
    </row>
    <row r="20" spans="1:13" s="209" customFormat="1" ht="24.95" customHeight="1">
      <c r="A20" s="210"/>
      <c r="B20" s="210"/>
      <c r="C20" s="210"/>
      <c r="D20" s="210"/>
      <c r="E20" s="210"/>
      <c r="F20" s="210"/>
      <c r="G20" s="210"/>
      <c r="H20" s="210"/>
      <c r="I20" s="210"/>
      <c r="J20" s="210"/>
    </row>
    <row r="21" spans="1:13" ht="24.95" customHeight="1">
      <c r="A21" s="427"/>
      <c r="B21" s="427"/>
      <c r="C21" s="427"/>
      <c r="D21" s="427"/>
      <c r="E21" s="427"/>
      <c r="F21" s="427"/>
      <c r="G21" s="427"/>
      <c r="H21" s="427"/>
      <c r="I21" s="427"/>
      <c r="J21" s="427"/>
    </row>
    <row r="22" spans="1:13" ht="24.95" customHeight="1">
      <c r="A22" s="212"/>
      <c r="B22" s="212"/>
      <c r="C22" s="212"/>
      <c r="D22" s="212"/>
      <c r="E22" s="212"/>
      <c r="F22" s="212"/>
      <c r="G22" s="212"/>
      <c r="H22" s="212"/>
      <c r="I22" s="212"/>
      <c r="J22" s="212"/>
    </row>
    <row r="23" spans="1:13" ht="16.5">
      <c r="A23" s="212"/>
      <c r="B23" s="212"/>
      <c r="C23" s="212"/>
      <c r="D23" s="212"/>
      <c r="E23" s="212"/>
      <c r="F23" s="212"/>
      <c r="G23" s="212"/>
      <c r="H23" s="212"/>
      <c r="I23" s="212"/>
      <c r="J23" s="212"/>
    </row>
    <row r="24" spans="1:13" ht="16.5">
      <c r="A24" s="213"/>
      <c r="B24" s="213"/>
      <c r="C24" s="213"/>
      <c r="D24" s="213"/>
      <c r="E24" s="213"/>
      <c r="F24" s="213"/>
      <c r="G24" s="213"/>
      <c r="H24" s="213"/>
      <c r="I24" s="213"/>
      <c r="J24" s="213"/>
    </row>
  </sheetData>
  <mergeCells count="8">
    <mergeCell ref="A14:J14"/>
    <mergeCell ref="A21:J21"/>
    <mergeCell ref="A2:J2"/>
    <mergeCell ref="A4:J4"/>
    <mergeCell ref="A6:J6"/>
    <mergeCell ref="A8:J8"/>
    <mergeCell ref="A10:J10"/>
    <mergeCell ref="A12:J1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1355F-7132-46E8-8D23-468CC868FB32}">
  <dimension ref="A1:M27"/>
  <sheetViews>
    <sheetView workbookViewId="0">
      <selection activeCell="A2" sqref="A2"/>
    </sheetView>
  </sheetViews>
  <sheetFormatPr defaultRowHeight="13.5"/>
  <cols>
    <col min="1" max="10" width="10.77734375" customWidth="1"/>
  </cols>
  <sheetData>
    <row r="1" spans="1:13" ht="39.950000000000003" customHeight="1">
      <c r="A1" s="206"/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</row>
    <row r="2" spans="1:13" ht="39.950000000000003" customHeight="1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</row>
    <row r="3" spans="1:13" s="209" customFormat="1" ht="39.950000000000003" customHeight="1">
      <c r="A3" s="207"/>
      <c r="B3" s="207"/>
      <c r="C3" s="207"/>
      <c r="D3" s="207"/>
      <c r="E3" s="208"/>
      <c r="F3" s="208"/>
      <c r="G3" s="208"/>
      <c r="H3" s="208"/>
      <c r="I3" s="208"/>
      <c r="J3" s="207"/>
      <c r="K3" s="207"/>
      <c r="L3" s="207"/>
      <c r="M3" s="207"/>
    </row>
    <row r="4" spans="1:13" s="209" customFormat="1" ht="39.950000000000003" customHeight="1">
      <c r="A4" s="210"/>
      <c r="B4" s="210"/>
      <c r="C4" s="210"/>
      <c r="D4" s="210"/>
      <c r="E4" s="210"/>
      <c r="F4" s="210"/>
      <c r="G4" s="210"/>
      <c r="H4" s="210"/>
      <c r="I4" s="210"/>
      <c r="J4" s="210"/>
    </row>
    <row r="5" spans="1:13" s="209" customFormat="1" ht="39.950000000000003" customHeight="1">
      <c r="A5" s="210"/>
      <c r="B5" s="210"/>
      <c r="C5" s="210"/>
      <c r="D5" s="210"/>
      <c r="E5" s="210"/>
      <c r="F5" s="210"/>
      <c r="G5" s="210"/>
      <c r="H5" s="210"/>
      <c r="I5" s="210"/>
      <c r="J5" s="210"/>
    </row>
    <row r="6" spans="1:13" ht="39.950000000000003" customHeight="1">
      <c r="A6" s="428" t="s">
        <v>85</v>
      </c>
      <c r="B6" s="428"/>
      <c r="C6" s="428"/>
      <c r="D6" s="428"/>
      <c r="E6" s="428"/>
      <c r="F6" s="428"/>
      <c r="G6" s="428"/>
      <c r="H6" s="428"/>
      <c r="I6" s="428"/>
      <c r="J6" s="428"/>
      <c r="K6" s="211"/>
      <c r="L6" s="211"/>
      <c r="M6" s="211"/>
    </row>
    <row r="7" spans="1:13" ht="39.950000000000003" customHeight="1">
      <c r="A7" s="212"/>
      <c r="B7" s="212"/>
      <c r="C7" s="212"/>
      <c r="D7" s="212"/>
      <c r="E7" s="212"/>
      <c r="F7" s="212"/>
      <c r="G7" s="212"/>
      <c r="H7" s="212"/>
      <c r="I7" s="212"/>
      <c r="J7" s="212"/>
    </row>
    <row r="8" spans="1:13" ht="39.950000000000003" customHeight="1">
      <c r="A8" s="212"/>
      <c r="B8" s="212"/>
      <c r="C8" s="212"/>
      <c r="D8" s="212"/>
      <c r="E8" s="212"/>
      <c r="F8" s="212"/>
      <c r="G8" s="212"/>
      <c r="H8" s="212"/>
      <c r="I8" s="212"/>
      <c r="J8" s="212"/>
    </row>
    <row r="9" spans="1:13" ht="39.950000000000003" customHeight="1">
      <c r="A9" s="213"/>
      <c r="B9" s="213"/>
      <c r="C9" s="213"/>
      <c r="D9" s="213"/>
      <c r="E9" s="213"/>
      <c r="F9" s="213"/>
      <c r="G9" s="213"/>
      <c r="H9" s="213"/>
      <c r="I9" s="213"/>
      <c r="J9" s="213"/>
    </row>
    <row r="10" spans="1:13" ht="39.950000000000003" customHeight="1"/>
    <row r="11" spans="1:13" ht="39.950000000000003" customHeight="1"/>
    <row r="12" spans="1:13" ht="39.950000000000003" customHeight="1"/>
    <row r="13" spans="1:13" ht="39.950000000000003" customHeight="1"/>
    <row r="14" spans="1:13" ht="39.950000000000003" customHeight="1"/>
    <row r="15" spans="1:13" ht="30" customHeight="1"/>
    <row r="16" spans="1:13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</sheetData>
  <mergeCells count="1">
    <mergeCell ref="A6:J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B869C-A257-40AE-ABE4-C8FF8CFD0729}">
  <dimension ref="A1:U15"/>
  <sheetViews>
    <sheetView showZeros="0" view="pageBreakPreview" topLeftCell="D1" zoomScaleNormal="100" zoomScaleSheetLayoutView="90" workbookViewId="0">
      <selection activeCell="N15" sqref="N15"/>
    </sheetView>
  </sheetViews>
  <sheetFormatPr defaultRowHeight="19.5" customHeight="1"/>
  <cols>
    <col min="1" max="1" width="3.77734375" style="57" customWidth="1"/>
    <col min="2" max="2" width="7.77734375" style="57" customWidth="1"/>
    <col min="3" max="3" width="7.77734375" style="57" hidden="1" customWidth="1"/>
    <col min="4" max="4" width="21.109375" style="57" customWidth="1"/>
    <col min="5" max="5" width="4.77734375" style="58" customWidth="1"/>
    <col min="6" max="6" width="4.88671875" style="57" customWidth="1"/>
    <col min="7" max="10" width="11.77734375" style="58" customWidth="1"/>
    <col min="11" max="11" width="8.44140625" style="58" customWidth="1"/>
    <col min="12" max="12" width="8.77734375" style="58" customWidth="1"/>
    <col min="13" max="13" width="10.77734375" style="57" customWidth="1"/>
    <col min="14" max="14" width="13.77734375" style="58" customWidth="1"/>
    <col min="15" max="15" width="8.109375" style="57" customWidth="1"/>
    <col min="16" max="16" width="24.44140625" style="57" customWidth="1"/>
    <col min="17" max="17" width="10.21875" style="57" customWidth="1"/>
    <col min="18" max="18" width="9.44140625" style="57" bestFit="1" customWidth="1"/>
    <col min="19" max="19" width="8.5546875" style="57" bestFit="1" customWidth="1"/>
    <col min="20" max="16384" width="8.88671875" style="57"/>
  </cols>
  <sheetData>
    <row r="1" spans="1:21" ht="42" customHeight="1">
      <c r="D1" s="429" t="s">
        <v>47</v>
      </c>
      <c r="E1" s="429"/>
      <c r="F1" s="429"/>
      <c r="G1" s="429"/>
      <c r="H1" s="429"/>
      <c r="I1" s="429"/>
      <c r="J1" s="429"/>
      <c r="K1" s="429"/>
      <c r="L1" s="429"/>
      <c r="M1" s="429"/>
      <c r="N1" s="429"/>
      <c r="O1" s="429"/>
    </row>
    <row r="3" spans="1:21" ht="24.95" customHeight="1">
      <c r="A3" s="215"/>
      <c r="B3" s="56"/>
      <c r="C3" s="56"/>
      <c r="D3" s="430" t="s">
        <v>79</v>
      </c>
      <c r="E3" s="432" t="s">
        <v>22</v>
      </c>
      <c r="F3" s="432" t="s">
        <v>28</v>
      </c>
      <c r="G3" s="432" t="s">
        <v>23</v>
      </c>
      <c r="H3" s="432"/>
      <c r="I3" s="432" t="s">
        <v>24</v>
      </c>
      <c r="J3" s="432"/>
      <c r="K3" s="432" t="s">
        <v>25</v>
      </c>
      <c r="L3" s="432"/>
      <c r="M3" s="432" t="s">
        <v>30</v>
      </c>
      <c r="N3" s="432"/>
      <c r="O3" s="434" t="s">
        <v>80</v>
      </c>
      <c r="S3" s="58"/>
    </row>
    <row r="4" spans="1:21" ht="24.95" customHeight="1" thickBot="1">
      <c r="A4" s="215"/>
      <c r="B4" s="56"/>
      <c r="C4" s="56"/>
      <c r="D4" s="431"/>
      <c r="E4" s="433"/>
      <c r="F4" s="433"/>
      <c r="G4" s="216" t="s">
        <v>26</v>
      </c>
      <c r="H4" s="216" t="s">
        <v>27</v>
      </c>
      <c r="I4" s="216" t="s">
        <v>26</v>
      </c>
      <c r="J4" s="216" t="s">
        <v>27</v>
      </c>
      <c r="K4" s="216" t="s">
        <v>26</v>
      </c>
      <c r="L4" s="216" t="s">
        <v>27</v>
      </c>
      <c r="M4" s="216" t="s">
        <v>26</v>
      </c>
      <c r="N4" s="216" t="s">
        <v>27</v>
      </c>
      <c r="O4" s="435"/>
      <c r="Q4" s="59"/>
      <c r="R4" s="59"/>
      <c r="S4" s="59"/>
      <c r="T4" s="59"/>
      <c r="U4" s="59"/>
    </row>
    <row r="5" spans="1:21" ht="50.25" customHeight="1" thickTop="1">
      <c r="A5" s="215"/>
      <c r="B5" s="56">
        <v>1</v>
      </c>
      <c r="C5" s="56"/>
      <c r="D5" s="318" t="str">
        <f>산출서용지!A5</f>
        <v>하수도사업소 정보통신설비 설치 공사</v>
      </c>
      <c r="E5" s="217" t="s">
        <v>29</v>
      </c>
      <c r="F5" s="217">
        <v>1</v>
      </c>
      <c r="G5" s="218">
        <f>SUM(G6:G9)</f>
        <v>2011828</v>
      </c>
      <c r="H5" s="218">
        <f>INT(F5*G5)</f>
        <v>2011828</v>
      </c>
      <c r="I5" s="218">
        <f>SUM(I6:I9)</f>
        <v>30455690</v>
      </c>
      <c r="J5" s="218">
        <f>INT(F5*I5)</f>
        <v>30455690</v>
      </c>
      <c r="K5" s="218">
        <f>SUM(K6:K9)</f>
        <v>0</v>
      </c>
      <c r="L5" s="218">
        <f>INT(F5*K5)</f>
        <v>0</v>
      </c>
      <c r="M5" s="218"/>
      <c r="N5" s="218">
        <f>L5+J5+H5</f>
        <v>32467518</v>
      </c>
      <c r="O5" s="319"/>
      <c r="Q5" s="59"/>
      <c r="R5" s="59"/>
      <c r="S5" s="59"/>
      <c r="T5" s="59"/>
      <c r="U5" s="59"/>
    </row>
    <row r="6" spans="1:21" ht="39.950000000000003" customHeight="1">
      <c r="A6" s="215"/>
      <c r="B6" s="56"/>
      <c r="C6" s="56"/>
      <c r="D6" s="320" t="str">
        <f>공사비내역서!B7</f>
        <v>1-1. 행정통신설비</v>
      </c>
      <c r="E6" s="219" t="s">
        <v>29</v>
      </c>
      <c r="F6" s="219">
        <v>1</v>
      </c>
      <c r="G6" s="220">
        <f>공사비내역서!G18</f>
        <v>1308242</v>
      </c>
      <c r="H6" s="221">
        <f>INT(F6*G6)</f>
        <v>1308242</v>
      </c>
      <c r="I6" s="220">
        <f>공사비내역서!I18</f>
        <v>8945899</v>
      </c>
      <c r="J6" s="221">
        <f>INT(F6*I6)</f>
        <v>8945899</v>
      </c>
      <c r="K6" s="220">
        <f>공사비내역서!K5</f>
        <v>0</v>
      </c>
      <c r="L6" s="222"/>
      <c r="M6" s="222"/>
      <c r="N6" s="221">
        <f>L6+J6+H6</f>
        <v>10254141</v>
      </c>
      <c r="O6" s="321"/>
      <c r="P6" s="223"/>
      <c r="Q6" s="224"/>
    </row>
    <row r="7" spans="1:21" ht="39.950000000000003" customHeight="1">
      <c r="A7" s="215"/>
      <c r="B7" s="56"/>
      <c r="C7" s="56"/>
      <c r="D7" s="320" t="str">
        <f>공사비내역서!B20</f>
        <v>1-2. 운영서버 선로설비</v>
      </c>
      <c r="E7" s="219" t="s">
        <v>29</v>
      </c>
      <c r="F7" s="219">
        <v>1</v>
      </c>
      <c r="G7" s="220">
        <f>공사비내역서!G28</f>
        <v>75580</v>
      </c>
      <c r="H7" s="221">
        <f>INT(F7*G7)</f>
        <v>75580</v>
      </c>
      <c r="I7" s="220">
        <f>공사비내역서!I28</f>
        <v>576106</v>
      </c>
      <c r="J7" s="221">
        <f>INT(F7*I7)</f>
        <v>576106</v>
      </c>
      <c r="K7" s="220">
        <f>공사비내역서!K6</f>
        <v>0</v>
      </c>
      <c r="L7" s="222"/>
      <c r="M7" s="222"/>
      <c r="N7" s="221">
        <f>L7+J7+H7</f>
        <v>651686</v>
      </c>
      <c r="O7" s="321"/>
      <c r="P7" s="223"/>
      <c r="Q7" s="224"/>
    </row>
    <row r="8" spans="1:21" ht="39.950000000000003" customHeight="1">
      <c r="A8" s="215"/>
      <c r="B8" s="56"/>
      <c r="C8" s="56"/>
      <c r="D8" s="320" t="str">
        <f>공사비내역서!B31</f>
        <v>1-3. 하수행정과 관리설비</v>
      </c>
      <c r="E8" s="219" t="s">
        <v>29</v>
      </c>
      <c r="F8" s="219">
        <v>1</v>
      </c>
      <c r="G8" s="220">
        <f>공사비내역서!G41</f>
        <v>196241</v>
      </c>
      <c r="H8" s="221">
        <f>INT(F8*G8)</f>
        <v>196241</v>
      </c>
      <c r="I8" s="220">
        <f>공사비내역서!I41</f>
        <v>6541470</v>
      </c>
      <c r="J8" s="221">
        <f>INT(F8*I8)</f>
        <v>6541470</v>
      </c>
      <c r="K8" s="220">
        <f>공사비내역서!K7</f>
        <v>0</v>
      </c>
      <c r="L8" s="222"/>
      <c r="M8" s="222"/>
      <c r="N8" s="221">
        <f>L8+J8+H8</f>
        <v>6737711</v>
      </c>
      <c r="O8" s="321"/>
      <c r="P8" s="223"/>
      <c r="Q8" s="224"/>
    </row>
    <row r="9" spans="1:21" ht="39.950000000000003" customHeight="1">
      <c r="A9" s="215"/>
      <c r="B9" s="56"/>
      <c r="C9" s="56"/>
      <c r="D9" s="320" t="str">
        <f>공사비내역서!B43</f>
        <v>1-4. 하수관로과 관리설비</v>
      </c>
      <c r="E9" s="219" t="s">
        <v>29</v>
      </c>
      <c r="F9" s="219">
        <v>1</v>
      </c>
      <c r="G9" s="220">
        <f>공사비내역서!G49</f>
        <v>431765</v>
      </c>
      <c r="H9" s="221">
        <f>INT(F9*G9)</f>
        <v>431765</v>
      </c>
      <c r="I9" s="220">
        <f>공사비내역서!I49</f>
        <v>14392215</v>
      </c>
      <c r="J9" s="221">
        <f>INT(F9*I9)</f>
        <v>14392215</v>
      </c>
      <c r="K9" s="220">
        <f>공사비내역서!K8</f>
        <v>0</v>
      </c>
      <c r="L9" s="222"/>
      <c r="M9" s="222"/>
      <c r="N9" s="221">
        <f>L9+J9+H9</f>
        <v>14823980</v>
      </c>
      <c r="O9" s="321"/>
      <c r="P9" s="223"/>
      <c r="Q9" s="224"/>
    </row>
    <row r="10" spans="1:21" ht="30" customHeight="1">
      <c r="A10" s="215"/>
      <c r="B10" s="56"/>
      <c r="C10" s="56"/>
      <c r="D10" s="322"/>
      <c r="E10" s="225"/>
      <c r="F10" s="225"/>
      <c r="G10" s="228" t="s">
        <v>52</v>
      </c>
      <c r="H10" s="228" t="s">
        <v>53</v>
      </c>
      <c r="I10" s="228" t="s">
        <v>54</v>
      </c>
      <c r="J10" s="228" t="s">
        <v>55</v>
      </c>
      <c r="K10" s="229"/>
      <c r="L10" s="230"/>
      <c r="M10" s="226"/>
      <c r="N10" s="226"/>
      <c r="O10" s="321"/>
    </row>
    <row r="11" spans="1:21" ht="30" customHeight="1">
      <c r="A11" s="215"/>
      <c r="B11" s="56"/>
      <c r="C11" s="56"/>
      <c r="D11" s="322"/>
      <c r="E11" s="225"/>
      <c r="F11" s="225"/>
      <c r="G11" s="228"/>
      <c r="H11" s="228"/>
      <c r="I11" s="228"/>
      <c r="J11" s="228"/>
      <c r="K11" s="229"/>
      <c r="L11" s="230"/>
      <c r="M11" s="226"/>
      <c r="N11" s="227"/>
      <c r="O11" s="321"/>
    </row>
    <row r="12" spans="1:21" ht="30" customHeight="1">
      <c r="A12" s="215"/>
      <c r="B12" s="56"/>
      <c r="C12" s="56"/>
      <c r="D12" s="323"/>
      <c r="E12" s="166"/>
      <c r="F12" s="324"/>
      <c r="G12" s="325"/>
      <c r="H12" s="326"/>
      <c r="I12" s="326"/>
      <c r="J12" s="326"/>
      <c r="K12" s="326"/>
      <c r="L12" s="326"/>
      <c r="M12" s="326"/>
      <c r="N12" s="326"/>
      <c r="O12" s="327"/>
    </row>
    <row r="13" spans="1:21" ht="19.5" customHeight="1">
      <c r="G13" s="60"/>
      <c r="H13" s="60"/>
      <c r="I13" s="60"/>
      <c r="J13" s="60"/>
      <c r="K13" s="60"/>
      <c r="L13" s="60"/>
      <c r="M13" s="60"/>
      <c r="N13" s="60"/>
    </row>
    <row r="14" spans="1:21" ht="19.5" customHeight="1">
      <c r="G14" s="60"/>
      <c r="H14" s="60"/>
      <c r="I14" s="60"/>
      <c r="J14" s="60"/>
      <c r="K14" s="60"/>
      <c r="L14" s="60"/>
      <c r="M14" s="60"/>
      <c r="N14" s="60"/>
    </row>
    <row r="15" spans="1:21" ht="19.5" customHeight="1">
      <c r="G15" s="60"/>
      <c r="H15" s="60"/>
      <c r="I15" s="60"/>
      <c r="J15" s="60"/>
      <c r="K15" s="60"/>
      <c r="L15" s="60"/>
      <c r="M15" s="60"/>
      <c r="N15" s="395">
        <f>N6+N7</f>
        <v>10905827</v>
      </c>
    </row>
  </sheetData>
  <sheetProtection formatColumns="0" formatRows="0"/>
  <protectedRanges>
    <protectedRange sqref="H12:N12" name="범위1"/>
    <protectedRange sqref="M10:N11 H10:J11 L6:N9 H6:H9 J6:J9" name="범위1_1_2"/>
    <protectedRange sqref="K10:K11" name="범위1_1_1_1"/>
  </protectedRanges>
  <mergeCells count="9">
    <mergeCell ref="D1:O1"/>
    <mergeCell ref="D3:D4"/>
    <mergeCell ref="E3:E4"/>
    <mergeCell ref="F3:F4"/>
    <mergeCell ref="G3:H3"/>
    <mergeCell ref="I3:J3"/>
    <mergeCell ref="K3:L3"/>
    <mergeCell ref="M3:N3"/>
    <mergeCell ref="O3:O4"/>
  </mergeCells>
  <phoneticPr fontId="2" type="noConversion"/>
  <pageMargins left="0.47244094488188981" right="0.23622047244094491" top="0.74803149606299213" bottom="0.74803149606299213" header="0.31496062992125984" footer="0.31496062992125984"/>
  <pageSetup paperSize="9" scale="9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1CD4E-65FE-4DFC-86B1-932A5A22345F}">
  <dimension ref="A1:O49"/>
  <sheetViews>
    <sheetView showZeros="0" view="pageBreakPreview" topLeftCell="A28" zoomScaleNormal="100" zoomScaleSheetLayoutView="85" workbookViewId="0">
      <selection activeCell="B20" sqref="B20:C20"/>
    </sheetView>
  </sheetViews>
  <sheetFormatPr defaultRowHeight="20.100000000000001" customHeight="1"/>
  <cols>
    <col min="1" max="1" width="7.21875" style="89" customWidth="1"/>
    <col min="2" max="2" width="17.109375" style="7" customWidth="1"/>
    <col min="3" max="3" width="17.6640625" style="7" customWidth="1"/>
    <col min="4" max="4" width="6" style="8" customWidth="1"/>
    <col min="5" max="5" width="6" style="9" customWidth="1"/>
    <col min="6" max="6" width="9.77734375" style="21" customWidth="1"/>
    <col min="7" max="7" width="10.77734375" style="21" customWidth="1"/>
    <col min="8" max="8" width="9.77734375" style="21" customWidth="1"/>
    <col min="9" max="9" width="10.77734375" style="21" customWidth="1"/>
    <col min="10" max="10" width="9.77734375" style="21" customWidth="1"/>
    <col min="11" max="13" width="10.77734375" style="21" customWidth="1"/>
    <col min="14" max="14" width="10.77734375" style="34" customWidth="1"/>
    <col min="15" max="15" width="3.77734375" style="7" customWidth="1"/>
    <col min="16" max="16" width="12" style="7" customWidth="1"/>
    <col min="17" max="16384" width="8.88671875" style="7"/>
  </cols>
  <sheetData>
    <row r="1" spans="1:15" ht="39.75" customHeight="1">
      <c r="B1" s="436" t="s">
        <v>49</v>
      </c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</row>
    <row r="2" spans="1:15" ht="17.25" customHeight="1">
      <c r="B2" s="179" t="str">
        <f>산출서용지!A5</f>
        <v>하수도사업소 정보통신설비 설치 공사</v>
      </c>
      <c r="C2" s="5"/>
      <c r="D2" s="5"/>
      <c r="E2" s="5"/>
      <c r="F2" s="7"/>
      <c r="G2" s="7"/>
      <c r="H2" s="7"/>
      <c r="I2" s="7"/>
      <c r="J2" s="7"/>
      <c r="K2" s="7"/>
      <c r="L2" s="7"/>
      <c r="M2" s="7"/>
      <c r="N2" s="9"/>
    </row>
    <row r="3" spans="1:15" s="4" customFormat="1" ht="24.95" customHeight="1">
      <c r="A3" s="89"/>
      <c r="B3" s="437" t="s">
        <v>0</v>
      </c>
      <c r="C3" s="439" t="s">
        <v>1</v>
      </c>
      <c r="D3" s="439" t="s">
        <v>2</v>
      </c>
      <c r="E3" s="441" t="s">
        <v>3</v>
      </c>
      <c r="F3" s="239" t="s">
        <v>6</v>
      </c>
      <c r="G3" s="239"/>
      <c r="H3" s="239" t="s">
        <v>5</v>
      </c>
      <c r="I3" s="239"/>
      <c r="J3" s="450" t="s">
        <v>7</v>
      </c>
      <c r="K3" s="450"/>
      <c r="L3" s="449" t="s">
        <v>4</v>
      </c>
      <c r="M3" s="449"/>
      <c r="N3" s="443" t="s">
        <v>67</v>
      </c>
    </row>
    <row r="4" spans="1:15" s="4" customFormat="1" ht="24.95" customHeight="1">
      <c r="A4" s="90" t="s">
        <v>41</v>
      </c>
      <c r="B4" s="438"/>
      <c r="C4" s="440"/>
      <c r="D4" s="440"/>
      <c r="E4" s="442"/>
      <c r="F4" s="236" t="s">
        <v>9</v>
      </c>
      <c r="G4" s="236" t="s">
        <v>10</v>
      </c>
      <c r="H4" s="236" t="s">
        <v>9</v>
      </c>
      <c r="I4" s="236" t="s">
        <v>10</v>
      </c>
      <c r="J4" s="236" t="s">
        <v>9</v>
      </c>
      <c r="K4" s="236" t="s">
        <v>10</v>
      </c>
      <c r="L4" s="236" t="s">
        <v>9</v>
      </c>
      <c r="M4" s="236" t="s">
        <v>10</v>
      </c>
      <c r="N4" s="444"/>
    </row>
    <row r="5" spans="1:15" s="68" customFormat="1" ht="24.95" customHeight="1">
      <c r="A5" s="106"/>
      <c r="B5" s="158" t="s">
        <v>50</v>
      </c>
      <c r="C5" s="240" t="s">
        <v>185</v>
      </c>
      <c r="D5" s="160"/>
      <c r="E5" s="159"/>
      <c r="F5" s="161"/>
      <c r="G5" s="161">
        <f>G18+G28+G41+G49</f>
        <v>2011828</v>
      </c>
      <c r="H5" s="161"/>
      <c r="I5" s="161">
        <f>I18+I28+I41+I49</f>
        <v>30455690</v>
      </c>
      <c r="J5" s="161"/>
      <c r="K5" s="161">
        <f>K18+K28+K41+K49</f>
        <v>0</v>
      </c>
      <c r="L5" s="162"/>
      <c r="M5" s="161">
        <f>G5+I5+K5</f>
        <v>32467518</v>
      </c>
      <c r="N5" s="163"/>
    </row>
    <row r="6" spans="1:15" ht="21.95" customHeight="1">
      <c r="B6" s="306" t="s">
        <v>126</v>
      </c>
      <c r="C6" s="307"/>
      <c r="D6" s="308"/>
      <c r="E6" s="214"/>
      <c r="F6" s="309"/>
      <c r="G6" s="309"/>
      <c r="H6" s="309"/>
      <c r="I6" s="309"/>
      <c r="J6" s="309"/>
      <c r="K6" s="309"/>
      <c r="L6" s="310"/>
      <c r="M6" s="309"/>
      <c r="N6" s="311"/>
      <c r="O6" s="10"/>
    </row>
    <row r="7" spans="1:15" ht="20.100000000000001" customHeight="1">
      <c r="B7" s="447" t="s">
        <v>175</v>
      </c>
      <c r="C7" s="448"/>
      <c r="D7" s="346"/>
      <c r="E7" s="342"/>
      <c r="F7" s="347"/>
      <c r="G7" s="347"/>
      <c r="H7" s="347"/>
      <c r="I7" s="347"/>
      <c r="J7" s="347"/>
      <c r="K7" s="347"/>
      <c r="L7" s="348"/>
      <c r="M7" s="347"/>
      <c r="N7" s="349"/>
      <c r="O7" s="10"/>
    </row>
    <row r="8" spans="1:15" ht="20.100000000000001" customHeight="1">
      <c r="A8" s="58">
        <f>일위대가!$A$6</f>
        <v>100</v>
      </c>
      <c r="B8" s="164" t="str">
        <f t="shared" ref="B8:B16" si="0">VLOOKUP($A8,일위1,4,FALSE)</f>
        <v>합성수지제 가요전선관</v>
      </c>
      <c r="C8" s="107" t="str">
        <f t="shared" ref="C8:C16" si="1">VLOOKUP($A8,일위1,5,FALSE)</f>
        <v>난연 / 16mm</v>
      </c>
      <c r="D8" s="127">
        <f>'수량산출서(통신선로)'!G6</f>
        <v>95</v>
      </c>
      <c r="E8" s="99" t="str">
        <f t="shared" ref="E8:E16" si="2">VLOOKUP($A8,일위1,7,FALSE)</f>
        <v>M</v>
      </c>
      <c r="F8" s="108">
        <f t="shared" ref="F8:F16" si="3">VLOOKUP($A8,일위1,9,FALSE)</f>
        <v>621.84999999999991</v>
      </c>
      <c r="G8" s="108">
        <f t="shared" ref="G8:G16" si="4">INT($D8*F8)</f>
        <v>59075</v>
      </c>
      <c r="H8" s="108">
        <f t="shared" ref="H8:H16" si="5">VLOOKUP($A8,일위1,11,FALSE)</f>
        <v>11395</v>
      </c>
      <c r="I8" s="108">
        <f t="shared" ref="I8:I16" si="6">INT($D8*H8)</f>
        <v>1082525</v>
      </c>
      <c r="J8" s="108">
        <f t="shared" ref="J8:J16" si="7">VLOOKUP($A8,일위1,13,FALSE)</f>
        <v>0</v>
      </c>
      <c r="K8" s="108">
        <f t="shared" ref="K8:K16" si="8">INT($D8*J8)</f>
        <v>0</v>
      </c>
      <c r="L8" s="109">
        <f t="shared" ref="L8:L16" si="9">M8/D8</f>
        <v>12016.842105263158</v>
      </c>
      <c r="M8" s="108">
        <f t="shared" ref="M8:M16" si="10">INT(G8+I8+K8)</f>
        <v>1141600</v>
      </c>
      <c r="N8" s="165" t="str">
        <f t="shared" ref="N8:N16" si="11">VLOOKUP($A8,일위1,3,FALSE)</f>
        <v>제100호표</v>
      </c>
    </row>
    <row r="9" spans="1:15" ht="20.100000000000001" customHeight="1">
      <c r="A9" s="58">
        <f>일위대가!$A$14</f>
        <v>101</v>
      </c>
      <c r="B9" s="164" t="str">
        <f t="shared" si="0"/>
        <v>UTP 케이블</v>
      </c>
      <c r="C9" s="107" t="str">
        <f t="shared" si="1"/>
        <v>CAT. 5e / 4P</v>
      </c>
      <c r="D9" s="127">
        <f>'수량산출서(통신선로)'!G7</f>
        <v>579</v>
      </c>
      <c r="E9" s="99" t="str">
        <f t="shared" si="2"/>
        <v>M</v>
      </c>
      <c r="F9" s="108">
        <f t="shared" si="3"/>
        <v>876.29</v>
      </c>
      <c r="G9" s="108">
        <f>INT($D9*F9)</f>
        <v>507371</v>
      </c>
      <c r="H9" s="108">
        <f t="shared" si="5"/>
        <v>6543</v>
      </c>
      <c r="I9" s="108">
        <f>INT($D9*H9)</f>
        <v>3788397</v>
      </c>
      <c r="J9" s="108">
        <f t="shared" si="7"/>
        <v>0</v>
      </c>
      <c r="K9" s="108">
        <f>INT($D9*J9)</f>
        <v>0</v>
      </c>
      <c r="L9" s="109">
        <f>M9/D9</f>
        <v>7419.2884283246976</v>
      </c>
      <c r="M9" s="108">
        <f>INT(G9+I9+K9)</f>
        <v>4295768</v>
      </c>
      <c r="N9" s="165" t="str">
        <f t="shared" si="11"/>
        <v>제101호표</v>
      </c>
    </row>
    <row r="10" spans="1:15" ht="20.100000000000001" customHeight="1">
      <c r="A10" s="58">
        <f>일위대가!$A$20</f>
        <v>102</v>
      </c>
      <c r="B10" s="164" t="str">
        <f t="shared" si="0"/>
        <v>UTP 패치코드</v>
      </c>
      <c r="C10" s="107" t="str">
        <f t="shared" si="1"/>
        <v>CAT. 5e / 4P / 2m</v>
      </c>
      <c r="D10" s="127">
        <f>'수량산출서(통신선로)'!G8</f>
        <v>119</v>
      </c>
      <c r="E10" s="99" t="str">
        <f t="shared" si="2"/>
        <v>EA</v>
      </c>
      <c r="F10" s="108">
        <f t="shared" si="3"/>
        <v>4091.7599999999998</v>
      </c>
      <c r="G10" s="108">
        <f>INT($D10*F10)</f>
        <v>486919</v>
      </c>
      <c r="H10" s="108">
        <f t="shared" si="5"/>
        <v>21392</v>
      </c>
      <c r="I10" s="108">
        <f>INT($D10*H10)</f>
        <v>2545648</v>
      </c>
      <c r="J10" s="108">
        <f t="shared" si="7"/>
        <v>0</v>
      </c>
      <c r="K10" s="108">
        <f>INT($D10*J10)</f>
        <v>0</v>
      </c>
      <c r="L10" s="109">
        <f>M10/D10</f>
        <v>25483.756302521007</v>
      </c>
      <c r="M10" s="108">
        <f>INT(G10+I10+K10)</f>
        <v>3032567</v>
      </c>
      <c r="N10" s="165" t="str">
        <f t="shared" si="11"/>
        <v>제102호표</v>
      </c>
    </row>
    <row r="11" spans="1:15" ht="20.100000000000001" customHeight="1">
      <c r="A11" s="58">
        <f>일위대가!$A$29</f>
        <v>103</v>
      </c>
      <c r="B11" s="164" t="str">
        <f t="shared" si="0"/>
        <v>접속커넥터</v>
      </c>
      <c r="C11" s="107" t="str">
        <f t="shared" si="1"/>
        <v>CAT. 5e / 8P8C</v>
      </c>
      <c r="D11" s="127">
        <f>'수량산출서(통신선로)'!G9</f>
        <v>204</v>
      </c>
      <c r="E11" s="99" t="str">
        <f t="shared" si="2"/>
        <v>EA</v>
      </c>
      <c r="F11" s="108">
        <f t="shared" si="3"/>
        <v>611.09</v>
      </c>
      <c r="G11" s="108">
        <f t="shared" si="4"/>
        <v>124662</v>
      </c>
      <c r="H11" s="108">
        <f t="shared" si="5"/>
        <v>3703</v>
      </c>
      <c r="I11" s="108">
        <f t="shared" si="6"/>
        <v>755412</v>
      </c>
      <c r="J11" s="108">
        <f t="shared" si="7"/>
        <v>0</v>
      </c>
      <c r="K11" s="108">
        <f t="shared" si="8"/>
        <v>0</v>
      </c>
      <c r="L11" s="109">
        <f t="shared" si="9"/>
        <v>4314.088235294118</v>
      </c>
      <c r="M11" s="108">
        <f t="shared" si="10"/>
        <v>880074</v>
      </c>
      <c r="N11" s="165" t="str">
        <f t="shared" si="11"/>
        <v>제103호표</v>
      </c>
    </row>
    <row r="12" spans="1:15" ht="20.100000000000001" customHeight="1">
      <c r="A12" s="58">
        <f>일위대가!$A$35</f>
        <v>104</v>
      </c>
      <c r="B12" s="164" t="str">
        <f t="shared" si="0"/>
        <v>PVC몰딩</v>
      </c>
      <c r="C12" s="107" t="str">
        <f t="shared" si="1"/>
        <v>사각 / 5호</v>
      </c>
      <c r="D12" s="127">
        <f>'수량산출서(통신선로)'!G10</f>
        <v>15</v>
      </c>
      <c r="E12" s="99" t="str">
        <f t="shared" si="2"/>
        <v>EA</v>
      </c>
      <c r="F12" s="108">
        <f t="shared" si="3"/>
        <v>1613.66</v>
      </c>
      <c r="G12" s="108">
        <f t="shared" si="4"/>
        <v>24204</v>
      </c>
      <c r="H12" s="108">
        <f t="shared" si="5"/>
        <v>7122</v>
      </c>
      <c r="I12" s="108">
        <f t="shared" si="6"/>
        <v>106830</v>
      </c>
      <c r="J12" s="108">
        <f t="shared" si="7"/>
        <v>0</v>
      </c>
      <c r="K12" s="108">
        <f t="shared" si="8"/>
        <v>0</v>
      </c>
      <c r="L12" s="109">
        <f t="shared" si="9"/>
        <v>8735.6</v>
      </c>
      <c r="M12" s="108">
        <f t="shared" si="10"/>
        <v>131034</v>
      </c>
      <c r="N12" s="165" t="str">
        <f t="shared" si="11"/>
        <v>제104호표</v>
      </c>
    </row>
    <row r="13" spans="1:15" ht="20.100000000000001" customHeight="1">
      <c r="A13" s="58">
        <f>일위대가!$A$41</f>
        <v>105</v>
      </c>
      <c r="B13" s="164" t="str">
        <f t="shared" si="0"/>
        <v>PVC몰딩</v>
      </c>
      <c r="C13" s="107" t="str">
        <f t="shared" si="1"/>
        <v>고강도 / 4호</v>
      </c>
      <c r="D13" s="127">
        <f>'수량산출서(통신선로)'!G11</f>
        <v>18</v>
      </c>
      <c r="E13" s="99" t="str">
        <f t="shared" si="2"/>
        <v>EA</v>
      </c>
      <c r="F13" s="108">
        <f t="shared" si="3"/>
        <v>3213.66</v>
      </c>
      <c r="G13" s="108">
        <f t="shared" si="4"/>
        <v>57845</v>
      </c>
      <c r="H13" s="108">
        <f t="shared" si="5"/>
        <v>7122</v>
      </c>
      <c r="I13" s="108">
        <f t="shared" si="6"/>
        <v>128196</v>
      </c>
      <c r="J13" s="108">
        <f t="shared" si="7"/>
        <v>0</v>
      </c>
      <c r="K13" s="108">
        <f t="shared" si="8"/>
        <v>0</v>
      </c>
      <c r="L13" s="109">
        <f t="shared" si="9"/>
        <v>10335.611111111111</v>
      </c>
      <c r="M13" s="108">
        <f t="shared" si="10"/>
        <v>186041</v>
      </c>
      <c r="N13" s="165" t="str">
        <f t="shared" si="11"/>
        <v>제105호표</v>
      </c>
    </row>
    <row r="14" spans="1:15" ht="20.100000000000001" customHeight="1">
      <c r="A14" s="58">
        <f>일위대가!$A$47</f>
        <v>106</v>
      </c>
      <c r="B14" s="164" t="str">
        <f t="shared" si="0"/>
        <v>110블럭</v>
      </c>
      <c r="C14" s="107" t="str">
        <f t="shared" si="1"/>
        <v>50P</v>
      </c>
      <c r="D14" s="127">
        <f>'수량산출서(통신선로)'!G12</f>
        <v>2</v>
      </c>
      <c r="E14" s="99" t="str">
        <f t="shared" si="2"/>
        <v>EA</v>
      </c>
      <c r="F14" s="108">
        <f t="shared" si="3"/>
        <v>19037.5</v>
      </c>
      <c r="G14" s="108">
        <f>INT($D14*F14)</f>
        <v>38075</v>
      </c>
      <c r="H14" s="108">
        <f t="shared" si="5"/>
        <v>101250</v>
      </c>
      <c r="I14" s="108">
        <f>INT($D14*H14)</f>
        <v>202500</v>
      </c>
      <c r="J14" s="108">
        <f t="shared" si="7"/>
        <v>0</v>
      </c>
      <c r="K14" s="108">
        <f>INT($D14*J14)</f>
        <v>0</v>
      </c>
      <c r="L14" s="109">
        <f>M14/D14</f>
        <v>120287.5</v>
      </c>
      <c r="M14" s="108">
        <f>INT(G14+I14+K14)</f>
        <v>240575</v>
      </c>
      <c r="N14" s="165" t="str">
        <f t="shared" si="11"/>
        <v>제106호표</v>
      </c>
    </row>
    <row r="15" spans="1:15" ht="20.100000000000001" customHeight="1">
      <c r="A15" s="58">
        <f>일위대가!$A$55</f>
        <v>107</v>
      </c>
      <c r="B15" s="164" t="str">
        <f t="shared" si="0"/>
        <v>케이블성단</v>
      </c>
      <c r="C15" s="107" t="str">
        <f t="shared" si="1"/>
        <v>110블럭 / 4P</v>
      </c>
      <c r="D15" s="127">
        <f>'수량산출서(통신선로)'!G13</f>
        <v>14</v>
      </c>
      <c r="E15" s="99" t="str">
        <f t="shared" si="2"/>
        <v>EA</v>
      </c>
      <c r="F15" s="108">
        <f t="shared" si="3"/>
        <v>547.43999999999994</v>
      </c>
      <c r="G15" s="108">
        <f>INT($D15*F15)</f>
        <v>7664</v>
      </c>
      <c r="H15" s="108">
        <f t="shared" si="5"/>
        <v>18248</v>
      </c>
      <c r="I15" s="108">
        <f>INT($D15*H15)</f>
        <v>255472</v>
      </c>
      <c r="J15" s="108">
        <f t="shared" si="7"/>
        <v>0</v>
      </c>
      <c r="K15" s="108">
        <f>INT($D15*J15)</f>
        <v>0</v>
      </c>
      <c r="L15" s="109">
        <f>M15/D15</f>
        <v>18795.428571428572</v>
      </c>
      <c r="M15" s="108">
        <f>INT(G15+I15+K15)</f>
        <v>263136</v>
      </c>
      <c r="N15" s="165" t="str">
        <f t="shared" si="11"/>
        <v>제107호표</v>
      </c>
    </row>
    <row r="16" spans="1:15" ht="20.100000000000001" customHeight="1">
      <c r="A16" s="58">
        <f>일위대가!$A$62</f>
        <v>108</v>
      </c>
      <c r="B16" s="164" t="str">
        <f t="shared" si="0"/>
        <v>회선시험</v>
      </c>
      <c r="C16" s="107" t="str">
        <f t="shared" si="1"/>
        <v>Port / 4P</v>
      </c>
      <c r="D16" s="127">
        <f>'수량산출서(통신선로)'!G14</f>
        <v>3</v>
      </c>
      <c r="E16" s="99" t="str">
        <f t="shared" si="2"/>
        <v>EA</v>
      </c>
      <c r="F16" s="108">
        <f t="shared" si="3"/>
        <v>809.18999999999994</v>
      </c>
      <c r="G16" s="108">
        <f t="shared" si="4"/>
        <v>2427</v>
      </c>
      <c r="H16" s="108">
        <f t="shared" si="5"/>
        <v>26973</v>
      </c>
      <c r="I16" s="108">
        <f t="shared" si="6"/>
        <v>80919</v>
      </c>
      <c r="J16" s="108">
        <f t="shared" si="7"/>
        <v>0</v>
      </c>
      <c r="K16" s="108">
        <f t="shared" si="8"/>
        <v>0</v>
      </c>
      <c r="L16" s="109">
        <f t="shared" si="9"/>
        <v>27782</v>
      </c>
      <c r="M16" s="108">
        <f t="shared" si="10"/>
        <v>83346</v>
      </c>
      <c r="N16" s="165" t="str">
        <f t="shared" si="11"/>
        <v>제108호표</v>
      </c>
    </row>
    <row r="17" spans="1:15" ht="20.100000000000001" customHeight="1">
      <c r="A17" s="58"/>
      <c r="B17" s="350"/>
      <c r="C17" s="351"/>
      <c r="D17" s="352"/>
      <c r="E17" s="353"/>
      <c r="F17" s="354"/>
      <c r="G17" s="354"/>
      <c r="H17" s="354"/>
      <c r="I17" s="354"/>
      <c r="J17" s="354"/>
      <c r="K17" s="354"/>
      <c r="L17" s="355"/>
      <c r="M17" s="354"/>
      <c r="N17" s="356"/>
    </row>
    <row r="18" spans="1:15" ht="20.100000000000001" customHeight="1">
      <c r="A18" s="90"/>
      <c r="B18" s="357" t="s">
        <v>127</v>
      </c>
      <c r="C18" s="181" t="s">
        <v>46</v>
      </c>
      <c r="D18" s="182"/>
      <c r="E18" s="181"/>
      <c r="F18" s="183"/>
      <c r="G18" s="183">
        <f>SUM(G8:G16)</f>
        <v>1308242</v>
      </c>
      <c r="H18" s="183"/>
      <c r="I18" s="183">
        <f>SUM(I8:I16)</f>
        <v>8945899</v>
      </c>
      <c r="J18" s="183"/>
      <c r="K18" s="183">
        <f>SUM(K8:K16)</f>
        <v>0</v>
      </c>
      <c r="L18" s="184"/>
      <c r="M18" s="183">
        <f>K18+I18+G18</f>
        <v>10254141</v>
      </c>
      <c r="N18" s="185"/>
      <c r="O18" s="69"/>
    </row>
    <row r="19" spans="1:15" ht="21.95" customHeight="1">
      <c r="A19" s="58"/>
      <c r="B19" s="358"/>
      <c r="C19" s="359"/>
      <c r="D19" s="360"/>
      <c r="E19" s="361"/>
      <c r="F19" s="362"/>
      <c r="G19" s="362"/>
      <c r="H19" s="362"/>
      <c r="I19" s="362"/>
      <c r="J19" s="362"/>
      <c r="K19" s="362"/>
      <c r="L19" s="363"/>
      <c r="M19" s="362"/>
      <c r="N19" s="364"/>
    </row>
    <row r="20" spans="1:15" ht="21.95" customHeight="1">
      <c r="B20" s="445" t="s">
        <v>244</v>
      </c>
      <c r="C20" s="446"/>
      <c r="D20" s="346"/>
      <c r="E20" s="342"/>
      <c r="F20" s="347"/>
      <c r="G20" s="347"/>
      <c r="H20" s="347"/>
      <c r="I20" s="347"/>
      <c r="J20" s="347"/>
      <c r="K20" s="347"/>
      <c r="L20" s="348"/>
      <c r="M20" s="347"/>
      <c r="N20" s="349"/>
      <c r="O20" s="10"/>
    </row>
    <row r="21" spans="1:15" ht="20.100000000000001" customHeight="1">
      <c r="A21" s="58">
        <f>일위대가!$A$14</f>
        <v>101</v>
      </c>
      <c r="B21" s="164" t="str">
        <f t="shared" ref="B21:B26" si="12">VLOOKUP($A21,일위1,4,FALSE)</f>
        <v>UTP 케이블</v>
      </c>
      <c r="C21" s="107" t="str">
        <f t="shared" ref="C21:C26" si="13">VLOOKUP($A21,일위1,5,FALSE)</f>
        <v>CAT. 5e / 4P</v>
      </c>
      <c r="D21" s="127">
        <f>'수량산출서(통신선로)'!O7</f>
        <v>55</v>
      </c>
      <c r="E21" s="99" t="str">
        <f t="shared" ref="E21:E26" si="14">VLOOKUP($A21,일위1,7,FALSE)</f>
        <v>M</v>
      </c>
      <c r="F21" s="108">
        <f t="shared" ref="F21:F26" si="15">VLOOKUP($A21,일위1,9,FALSE)</f>
        <v>876.29</v>
      </c>
      <c r="G21" s="108">
        <f t="shared" ref="G21:G26" si="16">INT($D21*F21)</f>
        <v>48195</v>
      </c>
      <c r="H21" s="108">
        <f t="shared" ref="H21:H26" si="17">VLOOKUP($A21,일위1,11,FALSE)</f>
        <v>6543</v>
      </c>
      <c r="I21" s="108">
        <f t="shared" ref="I21:I26" si="18">INT($D21*H21)</f>
        <v>359865</v>
      </c>
      <c r="J21" s="108">
        <f t="shared" ref="J21:J26" si="19">VLOOKUP($A21,일위1,13,FALSE)</f>
        <v>0</v>
      </c>
      <c r="K21" s="108">
        <f t="shared" ref="K21:K26" si="20">INT($D21*J21)</f>
        <v>0</v>
      </c>
      <c r="L21" s="109">
        <f t="shared" ref="L21:L26" si="21">M21/D21</f>
        <v>7419.272727272727</v>
      </c>
      <c r="M21" s="108">
        <f t="shared" ref="M21:M26" si="22">INT(G21+I21+K21)</f>
        <v>408060</v>
      </c>
      <c r="N21" s="165" t="str">
        <f t="shared" ref="N21:N26" si="23">VLOOKUP($A21,일위1,3,FALSE)</f>
        <v>제101호표</v>
      </c>
    </row>
    <row r="22" spans="1:15" ht="20.100000000000001" customHeight="1">
      <c r="A22" s="58">
        <f>일위대가!$A$20</f>
        <v>102</v>
      </c>
      <c r="B22" s="164" t="str">
        <f t="shared" si="12"/>
        <v>UTP 패치코드</v>
      </c>
      <c r="C22" s="107" t="str">
        <f t="shared" si="13"/>
        <v>CAT. 5e / 4P / 2m</v>
      </c>
      <c r="D22" s="127">
        <f>'수량산출서(통신선로)'!O8</f>
        <v>2</v>
      </c>
      <c r="E22" s="99" t="str">
        <f t="shared" si="14"/>
        <v>EA</v>
      </c>
      <c r="F22" s="108">
        <f t="shared" si="15"/>
        <v>4091.7599999999998</v>
      </c>
      <c r="G22" s="108">
        <f t="shared" si="16"/>
        <v>8183</v>
      </c>
      <c r="H22" s="108">
        <f t="shared" si="17"/>
        <v>21392</v>
      </c>
      <c r="I22" s="108">
        <f t="shared" si="18"/>
        <v>42784</v>
      </c>
      <c r="J22" s="108">
        <f t="shared" si="19"/>
        <v>0</v>
      </c>
      <c r="K22" s="108">
        <f t="shared" si="20"/>
        <v>0</v>
      </c>
      <c r="L22" s="109">
        <f t="shared" si="21"/>
        <v>25483.5</v>
      </c>
      <c r="M22" s="108">
        <f t="shared" si="22"/>
        <v>50967</v>
      </c>
      <c r="N22" s="165" t="str">
        <f t="shared" si="23"/>
        <v>제102호표</v>
      </c>
    </row>
    <row r="23" spans="1:15" ht="20.100000000000001" customHeight="1">
      <c r="A23" s="58">
        <f>일위대가!$A$29</f>
        <v>103</v>
      </c>
      <c r="B23" s="164" t="str">
        <f t="shared" si="12"/>
        <v>접속커넥터</v>
      </c>
      <c r="C23" s="107" t="str">
        <f t="shared" si="13"/>
        <v>CAT. 5e / 8P8C</v>
      </c>
      <c r="D23" s="127">
        <f>'수량산출서(통신선로)'!O9</f>
        <v>16</v>
      </c>
      <c r="E23" s="99" t="str">
        <f t="shared" si="14"/>
        <v>EA</v>
      </c>
      <c r="F23" s="108">
        <f t="shared" si="15"/>
        <v>611.09</v>
      </c>
      <c r="G23" s="108">
        <f t="shared" si="16"/>
        <v>9777</v>
      </c>
      <c r="H23" s="108">
        <f t="shared" si="17"/>
        <v>3703</v>
      </c>
      <c r="I23" s="108">
        <f t="shared" si="18"/>
        <v>59248</v>
      </c>
      <c r="J23" s="108">
        <f t="shared" si="19"/>
        <v>0</v>
      </c>
      <c r="K23" s="108">
        <f t="shared" si="20"/>
        <v>0</v>
      </c>
      <c r="L23" s="109">
        <f t="shared" si="21"/>
        <v>4314.0625</v>
      </c>
      <c r="M23" s="108">
        <f t="shared" si="22"/>
        <v>69025</v>
      </c>
      <c r="N23" s="165" t="str">
        <f t="shared" si="23"/>
        <v>제103호표</v>
      </c>
    </row>
    <row r="24" spans="1:15" ht="20.100000000000001" customHeight="1">
      <c r="A24" s="58">
        <f>일위대가!$A$41</f>
        <v>105</v>
      </c>
      <c r="B24" s="164" t="str">
        <f t="shared" si="12"/>
        <v>PVC몰딩</v>
      </c>
      <c r="C24" s="107" t="str">
        <f t="shared" si="13"/>
        <v>고강도 / 4호</v>
      </c>
      <c r="D24" s="127">
        <f>'수량산출서(통신선로)'!O11</f>
        <v>2</v>
      </c>
      <c r="E24" s="99" t="str">
        <f t="shared" si="14"/>
        <v>EA</v>
      </c>
      <c r="F24" s="108">
        <f t="shared" si="15"/>
        <v>3213.66</v>
      </c>
      <c r="G24" s="108">
        <f t="shared" si="16"/>
        <v>6427</v>
      </c>
      <c r="H24" s="108">
        <f t="shared" si="17"/>
        <v>7122</v>
      </c>
      <c r="I24" s="108">
        <f t="shared" si="18"/>
        <v>14244</v>
      </c>
      <c r="J24" s="108">
        <f t="shared" si="19"/>
        <v>0</v>
      </c>
      <c r="K24" s="108">
        <f t="shared" si="20"/>
        <v>0</v>
      </c>
      <c r="L24" s="109">
        <f t="shared" si="21"/>
        <v>10335.5</v>
      </c>
      <c r="M24" s="108">
        <f t="shared" si="22"/>
        <v>20671</v>
      </c>
      <c r="N24" s="165" t="str">
        <f t="shared" si="23"/>
        <v>제105호표</v>
      </c>
    </row>
    <row r="25" spans="1:15" ht="20.100000000000001" customHeight="1">
      <c r="A25" s="58">
        <f>일위대가!$A$55</f>
        <v>107</v>
      </c>
      <c r="B25" s="164" t="str">
        <f t="shared" si="12"/>
        <v>케이블성단</v>
      </c>
      <c r="C25" s="107" t="str">
        <f t="shared" si="13"/>
        <v>110블럭 / 4P</v>
      </c>
      <c r="D25" s="127">
        <f>'수량산출서(통신선로)'!O13</f>
        <v>4</v>
      </c>
      <c r="E25" s="99" t="str">
        <f t="shared" si="14"/>
        <v>EA</v>
      </c>
      <c r="F25" s="108">
        <f t="shared" si="15"/>
        <v>547.43999999999994</v>
      </c>
      <c r="G25" s="108">
        <f t="shared" si="16"/>
        <v>2189</v>
      </c>
      <c r="H25" s="108">
        <f t="shared" si="17"/>
        <v>18248</v>
      </c>
      <c r="I25" s="108">
        <f t="shared" si="18"/>
        <v>72992</v>
      </c>
      <c r="J25" s="108">
        <f t="shared" si="19"/>
        <v>0</v>
      </c>
      <c r="K25" s="108">
        <f t="shared" si="20"/>
        <v>0</v>
      </c>
      <c r="L25" s="109">
        <f t="shared" si="21"/>
        <v>18795.25</v>
      </c>
      <c r="M25" s="108">
        <f t="shared" si="22"/>
        <v>75181</v>
      </c>
      <c r="N25" s="165" t="str">
        <f t="shared" si="23"/>
        <v>제107호표</v>
      </c>
    </row>
    <row r="26" spans="1:15" ht="20.100000000000001" customHeight="1">
      <c r="A26" s="58">
        <f>일위대가!$A$62</f>
        <v>108</v>
      </c>
      <c r="B26" s="164" t="str">
        <f t="shared" si="12"/>
        <v>회선시험</v>
      </c>
      <c r="C26" s="107" t="str">
        <f t="shared" si="13"/>
        <v>Port / 4P</v>
      </c>
      <c r="D26" s="127">
        <f>'수량산출서(통신선로)'!O14</f>
        <v>1</v>
      </c>
      <c r="E26" s="99" t="str">
        <f t="shared" si="14"/>
        <v>EA</v>
      </c>
      <c r="F26" s="108">
        <f t="shared" si="15"/>
        <v>809.18999999999994</v>
      </c>
      <c r="G26" s="108">
        <f t="shared" si="16"/>
        <v>809</v>
      </c>
      <c r="H26" s="108">
        <f t="shared" si="17"/>
        <v>26973</v>
      </c>
      <c r="I26" s="108">
        <f t="shared" si="18"/>
        <v>26973</v>
      </c>
      <c r="J26" s="108">
        <f t="shared" si="19"/>
        <v>0</v>
      </c>
      <c r="K26" s="108">
        <f t="shared" si="20"/>
        <v>0</v>
      </c>
      <c r="L26" s="109">
        <f t="shared" si="21"/>
        <v>27782</v>
      </c>
      <c r="M26" s="108">
        <f t="shared" si="22"/>
        <v>27782</v>
      </c>
      <c r="N26" s="165" t="str">
        <f t="shared" si="23"/>
        <v>제108호표</v>
      </c>
    </row>
    <row r="27" spans="1:15" ht="21.95" customHeight="1">
      <c r="A27" s="58"/>
      <c r="B27" s="350"/>
      <c r="C27" s="351"/>
      <c r="D27" s="352"/>
      <c r="E27" s="353"/>
      <c r="F27" s="354"/>
      <c r="G27" s="354"/>
      <c r="H27" s="354"/>
      <c r="I27" s="354"/>
      <c r="J27" s="354"/>
      <c r="K27" s="354"/>
      <c r="L27" s="355"/>
      <c r="M27" s="354"/>
      <c r="N27" s="356"/>
    </row>
    <row r="28" spans="1:15" ht="21.95" customHeight="1">
      <c r="A28" s="90"/>
      <c r="B28" s="357" t="s">
        <v>128</v>
      </c>
      <c r="C28" s="181" t="s">
        <v>46</v>
      </c>
      <c r="D28" s="182"/>
      <c r="E28" s="181"/>
      <c r="F28" s="183"/>
      <c r="G28" s="183">
        <f>SUM(G21:G26)</f>
        <v>75580</v>
      </c>
      <c r="H28" s="183"/>
      <c r="I28" s="183">
        <f>SUM(I21:I26)</f>
        <v>576106</v>
      </c>
      <c r="J28" s="183"/>
      <c r="K28" s="183">
        <f>SUM(K21:K26)</f>
        <v>0</v>
      </c>
      <c r="L28" s="184"/>
      <c r="M28" s="183">
        <f>K28+I28+G28</f>
        <v>651686</v>
      </c>
      <c r="N28" s="185"/>
      <c r="O28" s="69"/>
    </row>
    <row r="29" spans="1:15" ht="21.95" customHeight="1">
      <c r="A29" s="58"/>
      <c r="B29" s="314"/>
      <c r="C29" s="315"/>
      <c r="D29" s="316"/>
      <c r="E29" s="301"/>
      <c r="F29" s="312"/>
      <c r="G29" s="312"/>
      <c r="H29" s="312"/>
      <c r="I29" s="312"/>
      <c r="J29" s="312"/>
      <c r="K29" s="312"/>
      <c r="L29" s="317"/>
      <c r="M29" s="312"/>
      <c r="N29" s="313"/>
    </row>
    <row r="30" spans="1:15" ht="21.95" customHeight="1">
      <c r="A30" s="58"/>
      <c r="B30" s="387"/>
      <c r="C30" s="388"/>
      <c r="D30" s="389"/>
      <c r="E30" s="390"/>
      <c r="F30" s="391"/>
      <c r="G30" s="391"/>
      <c r="H30" s="391"/>
      <c r="I30" s="391"/>
      <c r="J30" s="391"/>
      <c r="K30" s="391"/>
      <c r="L30" s="392"/>
      <c r="M30" s="391"/>
      <c r="N30" s="393"/>
    </row>
    <row r="31" spans="1:15" ht="21.95" customHeight="1">
      <c r="B31" s="445" t="s">
        <v>245</v>
      </c>
      <c r="C31" s="446"/>
      <c r="D31" s="346"/>
      <c r="E31" s="342"/>
      <c r="F31" s="347"/>
      <c r="G31" s="347"/>
      <c r="H31" s="347"/>
      <c r="I31" s="347"/>
      <c r="J31" s="347"/>
      <c r="K31" s="347"/>
      <c r="L31" s="348"/>
      <c r="M31" s="347"/>
      <c r="N31" s="349"/>
      <c r="O31" s="10"/>
    </row>
    <row r="32" spans="1:15" ht="20.100000000000001" customHeight="1">
      <c r="A32" s="58">
        <f>일위대가!$A$77</f>
        <v>200</v>
      </c>
      <c r="B32" s="164" t="str">
        <f t="shared" ref="B32:B39" si="24">VLOOKUP($A32,일위1,4,FALSE)</f>
        <v>VPN 이전 설치</v>
      </c>
      <c r="C32" s="107" t="str">
        <f t="shared" ref="C32:C39" si="25">VLOOKUP($A32,일위1,5,FALSE)</f>
        <v>Axgate1300S</v>
      </c>
      <c r="D32" s="127">
        <f>'수량산출서 (운영설비)'!G6</f>
        <v>1</v>
      </c>
      <c r="E32" s="99" t="str">
        <f t="shared" ref="E32:E39" si="26">VLOOKUP($A32,일위1,7,FALSE)</f>
        <v>EA</v>
      </c>
      <c r="F32" s="108">
        <f t="shared" ref="F32:F39" si="27">VLOOKUP($A32,일위1,9,FALSE)</f>
        <v>17678.759999999998</v>
      </c>
      <c r="G32" s="108">
        <f t="shared" ref="G32:G39" si="28">INT($D32*F32)</f>
        <v>17678</v>
      </c>
      <c r="H32" s="108">
        <f t="shared" ref="H32:H39" si="29">VLOOKUP($A32,일위1,11,FALSE)</f>
        <v>589292</v>
      </c>
      <c r="I32" s="108">
        <f t="shared" ref="I32:I39" si="30">INT($D32*H32)</f>
        <v>589292</v>
      </c>
      <c r="J32" s="108">
        <f t="shared" ref="J32:J39" si="31">VLOOKUP($A32,일위1,13,FALSE)</f>
        <v>0</v>
      </c>
      <c r="K32" s="108">
        <f t="shared" ref="K32:K39" si="32">INT($D32*J32)</f>
        <v>0</v>
      </c>
      <c r="L32" s="109">
        <f t="shared" ref="L32:L39" si="33">M32/D32</f>
        <v>606970</v>
      </c>
      <c r="M32" s="108">
        <f t="shared" ref="M32:M39" si="34">INT(G32+I32+K32)</f>
        <v>606970</v>
      </c>
      <c r="N32" s="165" t="str">
        <f t="shared" ref="N32:N39" si="35">VLOOKUP($A32,일위1,3,FALSE)</f>
        <v>제200호표</v>
      </c>
    </row>
    <row r="33" spans="1:15" ht="20.100000000000001" customHeight="1">
      <c r="A33" s="58">
        <f>일위대가!$A$85</f>
        <v>201</v>
      </c>
      <c r="B33" s="164" t="str">
        <f t="shared" si="24"/>
        <v>VPN 셋업 변경</v>
      </c>
      <c r="C33" s="107" t="str">
        <f t="shared" si="25"/>
        <v>Axgate40D</v>
      </c>
      <c r="D33" s="127">
        <f>'수량산출서 (운영설비)'!G7</f>
        <v>10</v>
      </c>
      <c r="E33" s="99" t="str">
        <f t="shared" si="26"/>
        <v>EA</v>
      </c>
      <c r="F33" s="108">
        <f t="shared" si="27"/>
        <v>9821.52</v>
      </c>
      <c r="G33" s="108">
        <f t="shared" si="28"/>
        <v>98215</v>
      </c>
      <c r="H33" s="108">
        <f t="shared" si="29"/>
        <v>327384</v>
      </c>
      <c r="I33" s="108">
        <f t="shared" si="30"/>
        <v>3273840</v>
      </c>
      <c r="J33" s="108">
        <f t="shared" si="31"/>
        <v>0</v>
      </c>
      <c r="K33" s="108">
        <f t="shared" si="32"/>
        <v>0</v>
      </c>
      <c r="L33" s="109">
        <f t="shared" si="33"/>
        <v>337205.5</v>
      </c>
      <c r="M33" s="108">
        <f t="shared" si="34"/>
        <v>3372055</v>
      </c>
      <c r="N33" s="165" t="str">
        <f t="shared" si="35"/>
        <v>제201호표</v>
      </c>
    </row>
    <row r="34" spans="1:15" ht="20.100000000000001" customHeight="1">
      <c r="A34" s="58">
        <f>일위대가!$A$92</f>
        <v>202</v>
      </c>
      <c r="B34" s="164" t="str">
        <f t="shared" si="24"/>
        <v>방화벽 이전 설치</v>
      </c>
      <c r="C34" s="107" t="str">
        <f t="shared" si="25"/>
        <v>WEB 방화벽</v>
      </c>
      <c r="D34" s="127">
        <f>'수량산출서 (운영설비)'!G8</f>
        <v>1</v>
      </c>
      <c r="E34" s="99" t="str">
        <f t="shared" si="26"/>
        <v>EA</v>
      </c>
      <c r="F34" s="108">
        <f t="shared" si="27"/>
        <v>19038.659999999996</v>
      </c>
      <c r="G34" s="108">
        <f t="shared" si="28"/>
        <v>19038</v>
      </c>
      <c r="H34" s="108">
        <f t="shared" si="29"/>
        <v>634622</v>
      </c>
      <c r="I34" s="108">
        <f t="shared" si="30"/>
        <v>634622</v>
      </c>
      <c r="J34" s="108">
        <f t="shared" si="31"/>
        <v>0</v>
      </c>
      <c r="K34" s="108">
        <f t="shared" si="32"/>
        <v>0</v>
      </c>
      <c r="L34" s="109">
        <f t="shared" si="33"/>
        <v>653660</v>
      </c>
      <c r="M34" s="108">
        <f t="shared" si="34"/>
        <v>653660</v>
      </c>
      <c r="N34" s="165" t="str">
        <f t="shared" si="35"/>
        <v>제202호표</v>
      </c>
    </row>
    <row r="35" spans="1:15" ht="20.100000000000001" customHeight="1">
      <c r="A35" s="58">
        <f>일위대가!$A$100</f>
        <v>203</v>
      </c>
      <c r="B35" s="164" t="str">
        <f t="shared" si="24"/>
        <v>하수운영서버 이전 설치</v>
      </c>
      <c r="C35" s="107" t="str">
        <f t="shared" si="25"/>
        <v>랙마운트</v>
      </c>
      <c r="D35" s="127">
        <f>'수량산출서 (운영설비)'!G9</f>
        <v>1</v>
      </c>
      <c r="E35" s="99" t="str">
        <f t="shared" si="26"/>
        <v>EA</v>
      </c>
      <c r="F35" s="108">
        <f t="shared" si="27"/>
        <v>16236.119999999999</v>
      </c>
      <c r="G35" s="108">
        <f t="shared" si="28"/>
        <v>16236</v>
      </c>
      <c r="H35" s="108">
        <f t="shared" si="29"/>
        <v>541204</v>
      </c>
      <c r="I35" s="108">
        <f t="shared" si="30"/>
        <v>541204</v>
      </c>
      <c r="J35" s="108">
        <f t="shared" si="31"/>
        <v>0</v>
      </c>
      <c r="K35" s="108">
        <f t="shared" si="32"/>
        <v>0</v>
      </c>
      <c r="L35" s="109">
        <f t="shared" si="33"/>
        <v>557440</v>
      </c>
      <c r="M35" s="108">
        <f t="shared" si="34"/>
        <v>557440</v>
      </c>
      <c r="N35" s="165" t="str">
        <f t="shared" si="35"/>
        <v>제203호표</v>
      </c>
    </row>
    <row r="36" spans="1:15" ht="20.100000000000001" customHeight="1">
      <c r="A36" s="58">
        <f>일위대가!$A$108</f>
        <v>204</v>
      </c>
      <c r="B36" s="164" t="str">
        <f t="shared" si="24"/>
        <v>운영PC 이전 설치</v>
      </c>
      <c r="C36" s="107" t="str">
        <f t="shared" si="25"/>
        <v>관제용</v>
      </c>
      <c r="D36" s="127">
        <f>'수량산출서 (운영설비)'!G10</f>
        <v>1</v>
      </c>
      <c r="E36" s="99" t="str">
        <f t="shared" si="26"/>
        <v>EA</v>
      </c>
      <c r="F36" s="108">
        <f t="shared" si="27"/>
        <v>7184.369999999999</v>
      </c>
      <c r="G36" s="108">
        <f t="shared" si="28"/>
        <v>7184</v>
      </c>
      <c r="H36" s="108">
        <f t="shared" si="29"/>
        <v>239479</v>
      </c>
      <c r="I36" s="108">
        <f t="shared" si="30"/>
        <v>239479</v>
      </c>
      <c r="J36" s="108">
        <f t="shared" si="31"/>
        <v>0</v>
      </c>
      <c r="K36" s="108">
        <f t="shared" si="32"/>
        <v>0</v>
      </c>
      <c r="L36" s="109">
        <f t="shared" si="33"/>
        <v>246663</v>
      </c>
      <c r="M36" s="108">
        <f t="shared" si="34"/>
        <v>246663</v>
      </c>
      <c r="N36" s="165" t="str">
        <f t="shared" si="35"/>
        <v>제204호표</v>
      </c>
    </row>
    <row r="37" spans="1:15" ht="20.100000000000001" customHeight="1">
      <c r="A37" s="58">
        <f>일위대가!$A$116</f>
        <v>205</v>
      </c>
      <c r="B37" s="164" t="str">
        <f t="shared" si="24"/>
        <v>운영PC 이전 설치</v>
      </c>
      <c r="C37" s="107" t="str">
        <f t="shared" si="25"/>
        <v>서버 / 관제용</v>
      </c>
      <c r="D37" s="127">
        <f>'수량산출서 (운영설비)'!G11</f>
        <v>3</v>
      </c>
      <c r="E37" s="99" t="str">
        <f t="shared" si="26"/>
        <v>EA</v>
      </c>
      <c r="F37" s="108">
        <f t="shared" si="27"/>
        <v>7184.369999999999</v>
      </c>
      <c r="G37" s="108">
        <f t="shared" si="28"/>
        <v>21553</v>
      </c>
      <c r="H37" s="108">
        <f t="shared" si="29"/>
        <v>239479</v>
      </c>
      <c r="I37" s="108">
        <f t="shared" si="30"/>
        <v>718437</v>
      </c>
      <c r="J37" s="108">
        <f t="shared" si="31"/>
        <v>0</v>
      </c>
      <c r="K37" s="108">
        <f t="shared" si="32"/>
        <v>0</v>
      </c>
      <c r="L37" s="109">
        <f t="shared" si="33"/>
        <v>246663.33333333334</v>
      </c>
      <c r="M37" s="108">
        <f t="shared" si="34"/>
        <v>739990</v>
      </c>
      <c r="N37" s="165" t="str">
        <f t="shared" si="35"/>
        <v>제205호표</v>
      </c>
    </row>
    <row r="38" spans="1:15" ht="20.100000000000001" customHeight="1">
      <c r="A38" s="58">
        <f>일위대가!$A$124</f>
        <v>206</v>
      </c>
      <c r="B38" s="164" t="str">
        <f t="shared" si="24"/>
        <v>스위치 (L2) 이전설치</v>
      </c>
      <c r="C38" s="107" t="str">
        <f t="shared" si="25"/>
        <v>24Port</v>
      </c>
      <c r="D38" s="127">
        <f>'수량산출서 (운영설비)'!G12</f>
        <v>1</v>
      </c>
      <c r="E38" s="99" t="str">
        <f t="shared" si="26"/>
        <v>EA</v>
      </c>
      <c r="F38" s="108">
        <f t="shared" si="27"/>
        <v>8159.4</v>
      </c>
      <c r="G38" s="108">
        <f t="shared" si="28"/>
        <v>8159</v>
      </c>
      <c r="H38" s="108">
        <f t="shared" si="29"/>
        <v>271980</v>
      </c>
      <c r="I38" s="108">
        <f t="shared" si="30"/>
        <v>271980</v>
      </c>
      <c r="J38" s="108">
        <f t="shared" si="31"/>
        <v>0</v>
      </c>
      <c r="K38" s="108">
        <f t="shared" si="32"/>
        <v>0</v>
      </c>
      <c r="L38" s="109">
        <f t="shared" si="33"/>
        <v>280139</v>
      </c>
      <c r="M38" s="108">
        <f t="shared" si="34"/>
        <v>280139</v>
      </c>
      <c r="N38" s="165" t="str">
        <f t="shared" si="35"/>
        <v>제206호표</v>
      </c>
    </row>
    <row r="39" spans="1:15" ht="20.100000000000001" customHeight="1">
      <c r="A39" s="58">
        <f>일위대가!$A$132</f>
        <v>207</v>
      </c>
      <c r="B39" s="164" t="str">
        <f t="shared" si="24"/>
        <v>서버랙 이전 설치</v>
      </c>
      <c r="C39" s="107" t="str">
        <f t="shared" si="25"/>
        <v>2.2M 미만</v>
      </c>
      <c r="D39" s="127">
        <f>'수량산출서 (운영설비)'!G13</f>
        <v>1</v>
      </c>
      <c r="E39" s="99" t="str">
        <f t="shared" si="26"/>
        <v>EA</v>
      </c>
      <c r="F39" s="108">
        <f t="shared" si="27"/>
        <v>8178.48</v>
      </c>
      <c r="G39" s="108">
        <f t="shared" si="28"/>
        <v>8178</v>
      </c>
      <c r="H39" s="108">
        <f t="shared" si="29"/>
        <v>272616</v>
      </c>
      <c r="I39" s="108">
        <f t="shared" si="30"/>
        <v>272616</v>
      </c>
      <c r="J39" s="108">
        <f t="shared" si="31"/>
        <v>0</v>
      </c>
      <c r="K39" s="108">
        <f t="shared" si="32"/>
        <v>0</v>
      </c>
      <c r="L39" s="109">
        <f t="shared" si="33"/>
        <v>280794</v>
      </c>
      <c r="M39" s="108">
        <f t="shared" si="34"/>
        <v>280794</v>
      </c>
      <c r="N39" s="165" t="str">
        <f t="shared" si="35"/>
        <v>제207호표</v>
      </c>
    </row>
    <row r="40" spans="1:15" ht="20.100000000000001" customHeight="1">
      <c r="A40" s="58"/>
      <c r="B40" s="385"/>
      <c r="C40" s="386"/>
      <c r="D40" s="352"/>
      <c r="E40" s="353"/>
      <c r="F40" s="354"/>
      <c r="G40" s="354"/>
      <c r="H40" s="354"/>
      <c r="I40" s="354"/>
      <c r="J40" s="354"/>
      <c r="K40" s="354"/>
      <c r="L40" s="355"/>
      <c r="M40" s="354"/>
      <c r="N40" s="356"/>
    </row>
    <row r="41" spans="1:15" ht="21.95" customHeight="1">
      <c r="A41" s="90"/>
      <c r="B41" s="357" t="s">
        <v>183</v>
      </c>
      <c r="C41" s="181" t="s">
        <v>46</v>
      </c>
      <c r="D41" s="182"/>
      <c r="E41" s="181"/>
      <c r="F41" s="183"/>
      <c r="G41" s="183">
        <f>SUM(G32:G39)</f>
        <v>196241</v>
      </c>
      <c r="H41" s="183"/>
      <c r="I41" s="183">
        <f>SUM(I32:I39)</f>
        <v>6541470</v>
      </c>
      <c r="J41" s="183"/>
      <c r="K41" s="183">
        <f>SUM(K32:K39)</f>
        <v>0</v>
      </c>
      <c r="L41" s="184"/>
      <c r="M41" s="183">
        <f>K41+I41+G41</f>
        <v>6737711</v>
      </c>
      <c r="N41" s="185"/>
      <c r="O41" s="69"/>
    </row>
    <row r="42" spans="1:15" ht="21.95" customHeight="1">
      <c r="A42" s="58"/>
      <c r="B42" s="314"/>
      <c r="C42" s="315"/>
      <c r="D42" s="316"/>
      <c r="E42" s="301"/>
      <c r="F42" s="312"/>
      <c r="G42" s="312"/>
      <c r="H42" s="312"/>
      <c r="I42" s="312"/>
      <c r="J42" s="312"/>
      <c r="K42" s="312"/>
      <c r="L42" s="317"/>
      <c r="M42" s="312"/>
      <c r="N42" s="313"/>
    </row>
    <row r="43" spans="1:15" ht="21.95" customHeight="1">
      <c r="B43" s="445" t="s">
        <v>246</v>
      </c>
      <c r="C43" s="446"/>
      <c r="D43" s="346"/>
      <c r="E43" s="342"/>
      <c r="F43" s="347"/>
      <c r="G43" s="347"/>
      <c r="H43" s="347"/>
      <c r="I43" s="347"/>
      <c r="J43" s="347"/>
      <c r="K43" s="347"/>
      <c r="L43" s="348"/>
      <c r="M43" s="347"/>
      <c r="N43" s="349"/>
      <c r="O43" s="10"/>
    </row>
    <row r="44" spans="1:15" ht="20.100000000000001" customHeight="1">
      <c r="A44" s="58">
        <f>일위대가!$A$139</f>
        <v>300</v>
      </c>
      <c r="B44" s="164" t="str">
        <f>VLOOKUP($A44,일위1,4,FALSE)</f>
        <v>소규모 주장치</v>
      </c>
      <c r="C44" s="107" t="str">
        <f>VLOOKUP($A44,일위1,5,FALSE)</f>
        <v>기존 본체 설치(서버)이설</v>
      </c>
      <c r="D44" s="127">
        <f>'수량산출서 (운영설비)'!J16</f>
        <v>2</v>
      </c>
      <c r="E44" s="99" t="str">
        <f>VLOOKUP($A44,일위1,7,FALSE)</f>
        <v>EA</v>
      </c>
      <c r="F44" s="108">
        <f>VLOOKUP($A44,일위1,9,FALSE)</f>
        <v>9260.0400000000009</v>
      </c>
      <c r="G44" s="108">
        <f>INT($D44*F44)</f>
        <v>18520</v>
      </c>
      <c r="H44" s="108">
        <f>VLOOKUP($A44,일위1,11,FALSE)</f>
        <v>308668</v>
      </c>
      <c r="I44" s="108">
        <f>INT($D44*H44)</f>
        <v>617336</v>
      </c>
      <c r="J44" s="108">
        <f>VLOOKUP($A44,일위1,13,FALSE)</f>
        <v>0</v>
      </c>
      <c r="K44" s="108">
        <f>INT($D44*J44)</f>
        <v>0</v>
      </c>
      <c r="L44" s="109">
        <f>M44/D44</f>
        <v>317928</v>
      </c>
      <c r="M44" s="108">
        <f>INT(G44+I44+K44)</f>
        <v>635856</v>
      </c>
      <c r="N44" s="165" t="str">
        <f>VLOOKUP($A44,일위1,3,FALSE)</f>
        <v>제300호표</v>
      </c>
    </row>
    <row r="45" spans="1:15" ht="20.100000000000001" customHeight="1">
      <c r="A45" s="58">
        <f>일위대가!$A$149</f>
        <v>301</v>
      </c>
      <c r="B45" s="164" t="str">
        <f>VLOOKUP($A45,일위1,4,FALSE)</f>
        <v>DSU/MODEM설치 및 기능시험</v>
      </c>
      <c r="C45" s="107" t="str">
        <f>VLOOKUP($A45,일위1,5,FALSE)</f>
        <v>무선모뎀 IP주소 등록 변경 및 기능시험</v>
      </c>
      <c r="D45" s="127">
        <f>'수량산출서 (운영설비)'!J17</f>
        <v>64</v>
      </c>
      <c r="E45" s="99" t="str">
        <f>VLOOKUP($A45,일위1,7,FALSE)</f>
        <v>EA</v>
      </c>
      <c r="F45" s="108">
        <f>VLOOKUP($A45,일위1,9,FALSE)</f>
        <v>6240.6</v>
      </c>
      <c r="G45" s="108">
        <f>INT($D45*F45)</f>
        <v>399398</v>
      </c>
      <c r="H45" s="108">
        <f>VLOOKUP($A45,일위1,11,FALSE)</f>
        <v>208020</v>
      </c>
      <c r="I45" s="108">
        <f>INT($D45*H45)</f>
        <v>13313280</v>
      </c>
      <c r="J45" s="108">
        <f>VLOOKUP($A45,일위1,13,FALSE)</f>
        <v>0</v>
      </c>
      <c r="K45" s="108">
        <f>INT($D45*J45)</f>
        <v>0</v>
      </c>
      <c r="L45" s="109">
        <f>M45/D45</f>
        <v>214260.59375</v>
      </c>
      <c r="M45" s="108">
        <f>INT(G45+I45+K45)</f>
        <v>13712678</v>
      </c>
      <c r="N45" s="165" t="str">
        <f>VLOOKUP($A45,일위1,3,FALSE)</f>
        <v>제301호표</v>
      </c>
    </row>
    <row r="46" spans="1:15" ht="20.100000000000001" customHeight="1">
      <c r="A46" s="58">
        <f>일위대가!$A$157</f>
        <v>302</v>
      </c>
      <c r="B46" s="164" t="str">
        <f>VLOOKUP($A46,일위1,4,FALSE)</f>
        <v xml:space="preserve">스위칭허브 </v>
      </c>
      <c r="C46" s="107" t="str">
        <f>VLOOKUP($A46,일위1,5,FALSE)</f>
        <v>(한강수계+맨홀펌프장) 및 우수토실</v>
      </c>
      <c r="D46" s="127">
        <f>'수량산출서 (운영설비)'!J18</f>
        <v>1</v>
      </c>
      <c r="E46" s="99" t="str">
        <f>VLOOKUP($A46,일위1,7,FALSE)</f>
        <v>EA</v>
      </c>
      <c r="F46" s="108">
        <f>VLOOKUP($A46,일위1,9,FALSE)</f>
        <v>5932.0199999999995</v>
      </c>
      <c r="G46" s="108">
        <f>INT($D46*F46)</f>
        <v>5932</v>
      </c>
      <c r="H46" s="108">
        <f>VLOOKUP($A46,일위1,11,FALSE)</f>
        <v>197734</v>
      </c>
      <c r="I46" s="108">
        <f>INT($D46*H46)</f>
        <v>197734</v>
      </c>
      <c r="J46" s="108">
        <f>VLOOKUP($A46,일위1,13,FALSE)</f>
        <v>0</v>
      </c>
      <c r="K46" s="108">
        <f>INT($D46*J46)</f>
        <v>0</v>
      </c>
      <c r="L46" s="109">
        <f>M46/D46</f>
        <v>203666</v>
      </c>
      <c r="M46" s="108">
        <f>INT(G46+I46+K46)</f>
        <v>203666</v>
      </c>
      <c r="N46" s="165" t="str">
        <f>VLOOKUP($A46,일위1,3,FALSE)</f>
        <v>제302호표</v>
      </c>
    </row>
    <row r="47" spans="1:15" ht="20.100000000000001" customHeight="1">
      <c r="A47" s="58">
        <f>일위대가!$A$166</f>
        <v>303</v>
      </c>
      <c r="B47" s="164" t="str">
        <f>VLOOKUP($A47,일위1,4,FALSE)</f>
        <v>SCADA 원격소 장치</v>
      </c>
      <c r="C47" s="107" t="str">
        <f>VLOOKUP($A47,일위1,5,FALSE)</f>
        <v>함체(랙) 설치</v>
      </c>
      <c r="D47" s="127">
        <f>'수량산출서 (운영설비)'!J19</f>
        <v>1</v>
      </c>
      <c r="E47" s="99" t="str">
        <f>VLOOKUP($A47,일위1,7,FALSE)</f>
        <v>EA</v>
      </c>
      <c r="F47" s="108">
        <f>VLOOKUP($A47,일위1,9,FALSE)</f>
        <v>7915.95</v>
      </c>
      <c r="G47" s="108">
        <f>INT($D47*F47)</f>
        <v>7915</v>
      </c>
      <c r="H47" s="108">
        <f>VLOOKUP($A47,일위1,11,FALSE)</f>
        <v>263865</v>
      </c>
      <c r="I47" s="108">
        <f>INT($D47*H47)</f>
        <v>263865</v>
      </c>
      <c r="J47" s="108">
        <f>VLOOKUP($A47,일위1,13,FALSE)</f>
        <v>0</v>
      </c>
      <c r="K47" s="108">
        <f>INT($D47*J47)</f>
        <v>0</v>
      </c>
      <c r="L47" s="109">
        <f>M47/D47</f>
        <v>271780</v>
      </c>
      <c r="M47" s="108">
        <f>INT(G47+I47+K47)</f>
        <v>271780</v>
      </c>
      <c r="N47" s="165" t="str">
        <f>VLOOKUP($A47,일위1,3,FALSE)</f>
        <v>제303호표</v>
      </c>
    </row>
    <row r="48" spans="1:15" ht="21.95" customHeight="1">
      <c r="A48" s="58"/>
      <c r="B48" s="350"/>
      <c r="C48" s="351"/>
      <c r="D48" s="352"/>
      <c r="E48" s="353"/>
      <c r="F48" s="354"/>
      <c r="G48" s="354"/>
      <c r="H48" s="354"/>
      <c r="I48" s="354"/>
      <c r="J48" s="354"/>
      <c r="K48" s="354"/>
      <c r="L48" s="355"/>
      <c r="M48" s="354"/>
      <c r="N48" s="356"/>
    </row>
    <row r="49" spans="1:15" ht="21.95" customHeight="1">
      <c r="A49" s="90"/>
      <c r="B49" s="357" t="s">
        <v>184</v>
      </c>
      <c r="C49" s="181" t="s">
        <v>46</v>
      </c>
      <c r="D49" s="182"/>
      <c r="E49" s="181"/>
      <c r="F49" s="183"/>
      <c r="G49" s="183">
        <f>SUM(G44:G47)</f>
        <v>431765</v>
      </c>
      <c r="H49" s="183"/>
      <c r="I49" s="183">
        <f>SUM(I44:I47)</f>
        <v>14392215</v>
      </c>
      <c r="J49" s="183"/>
      <c r="K49" s="183">
        <f>SUM(K44:K47)</f>
        <v>0</v>
      </c>
      <c r="L49" s="184"/>
      <c r="M49" s="183">
        <f>K49+I49+G49</f>
        <v>14823980</v>
      </c>
      <c r="N49" s="185"/>
      <c r="O49" s="69"/>
    </row>
  </sheetData>
  <sheetProtection formatColumns="0" formatRows="0"/>
  <mergeCells count="12">
    <mergeCell ref="B31:C31"/>
    <mergeCell ref="B43:C43"/>
    <mergeCell ref="B7:C7"/>
    <mergeCell ref="B20:C20"/>
    <mergeCell ref="L3:M3"/>
    <mergeCell ref="J3:K3"/>
    <mergeCell ref="B1:N1"/>
    <mergeCell ref="B3:B4"/>
    <mergeCell ref="C3:C4"/>
    <mergeCell ref="D3:D4"/>
    <mergeCell ref="E3:E4"/>
    <mergeCell ref="N3:N4"/>
  </mergeCells>
  <phoneticPr fontId="2" type="noConversion"/>
  <pageMargins left="0.43307086614173229" right="0.23622047244094491" top="0.55118110236220474" bottom="0.74803149606299213" header="0.31496062992125984" footer="0.31496062992125984"/>
  <pageSetup paperSize="9" scale="86" orientation="landscape" r:id="rId1"/>
  <headerFooter alignWithMargins="0"/>
  <rowBreaks count="2" manualBreakCount="2">
    <brk id="19" min="1" max="13" man="1"/>
    <brk id="30" min="1" max="1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6C4CD-43DB-4E2A-8FCF-2E932BD4BD60}">
  <dimension ref="A1:M28"/>
  <sheetViews>
    <sheetView workbookViewId="0">
      <selection activeCell="A2" sqref="A2"/>
    </sheetView>
  </sheetViews>
  <sheetFormatPr defaultRowHeight="13.5"/>
  <cols>
    <col min="1" max="10" width="10.77734375" customWidth="1"/>
  </cols>
  <sheetData>
    <row r="1" spans="1:13" ht="39.950000000000003" customHeight="1">
      <c r="A1" s="206"/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</row>
    <row r="2" spans="1:13" ht="39.950000000000003" customHeight="1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</row>
    <row r="3" spans="1:13" s="209" customFormat="1" ht="39.950000000000003" customHeight="1">
      <c r="A3" s="207"/>
      <c r="B3" s="207"/>
      <c r="C3" s="207"/>
      <c r="D3" s="207"/>
      <c r="E3" s="208"/>
      <c r="F3" s="208"/>
      <c r="G3" s="208"/>
      <c r="H3" s="208"/>
      <c r="I3" s="208"/>
      <c r="J3" s="207"/>
      <c r="K3" s="207"/>
      <c r="L3" s="207"/>
      <c r="M3" s="207"/>
    </row>
    <row r="4" spans="1:13" s="209" customFormat="1" ht="39.950000000000003" customHeight="1">
      <c r="A4" s="207"/>
      <c r="B4" s="207"/>
      <c r="C4" s="207"/>
      <c r="D4" s="207"/>
      <c r="E4" s="208"/>
      <c r="F4" s="208"/>
      <c r="G4" s="208"/>
      <c r="H4" s="208"/>
      <c r="I4" s="208"/>
      <c r="J4" s="207"/>
      <c r="K4" s="207"/>
      <c r="L4" s="207"/>
      <c r="M4" s="207"/>
    </row>
    <row r="5" spans="1:13" s="209" customFormat="1" ht="39.950000000000003" customHeight="1">
      <c r="A5" s="207"/>
      <c r="B5" s="207"/>
      <c r="C5" s="207"/>
      <c r="D5" s="207"/>
      <c r="E5" s="208"/>
      <c r="F5" s="208"/>
      <c r="G5" s="208"/>
      <c r="H5" s="208"/>
      <c r="I5" s="208"/>
      <c r="J5" s="207"/>
      <c r="K5" s="207"/>
      <c r="L5" s="207"/>
      <c r="M5" s="207"/>
    </row>
    <row r="6" spans="1:13" s="209" customFormat="1" ht="39.950000000000003" customHeight="1">
      <c r="A6" s="210"/>
      <c r="B6" s="210"/>
      <c r="C6" s="210"/>
      <c r="D6" s="210"/>
      <c r="E6" s="210"/>
      <c r="F6" s="210"/>
      <c r="G6" s="210"/>
      <c r="H6" s="210"/>
      <c r="I6" s="210"/>
      <c r="J6" s="210"/>
    </row>
    <row r="7" spans="1:13" ht="39.950000000000003" customHeight="1">
      <c r="A7" s="428" t="s">
        <v>78</v>
      </c>
      <c r="B7" s="428"/>
      <c r="C7" s="428"/>
      <c r="D7" s="428"/>
      <c r="E7" s="428"/>
      <c r="F7" s="428"/>
      <c r="G7" s="428"/>
      <c r="H7" s="428"/>
      <c r="I7" s="428"/>
      <c r="J7" s="428"/>
      <c r="K7" s="211"/>
      <c r="L7" s="211"/>
      <c r="M7" s="211"/>
    </row>
    <row r="8" spans="1:13" ht="39.950000000000003" customHeight="1">
      <c r="A8" s="212"/>
      <c r="B8" s="212"/>
      <c r="C8" s="212"/>
      <c r="D8" s="212"/>
      <c r="E8" s="212"/>
      <c r="F8" s="212"/>
      <c r="G8" s="212"/>
      <c r="H8" s="212"/>
      <c r="I8" s="212"/>
      <c r="J8" s="212"/>
    </row>
    <row r="9" spans="1:13" ht="39.950000000000003" customHeight="1">
      <c r="A9" s="212"/>
      <c r="B9" s="212"/>
      <c r="C9" s="212"/>
      <c r="D9" s="212"/>
      <c r="E9" s="212"/>
      <c r="F9" s="212"/>
      <c r="G9" s="212"/>
      <c r="H9" s="212"/>
      <c r="I9" s="212"/>
      <c r="J9" s="212"/>
    </row>
    <row r="10" spans="1:13" ht="39.950000000000003" customHeight="1">
      <c r="A10" s="213"/>
      <c r="B10" s="213"/>
      <c r="C10" s="213"/>
      <c r="D10" s="213"/>
      <c r="E10" s="213"/>
      <c r="F10" s="213"/>
      <c r="G10" s="213"/>
      <c r="H10" s="213"/>
      <c r="I10" s="213"/>
      <c r="J10" s="213"/>
    </row>
    <row r="11" spans="1:13" ht="39.950000000000003" customHeight="1"/>
    <row r="12" spans="1:13" ht="39.950000000000003" customHeight="1"/>
    <row r="13" spans="1:13" ht="39.950000000000003" customHeight="1"/>
    <row r="14" spans="1:13" ht="39.950000000000003" customHeight="1"/>
    <row r="15" spans="1:13" ht="39.950000000000003" customHeight="1"/>
    <row r="16" spans="1:13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</sheetData>
  <mergeCells count="1">
    <mergeCell ref="A7:J7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62F14-D60F-473F-AA59-7E980DFA17E7}">
  <dimension ref="A1:AD92"/>
  <sheetViews>
    <sheetView showZeros="0" view="pageBreakPreview" zoomScaleNormal="100" zoomScaleSheetLayoutView="90" workbookViewId="0">
      <selection activeCell="G23" sqref="G23"/>
    </sheetView>
  </sheetViews>
  <sheetFormatPr defaultColWidth="7.109375" defaultRowHeight="20.100000000000001" customHeight="1"/>
  <cols>
    <col min="1" max="1" width="5.77734375" style="20" customWidth="1"/>
    <col min="2" max="2" width="3" style="28" customWidth="1"/>
    <col min="3" max="3" width="10.44140625" style="33" customWidth="1"/>
    <col min="4" max="4" width="16.21875" style="33" customWidth="1"/>
    <col min="5" max="5" width="13.77734375" style="33" customWidth="1"/>
    <col min="6" max="6" width="4.77734375" style="9" customWidth="1"/>
    <col min="7" max="7" width="5.33203125" style="8" customWidth="1"/>
    <col min="8" max="14" width="5.33203125" style="21" customWidth="1"/>
    <col min="15" max="15" width="5.33203125" style="8" customWidth="1"/>
    <col min="16" max="19" width="5.33203125" style="21" customWidth="1"/>
    <col min="20" max="20" width="6.21875" style="34" customWidth="1"/>
    <col min="21" max="21" width="3.109375" style="32" customWidth="1"/>
    <col min="22" max="22" width="2.5546875" style="32" customWidth="1"/>
    <col min="23" max="23" width="54.21875" style="32" customWidth="1"/>
    <col min="24" max="30" width="5.33203125" style="32" customWidth="1"/>
    <col min="31" max="16384" width="7.109375" style="32"/>
  </cols>
  <sheetData>
    <row r="1" spans="1:30" ht="29.25" customHeight="1">
      <c r="C1" s="436" t="s">
        <v>60</v>
      </c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</row>
    <row r="2" spans="1:30" s="25" customFormat="1" ht="14.25" customHeight="1">
      <c r="A2" s="20"/>
      <c r="B2" s="22"/>
      <c r="C2" s="180" t="str">
        <f>산출서용지!A5</f>
        <v>하수도사업소 정보통신설비 설치 공사</v>
      </c>
      <c r="D2" s="178"/>
      <c r="E2" s="178"/>
      <c r="F2" s="20"/>
      <c r="G2" s="23"/>
      <c r="H2" s="24"/>
      <c r="I2" s="24"/>
      <c r="J2" s="24"/>
      <c r="K2" s="24"/>
      <c r="L2" s="24"/>
      <c r="M2" s="24"/>
      <c r="N2" s="24"/>
      <c r="O2" s="23"/>
      <c r="P2" s="24"/>
      <c r="Q2" s="24"/>
      <c r="R2" s="24"/>
      <c r="S2" s="24"/>
      <c r="T2" s="20"/>
    </row>
    <row r="3" spans="1:30" s="25" customFormat="1" ht="24" customHeight="1">
      <c r="A3" s="20"/>
      <c r="B3" s="26"/>
      <c r="C3" s="437" t="s">
        <v>11</v>
      </c>
      <c r="D3" s="439" t="s">
        <v>12</v>
      </c>
      <c r="E3" s="439" t="s">
        <v>13</v>
      </c>
      <c r="F3" s="441" t="s">
        <v>3</v>
      </c>
      <c r="G3" s="441" t="s">
        <v>116</v>
      </c>
      <c r="H3" s="451" t="s">
        <v>225</v>
      </c>
      <c r="I3" s="452"/>
      <c r="J3" s="452"/>
      <c r="K3" s="452"/>
      <c r="L3" s="452"/>
      <c r="M3" s="452"/>
      <c r="N3" s="452"/>
      <c r="O3" s="457" t="s">
        <v>116</v>
      </c>
      <c r="P3" s="451" t="s">
        <v>229</v>
      </c>
      <c r="Q3" s="452"/>
      <c r="R3" s="452"/>
      <c r="S3" s="453"/>
      <c r="T3" s="443" t="s">
        <v>8</v>
      </c>
      <c r="U3" s="27"/>
    </row>
    <row r="4" spans="1:30" s="25" customFormat="1" ht="50.1" customHeight="1">
      <c r="A4" s="20"/>
      <c r="B4" s="26"/>
      <c r="C4" s="438"/>
      <c r="D4" s="440"/>
      <c r="E4" s="440"/>
      <c r="F4" s="442"/>
      <c r="G4" s="442"/>
      <c r="H4" s="334" t="s">
        <v>227</v>
      </c>
      <c r="I4" s="334" t="s">
        <v>228</v>
      </c>
      <c r="J4" s="334" t="s">
        <v>165</v>
      </c>
      <c r="K4" s="334" t="s">
        <v>167</v>
      </c>
      <c r="L4" s="372" t="s">
        <v>168</v>
      </c>
      <c r="M4" s="334" t="s">
        <v>166</v>
      </c>
      <c r="N4" s="374" t="s">
        <v>164</v>
      </c>
      <c r="O4" s="458"/>
      <c r="P4" s="334" t="s">
        <v>163</v>
      </c>
      <c r="Q4" s="334" t="s">
        <v>162</v>
      </c>
      <c r="R4" s="334" t="s">
        <v>230</v>
      </c>
      <c r="S4" s="334" t="s">
        <v>231</v>
      </c>
      <c r="T4" s="444"/>
      <c r="U4" s="27"/>
      <c r="W4" s="371" t="s">
        <v>161</v>
      </c>
      <c r="X4" s="372" t="s">
        <v>227</v>
      </c>
      <c r="Y4" s="372" t="s">
        <v>228</v>
      </c>
      <c r="Z4" s="372" t="s">
        <v>165</v>
      </c>
      <c r="AA4" s="372" t="s">
        <v>167</v>
      </c>
      <c r="AB4" s="372" t="s">
        <v>168</v>
      </c>
      <c r="AC4" s="372" t="s">
        <v>166</v>
      </c>
      <c r="AD4" s="372" t="s">
        <v>164</v>
      </c>
    </row>
    <row r="5" spans="1:30" s="93" customFormat="1" ht="26.1" customHeight="1">
      <c r="A5" s="58"/>
      <c r="B5" s="91"/>
      <c r="C5" s="151" t="str">
        <f>공사비내역서!B6</f>
        <v>1. 통신공사</v>
      </c>
      <c r="D5" s="152"/>
      <c r="E5" s="153"/>
      <c r="F5" s="155"/>
      <c r="G5" s="154"/>
      <c r="H5" s="156"/>
      <c r="I5" s="156"/>
      <c r="J5" s="156"/>
      <c r="K5" s="156"/>
      <c r="L5" s="156"/>
      <c r="M5" s="156"/>
      <c r="N5" s="375"/>
      <c r="O5" s="376"/>
      <c r="P5" s="156"/>
      <c r="Q5" s="156"/>
      <c r="R5" s="156"/>
      <c r="S5" s="156"/>
      <c r="T5" s="157"/>
      <c r="U5" s="92"/>
    </row>
    <row r="6" spans="1:30" s="93" customFormat="1" ht="26.1" customHeight="1">
      <c r="A6" s="58">
        <f>일위대가!$A$6</f>
        <v>100</v>
      </c>
      <c r="B6" s="91"/>
      <c r="C6" s="140" t="str">
        <f t="shared" ref="C6:C14" si="0">VLOOKUP($A6,일위1,3,FALSE)</f>
        <v>제100호표</v>
      </c>
      <c r="D6" s="94" t="str">
        <f t="shared" ref="D6:D14" si="1">VLOOKUP($A6,일위1,4,FALSE)</f>
        <v>합성수지제 가요전선관</v>
      </c>
      <c r="E6" s="95" t="str">
        <f t="shared" ref="E6:E14" si="2">VLOOKUP($A6,일위1,5,FALSE)</f>
        <v>난연 / 16mm</v>
      </c>
      <c r="F6" s="105" t="str">
        <f t="shared" ref="F6:F14" si="3">VLOOKUP($A6,일위1,7,FALSE)</f>
        <v>M</v>
      </c>
      <c r="G6" s="105">
        <f t="shared" ref="G6:G12" si="4">SUM(H6:N6)</f>
        <v>95</v>
      </c>
      <c r="H6" s="126"/>
      <c r="I6" s="126"/>
      <c r="J6" s="126"/>
      <c r="K6" s="126"/>
      <c r="L6" s="126"/>
      <c r="M6" s="126"/>
      <c r="N6" s="377">
        <v>95</v>
      </c>
      <c r="O6" s="140">
        <f t="shared" ref="O6:O12" si="5">SUM(P6:S6)</f>
        <v>0</v>
      </c>
      <c r="P6" s="126"/>
      <c r="Q6" s="126"/>
      <c r="R6" s="126"/>
      <c r="S6" s="126"/>
      <c r="T6" s="176"/>
      <c r="U6" s="92"/>
      <c r="W6" s="373" t="s">
        <v>226</v>
      </c>
      <c r="X6" s="373"/>
      <c r="Y6" s="373"/>
      <c r="Z6" s="373"/>
      <c r="AA6" s="373"/>
      <c r="AB6" s="373"/>
      <c r="AC6" s="373"/>
      <c r="AD6" s="373">
        <f>32+22+26+15</f>
        <v>95</v>
      </c>
    </row>
    <row r="7" spans="1:30" s="93" customFormat="1" ht="26.1" customHeight="1">
      <c r="A7" s="58">
        <f>일위대가!$A$14</f>
        <v>101</v>
      </c>
      <c r="B7" s="91"/>
      <c r="C7" s="140" t="str">
        <f t="shared" si="0"/>
        <v>제101호표</v>
      </c>
      <c r="D7" s="94" t="str">
        <f t="shared" si="1"/>
        <v>UTP 케이블</v>
      </c>
      <c r="E7" s="95" t="str">
        <f t="shared" si="2"/>
        <v>CAT. 5e / 4P</v>
      </c>
      <c r="F7" s="105" t="str">
        <f t="shared" si="3"/>
        <v>M</v>
      </c>
      <c r="G7" s="105">
        <f t="shared" si="4"/>
        <v>579</v>
      </c>
      <c r="H7" s="126">
        <f t="shared" ref="H7:N7" si="6">X7</f>
        <v>20</v>
      </c>
      <c r="I7" s="126">
        <f t="shared" si="6"/>
        <v>15</v>
      </c>
      <c r="J7" s="126">
        <f t="shared" si="6"/>
        <v>156</v>
      </c>
      <c r="K7" s="126">
        <f t="shared" si="6"/>
        <v>126</v>
      </c>
      <c r="L7" s="126">
        <f t="shared" si="6"/>
        <v>126</v>
      </c>
      <c r="M7" s="126">
        <f t="shared" si="6"/>
        <v>4</v>
      </c>
      <c r="N7" s="377">
        <f t="shared" si="6"/>
        <v>132</v>
      </c>
      <c r="O7" s="140">
        <f t="shared" si="5"/>
        <v>55</v>
      </c>
      <c r="P7" s="126">
        <v>15</v>
      </c>
      <c r="Q7" s="126">
        <v>10</v>
      </c>
      <c r="R7" s="126">
        <v>15</v>
      </c>
      <c r="S7" s="126">
        <v>15</v>
      </c>
      <c r="T7" s="176"/>
      <c r="U7" s="92"/>
      <c r="W7" s="373" t="s">
        <v>237</v>
      </c>
      <c r="X7" s="373">
        <f>10*2</f>
        <v>20</v>
      </c>
      <c r="Y7" s="373">
        <f>3*5</f>
        <v>15</v>
      </c>
      <c r="Z7" s="373">
        <f>6+6+(6*24)</f>
        <v>156</v>
      </c>
      <c r="AA7" s="373">
        <f>6+(6*20)</f>
        <v>126</v>
      </c>
      <c r="AB7" s="373">
        <f>6+(6*20)</f>
        <v>126</v>
      </c>
      <c r="AC7" s="373">
        <v>4</v>
      </c>
      <c r="AD7" s="373">
        <v>132</v>
      </c>
    </row>
    <row r="8" spans="1:30" s="93" customFormat="1" ht="26.1" customHeight="1">
      <c r="A8" s="58">
        <f>일위대가!$A$20</f>
        <v>102</v>
      </c>
      <c r="B8" s="91"/>
      <c r="C8" s="140" t="str">
        <f t="shared" si="0"/>
        <v>제102호표</v>
      </c>
      <c r="D8" s="94" t="str">
        <f t="shared" si="1"/>
        <v>UTP 패치코드</v>
      </c>
      <c r="E8" s="95" t="str">
        <f t="shared" si="2"/>
        <v>CAT. 5e / 4P / 2m</v>
      </c>
      <c r="F8" s="105" t="str">
        <f t="shared" si="3"/>
        <v>EA</v>
      </c>
      <c r="G8" s="105">
        <f t="shared" si="4"/>
        <v>119</v>
      </c>
      <c r="H8" s="126">
        <f>X8</f>
        <v>24</v>
      </c>
      <c r="I8" s="126">
        <f>Y8</f>
        <v>94</v>
      </c>
      <c r="J8" s="126">
        <f t="shared" ref="J8:J13" si="7">Z8</f>
        <v>1</v>
      </c>
      <c r="K8" s="126"/>
      <c r="L8" s="126">
        <f t="shared" ref="L8:M13" si="8">AB8</f>
        <v>0</v>
      </c>
      <c r="M8" s="126">
        <f t="shared" si="8"/>
        <v>0</v>
      </c>
      <c r="N8" s="377">
        <f t="shared" ref="N8:N14" si="9">AD8</f>
        <v>0</v>
      </c>
      <c r="O8" s="140">
        <f t="shared" si="5"/>
        <v>2</v>
      </c>
      <c r="P8" s="126">
        <v>2</v>
      </c>
      <c r="Q8" s="126"/>
      <c r="R8" s="126"/>
      <c r="S8" s="126"/>
      <c r="T8" s="176"/>
      <c r="U8" s="92"/>
      <c r="W8" s="373" t="s">
        <v>232</v>
      </c>
      <c r="X8" s="373">
        <v>24</v>
      </c>
      <c r="Y8" s="373">
        <v>94</v>
      </c>
      <c r="Z8" s="373">
        <v>1</v>
      </c>
      <c r="AA8" s="373"/>
      <c r="AB8" s="373"/>
      <c r="AC8" s="373"/>
      <c r="AD8" s="373"/>
    </row>
    <row r="9" spans="1:30" s="93" customFormat="1" ht="26.1" customHeight="1">
      <c r="A9" s="58">
        <f>일위대가!$A$29</f>
        <v>103</v>
      </c>
      <c r="B9" s="91"/>
      <c r="C9" s="140" t="str">
        <f t="shared" si="0"/>
        <v>제103호표</v>
      </c>
      <c r="D9" s="94" t="str">
        <f t="shared" si="1"/>
        <v>접속커넥터</v>
      </c>
      <c r="E9" s="95" t="str">
        <f t="shared" si="2"/>
        <v>CAT. 5e / 8P8C</v>
      </c>
      <c r="F9" s="105" t="str">
        <f t="shared" si="3"/>
        <v>EA</v>
      </c>
      <c r="G9" s="105">
        <f t="shared" si="4"/>
        <v>204</v>
      </c>
      <c r="H9" s="126">
        <f t="shared" ref="H9:H14" si="10">X9</f>
        <v>5</v>
      </c>
      <c r="I9" s="126">
        <f t="shared" ref="I9:I14" si="11">Y9</f>
        <v>5</v>
      </c>
      <c r="J9" s="126">
        <f t="shared" si="7"/>
        <v>60</v>
      </c>
      <c r="K9" s="126">
        <f>AA9</f>
        <v>62</v>
      </c>
      <c r="L9" s="126">
        <f t="shared" si="8"/>
        <v>62</v>
      </c>
      <c r="M9" s="126">
        <f t="shared" si="8"/>
        <v>2</v>
      </c>
      <c r="N9" s="377">
        <f t="shared" si="9"/>
        <v>8</v>
      </c>
      <c r="O9" s="140">
        <f t="shared" si="5"/>
        <v>16</v>
      </c>
      <c r="P9" s="126"/>
      <c r="Q9" s="126">
        <v>4</v>
      </c>
      <c r="R9" s="126">
        <v>6</v>
      </c>
      <c r="S9" s="126">
        <v>6</v>
      </c>
      <c r="T9" s="176"/>
      <c r="U9" s="92"/>
      <c r="W9" s="373" t="s">
        <v>169</v>
      </c>
      <c r="X9" s="373">
        <f>1*5</f>
        <v>5</v>
      </c>
      <c r="Y9" s="373">
        <f>1*5</f>
        <v>5</v>
      </c>
      <c r="Z9" s="373">
        <f>2+2+(2*28)</f>
        <v>60</v>
      </c>
      <c r="AA9" s="373">
        <f>2+(2*30)</f>
        <v>62</v>
      </c>
      <c r="AB9" s="373">
        <f>2+(2*30)</f>
        <v>62</v>
      </c>
      <c r="AC9" s="373">
        <v>2</v>
      </c>
      <c r="AD9" s="373">
        <f>2+2+2+2</f>
        <v>8</v>
      </c>
    </row>
    <row r="10" spans="1:30" s="93" customFormat="1" ht="26.1" customHeight="1">
      <c r="A10" s="58">
        <f>일위대가!$A$35</f>
        <v>104</v>
      </c>
      <c r="B10" s="91"/>
      <c r="C10" s="140" t="str">
        <f t="shared" si="0"/>
        <v>제104호표</v>
      </c>
      <c r="D10" s="94" t="str">
        <f t="shared" si="1"/>
        <v>PVC몰딩</v>
      </c>
      <c r="E10" s="95" t="str">
        <f t="shared" si="2"/>
        <v>사각 / 5호</v>
      </c>
      <c r="F10" s="105" t="str">
        <f t="shared" si="3"/>
        <v>EA</v>
      </c>
      <c r="G10" s="105">
        <f t="shared" si="4"/>
        <v>15</v>
      </c>
      <c r="H10" s="126">
        <f t="shared" si="10"/>
        <v>0</v>
      </c>
      <c r="I10" s="126">
        <f t="shared" si="11"/>
        <v>0</v>
      </c>
      <c r="J10" s="126">
        <f t="shared" si="7"/>
        <v>7</v>
      </c>
      <c r="K10" s="126">
        <f>AA10</f>
        <v>4</v>
      </c>
      <c r="L10" s="126">
        <f t="shared" si="8"/>
        <v>4</v>
      </c>
      <c r="M10" s="126"/>
      <c r="N10" s="377">
        <f t="shared" si="9"/>
        <v>0</v>
      </c>
      <c r="O10" s="140">
        <f t="shared" si="5"/>
        <v>0</v>
      </c>
      <c r="P10" s="126"/>
      <c r="Q10" s="126"/>
      <c r="R10" s="126"/>
      <c r="S10" s="126"/>
      <c r="T10" s="176"/>
      <c r="U10" s="92"/>
      <c r="W10" s="373" t="s">
        <v>170</v>
      </c>
      <c r="X10" s="373"/>
      <c r="Y10" s="373"/>
      <c r="Z10" s="373">
        <v>7</v>
      </c>
      <c r="AA10" s="373">
        <v>4</v>
      </c>
      <c r="AB10" s="373">
        <v>4</v>
      </c>
      <c r="AC10" s="373"/>
      <c r="AD10" s="373"/>
    </row>
    <row r="11" spans="1:30" s="93" customFormat="1" ht="26.1" customHeight="1">
      <c r="A11" s="58">
        <f>일위대가!$A$41</f>
        <v>105</v>
      </c>
      <c r="B11" s="91"/>
      <c r="C11" s="140" t="str">
        <f t="shared" si="0"/>
        <v>제105호표</v>
      </c>
      <c r="D11" s="94" t="str">
        <f t="shared" si="1"/>
        <v>PVC몰딩</v>
      </c>
      <c r="E11" s="95" t="str">
        <f t="shared" si="2"/>
        <v>고강도 / 4호</v>
      </c>
      <c r="F11" s="105" t="str">
        <f t="shared" si="3"/>
        <v>EA</v>
      </c>
      <c r="G11" s="105">
        <f t="shared" si="4"/>
        <v>18</v>
      </c>
      <c r="H11" s="126">
        <f t="shared" si="10"/>
        <v>0</v>
      </c>
      <c r="I11" s="126">
        <f t="shared" si="11"/>
        <v>0</v>
      </c>
      <c r="J11" s="126">
        <f t="shared" si="7"/>
        <v>8</v>
      </c>
      <c r="K11" s="126">
        <f>AA11</f>
        <v>5</v>
      </c>
      <c r="L11" s="126">
        <f t="shared" si="8"/>
        <v>5</v>
      </c>
      <c r="M11" s="126"/>
      <c r="N11" s="377">
        <f t="shared" si="9"/>
        <v>0</v>
      </c>
      <c r="O11" s="140">
        <f t="shared" si="5"/>
        <v>2</v>
      </c>
      <c r="P11" s="126"/>
      <c r="Q11" s="126"/>
      <c r="R11" s="126">
        <v>2</v>
      </c>
      <c r="S11" s="126"/>
      <c r="T11" s="176"/>
      <c r="U11" s="92"/>
      <c r="W11" s="373" t="s">
        <v>171</v>
      </c>
      <c r="X11" s="373"/>
      <c r="Y11" s="373"/>
      <c r="Z11" s="373">
        <v>8</v>
      </c>
      <c r="AA11" s="373">
        <v>5</v>
      </c>
      <c r="AB11" s="373">
        <v>5</v>
      </c>
      <c r="AC11" s="373"/>
      <c r="AD11" s="373"/>
    </row>
    <row r="12" spans="1:30" s="93" customFormat="1" ht="26.1" customHeight="1">
      <c r="A12" s="58">
        <f>일위대가!$A$47</f>
        <v>106</v>
      </c>
      <c r="B12" s="91"/>
      <c r="C12" s="140" t="str">
        <f t="shared" si="0"/>
        <v>제106호표</v>
      </c>
      <c r="D12" s="94" t="str">
        <f t="shared" si="1"/>
        <v>110블럭</v>
      </c>
      <c r="E12" s="95" t="str">
        <f t="shared" si="2"/>
        <v>50P</v>
      </c>
      <c r="F12" s="105" t="str">
        <f t="shared" si="3"/>
        <v>EA</v>
      </c>
      <c r="G12" s="105">
        <f t="shared" si="4"/>
        <v>2</v>
      </c>
      <c r="H12" s="126">
        <f t="shared" si="10"/>
        <v>2</v>
      </c>
      <c r="I12" s="126">
        <f t="shared" si="11"/>
        <v>0</v>
      </c>
      <c r="J12" s="126">
        <f t="shared" si="7"/>
        <v>0</v>
      </c>
      <c r="K12" s="126">
        <f>AA12</f>
        <v>0</v>
      </c>
      <c r="L12" s="126">
        <f t="shared" si="8"/>
        <v>0</v>
      </c>
      <c r="M12" s="126">
        <f t="shared" ref="M12:M14" si="12">AC12</f>
        <v>0</v>
      </c>
      <c r="N12" s="377">
        <f t="shared" si="9"/>
        <v>0</v>
      </c>
      <c r="O12" s="140">
        <f t="shared" si="5"/>
        <v>0</v>
      </c>
      <c r="P12" s="126"/>
      <c r="Q12" s="126"/>
      <c r="R12" s="126"/>
      <c r="S12" s="126"/>
      <c r="T12" s="176"/>
      <c r="U12" s="92"/>
      <c r="W12" s="378" t="s">
        <v>172</v>
      </c>
      <c r="X12" s="373">
        <v>2</v>
      </c>
      <c r="Y12" s="373"/>
      <c r="Z12" s="373"/>
      <c r="AA12" s="373"/>
      <c r="AB12" s="373"/>
      <c r="AC12" s="373"/>
      <c r="AD12" s="373"/>
    </row>
    <row r="13" spans="1:30" s="93" customFormat="1" ht="26.1" customHeight="1">
      <c r="A13" s="58">
        <f>일위대가!$A$55</f>
        <v>107</v>
      </c>
      <c r="B13" s="91"/>
      <c r="C13" s="140" t="str">
        <f t="shared" si="0"/>
        <v>제107호표</v>
      </c>
      <c r="D13" s="94" t="str">
        <f t="shared" si="1"/>
        <v>케이블성단</v>
      </c>
      <c r="E13" s="95" t="str">
        <f t="shared" si="2"/>
        <v>110블럭 / 4P</v>
      </c>
      <c r="F13" s="105" t="str">
        <f t="shared" si="3"/>
        <v>EA</v>
      </c>
      <c r="G13" s="105">
        <f>SUM(H13:N13)</f>
        <v>14</v>
      </c>
      <c r="H13" s="126">
        <f t="shared" si="10"/>
        <v>7</v>
      </c>
      <c r="I13" s="126">
        <f t="shared" si="11"/>
        <v>3</v>
      </c>
      <c r="J13" s="126">
        <f t="shared" si="7"/>
        <v>0</v>
      </c>
      <c r="K13" s="126">
        <f>AA13</f>
        <v>0</v>
      </c>
      <c r="L13" s="126">
        <f t="shared" si="8"/>
        <v>0</v>
      </c>
      <c r="M13" s="126">
        <f t="shared" si="12"/>
        <v>0</v>
      </c>
      <c r="N13" s="377">
        <f t="shared" si="9"/>
        <v>4</v>
      </c>
      <c r="O13" s="140">
        <f>SUM(P13:S13)</f>
        <v>4</v>
      </c>
      <c r="P13" s="126">
        <v>2</v>
      </c>
      <c r="Q13" s="126">
        <v>1</v>
      </c>
      <c r="R13" s="126">
        <v>1</v>
      </c>
      <c r="S13" s="126"/>
      <c r="T13" s="176"/>
      <c r="U13" s="92"/>
      <c r="W13" s="373" t="s">
        <v>236</v>
      </c>
      <c r="X13" s="373">
        <v>7</v>
      </c>
      <c r="Y13" s="373">
        <v>3</v>
      </c>
      <c r="Z13" s="373"/>
      <c r="AA13" s="373"/>
      <c r="AB13" s="373"/>
      <c r="AC13" s="373"/>
      <c r="AD13" s="373">
        <v>4</v>
      </c>
    </row>
    <row r="14" spans="1:30" s="93" customFormat="1" ht="26.1" customHeight="1">
      <c r="A14" s="58">
        <f>일위대가!$A$62</f>
        <v>108</v>
      </c>
      <c r="B14" s="91"/>
      <c r="C14" s="140" t="str">
        <f t="shared" si="0"/>
        <v>제108호표</v>
      </c>
      <c r="D14" s="94" t="str">
        <f t="shared" si="1"/>
        <v>회선시험</v>
      </c>
      <c r="E14" s="95" t="str">
        <f t="shared" si="2"/>
        <v>Port / 4P</v>
      </c>
      <c r="F14" s="105" t="str">
        <f t="shared" si="3"/>
        <v>EA</v>
      </c>
      <c r="G14" s="105">
        <f>SUM(H14:N14)</f>
        <v>3</v>
      </c>
      <c r="H14" s="126">
        <f t="shared" si="10"/>
        <v>0</v>
      </c>
      <c r="I14" s="126">
        <f t="shared" si="11"/>
        <v>3</v>
      </c>
      <c r="J14" s="126"/>
      <c r="K14" s="126"/>
      <c r="L14" s="126"/>
      <c r="M14" s="126">
        <f t="shared" si="12"/>
        <v>0</v>
      </c>
      <c r="N14" s="377">
        <f t="shared" si="9"/>
        <v>0</v>
      </c>
      <c r="O14" s="140">
        <f>SUM(P14:S14)</f>
        <v>1</v>
      </c>
      <c r="P14" s="126"/>
      <c r="Q14" s="126"/>
      <c r="R14" s="126">
        <v>1</v>
      </c>
      <c r="S14" s="126"/>
      <c r="T14" s="176"/>
      <c r="U14" s="92"/>
      <c r="W14" s="373" t="s">
        <v>235</v>
      </c>
      <c r="X14" s="373"/>
      <c r="Y14" s="373">
        <v>3</v>
      </c>
      <c r="Z14" s="373"/>
      <c r="AA14" s="373"/>
      <c r="AB14" s="373"/>
      <c r="AC14" s="373"/>
      <c r="AD14" s="373"/>
    </row>
    <row r="15" spans="1:30" s="93" customFormat="1" ht="26.1" customHeight="1">
      <c r="A15" s="58"/>
      <c r="B15" s="91"/>
      <c r="C15" s="454" t="s">
        <v>174</v>
      </c>
      <c r="D15" s="455"/>
      <c r="E15" s="455"/>
      <c r="F15" s="455"/>
      <c r="G15" s="455"/>
      <c r="H15" s="455"/>
      <c r="I15" s="455"/>
      <c r="J15" s="455"/>
      <c r="K15" s="455"/>
      <c r="L15" s="455"/>
      <c r="M15" s="455"/>
      <c r="N15" s="455"/>
      <c r="O15" s="455"/>
      <c r="P15" s="455"/>
      <c r="Q15" s="455"/>
      <c r="R15" s="455"/>
      <c r="S15" s="455"/>
      <c r="T15" s="456"/>
      <c r="U15" s="92"/>
    </row>
    <row r="16" spans="1:30" ht="30" customHeight="1">
      <c r="C16" s="29"/>
      <c r="D16" s="29"/>
      <c r="E16" s="29"/>
      <c r="H16" s="30"/>
      <c r="I16" s="30"/>
      <c r="J16" s="30"/>
      <c r="K16" s="30"/>
      <c r="L16" s="30"/>
      <c r="M16" s="30"/>
      <c r="N16" s="30"/>
      <c r="P16" s="30"/>
      <c r="Q16" s="30"/>
      <c r="R16" s="30"/>
      <c r="S16" s="30"/>
      <c r="T16" s="9"/>
      <c r="U16" s="31"/>
    </row>
    <row r="17" spans="3:23" ht="21.95" customHeight="1">
      <c r="C17" s="29"/>
      <c r="D17" s="29"/>
      <c r="E17" s="29"/>
      <c r="H17" s="30"/>
      <c r="I17" s="30"/>
      <c r="J17" s="30"/>
      <c r="K17" s="30"/>
      <c r="L17" s="30"/>
      <c r="M17" s="30"/>
      <c r="N17" s="30"/>
      <c r="P17" s="30"/>
      <c r="Q17" s="30"/>
      <c r="R17" s="30"/>
      <c r="S17" s="30"/>
      <c r="T17" s="9"/>
      <c r="U17" s="31"/>
      <c r="W17" s="32">
        <f>42+32+36+22</f>
        <v>132</v>
      </c>
    </row>
    <row r="18" spans="3:23" ht="21.95" customHeight="1">
      <c r="C18" s="29"/>
      <c r="D18" s="29"/>
      <c r="E18" s="29"/>
      <c r="H18" s="30"/>
      <c r="I18" s="30"/>
      <c r="J18" s="30"/>
      <c r="K18" s="30"/>
      <c r="L18" s="30"/>
      <c r="M18" s="30"/>
      <c r="N18" s="30"/>
      <c r="P18" s="30"/>
      <c r="Q18" s="30"/>
      <c r="R18" s="30"/>
      <c r="S18" s="30"/>
      <c r="T18" s="9"/>
      <c r="U18" s="31"/>
    </row>
    <row r="19" spans="3:23" ht="21.95" customHeight="1">
      <c r="C19" s="29"/>
      <c r="D19" s="29"/>
      <c r="E19" s="29"/>
      <c r="H19" s="30"/>
      <c r="I19" s="30"/>
      <c r="J19" s="30"/>
      <c r="K19" s="30"/>
      <c r="L19" s="30"/>
      <c r="M19" s="30"/>
      <c r="N19" s="30"/>
      <c r="P19" s="30"/>
      <c r="Q19" s="30"/>
      <c r="R19" s="30"/>
      <c r="S19" s="30"/>
      <c r="T19" s="9"/>
      <c r="U19" s="31"/>
    </row>
    <row r="20" spans="3:23" ht="21.95" customHeight="1">
      <c r="C20" s="29"/>
      <c r="D20" s="29"/>
      <c r="E20" s="29"/>
      <c r="H20" s="30"/>
      <c r="I20" s="30"/>
      <c r="J20" s="30"/>
      <c r="K20" s="30"/>
      <c r="L20" s="30"/>
      <c r="M20" s="30"/>
      <c r="N20" s="30"/>
      <c r="P20" s="30"/>
      <c r="Q20" s="30"/>
      <c r="R20" s="30"/>
      <c r="S20" s="30"/>
      <c r="T20" s="9"/>
      <c r="U20" s="31"/>
    </row>
    <row r="21" spans="3:23" ht="21.95" customHeight="1">
      <c r="C21" s="29"/>
      <c r="D21" s="29"/>
      <c r="E21" s="29"/>
      <c r="H21" s="30"/>
      <c r="I21" s="30"/>
      <c r="J21" s="30"/>
      <c r="K21" s="30"/>
      <c r="L21" s="30"/>
      <c r="M21" s="340"/>
      <c r="N21" s="340"/>
      <c r="P21" s="30"/>
      <c r="Q21" s="30"/>
      <c r="R21" s="30"/>
      <c r="S21" s="30"/>
      <c r="T21" s="9"/>
      <c r="U21" s="31"/>
    </row>
    <row r="22" spans="3:23" ht="21.95" customHeight="1">
      <c r="C22" s="29"/>
      <c r="D22" s="29"/>
      <c r="E22" s="29"/>
      <c r="H22" s="30"/>
      <c r="I22" s="30"/>
      <c r="J22" s="30"/>
      <c r="K22" s="30"/>
      <c r="L22" s="30"/>
      <c r="M22" s="30"/>
      <c r="N22" s="30"/>
      <c r="P22" s="30"/>
      <c r="Q22" s="30"/>
      <c r="R22" s="30"/>
      <c r="S22" s="30"/>
      <c r="T22" s="9"/>
      <c r="U22" s="31"/>
    </row>
    <row r="23" spans="3:23" ht="21.95" customHeight="1">
      <c r="C23" s="29"/>
      <c r="D23" s="29"/>
      <c r="E23" s="29"/>
      <c r="H23" s="30"/>
      <c r="I23" s="30"/>
      <c r="J23" s="30"/>
      <c r="K23" s="30"/>
      <c r="L23" s="30"/>
      <c r="M23" s="30"/>
      <c r="N23" s="30"/>
      <c r="P23" s="30"/>
      <c r="Q23" s="30"/>
      <c r="R23" s="30"/>
      <c r="S23" s="30"/>
      <c r="T23" s="9"/>
      <c r="U23" s="31"/>
    </row>
    <row r="24" spans="3:23" ht="21.95" customHeight="1">
      <c r="C24" s="29"/>
      <c r="D24" s="29"/>
      <c r="E24" s="29"/>
      <c r="H24" s="30"/>
      <c r="I24" s="30"/>
      <c r="J24" s="30"/>
      <c r="K24" s="30"/>
      <c r="L24" s="30"/>
      <c r="M24" s="30"/>
      <c r="N24" s="30"/>
      <c r="P24" s="30"/>
      <c r="Q24" s="30"/>
      <c r="R24" s="30"/>
      <c r="S24" s="30"/>
      <c r="T24" s="9"/>
      <c r="U24" s="31"/>
    </row>
    <row r="25" spans="3:23" ht="21.95" customHeight="1">
      <c r="C25" s="29"/>
      <c r="D25" s="29"/>
      <c r="E25" s="29"/>
      <c r="H25" s="30"/>
      <c r="I25" s="30"/>
      <c r="J25" s="30"/>
      <c r="K25" s="30"/>
      <c r="L25" s="30"/>
      <c r="M25" s="30"/>
      <c r="N25" s="30"/>
      <c r="P25" s="30"/>
      <c r="Q25" s="30"/>
      <c r="R25" s="30"/>
      <c r="S25" s="30"/>
      <c r="T25" s="9"/>
      <c r="U25" s="31"/>
    </row>
    <row r="26" spans="3:23" ht="21.95" customHeight="1">
      <c r="C26" s="29"/>
      <c r="D26" s="29"/>
      <c r="E26" s="29"/>
      <c r="H26" s="30"/>
      <c r="I26" s="30"/>
      <c r="J26" s="30"/>
      <c r="K26" s="30"/>
      <c r="L26" s="30"/>
      <c r="M26" s="30"/>
      <c r="N26" s="30"/>
      <c r="P26" s="30"/>
      <c r="Q26" s="30"/>
      <c r="R26" s="30"/>
      <c r="S26" s="30"/>
      <c r="T26" s="9"/>
      <c r="U26" s="31"/>
    </row>
    <row r="27" spans="3:23" ht="21.95" customHeight="1">
      <c r="C27" s="29"/>
      <c r="D27" s="29"/>
      <c r="E27" s="29"/>
      <c r="H27" s="30"/>
      <c r="I27" s="30"/>
      <c r="J27" s="30"/>
      <c r="K27" s="30"/>
      <c r="L27" s="30"/>
      <c r="M27" s="30"/>
      <c r="N27" s="30"/>
      <c r="P27" s="30"/>
      <c r="Q27" s="30"/>
      <c r="R27" s="30"/>
      <c r="S27" s="30"/>
      <c r="T27" s="9"/>
      <c r="U27" s="31"/>
    </row>
    <row r="28" spans="3:23" ht="21.95" customHeight="1">
      <c r="C28" s="29"/>
      <c r="D28" s="29"/>
      <c r="E28" s="29"/>
      <c r="H28" s="30"/>
      <c r="I28" s="30"/>
      <c r="J28" s="30"/>
      <c r="K28" s="30"/>
      <c r="L28" s="30"/>
      <c r="M28" s="30"/>
      <c r="N28" s="30"/>
      <c r="P28" s="30"/>
      <c r="Q28" s="30"/>
      <c r="R28" s="30"/>
      <c r="S28" s="30"/>
      <c r="T28" s="9"/>
      <c r="U28" s="31"/>
    </row>
    <row r="29" spans="3:23" ht="21.95" customHeight="1">
      <c r="C29" s="29"/>
      <c r="D29" s="29"/>
      <c r="E29" s="29"/>
      <c r="H29" s="30"/>
      <c r="I29" s="30"/>
      <c r="J29" s="30"/>
      <c r="K29" s="30"/>
      <c r="L29" s="30"/>
      <c r="M29" s="30"/>
      <c r="N29" s="30"/>
      <c r="P29" s="30"/>
      <c r="Q29" s="30"/>
      <c r="R29" s="30"/>
      <c r="S29" s="30"/>
      <c r="T29" s="9"/>
      <c r="U29" s="31"/>
    </row>
    <row r="30" spans="3:23" ht="21.95" customHeight="1">
      <c r="C30" s="29"/>
      <c r="D30" s="29"/>
      <c r="E30" s="29"/>
      <c r="H30" s="30"/>
      <c r="I30" s="30"/>
      <c r="J30" s="30"/>
      <c r="K30" s="30"/>
      <c r="L30" s="30"/>
      <c r="M30" s="30"/>
      <c r="N30" s="30"/>
      <c r="P30" s="30"/>
      <c r="Q30" s="30"/>
      <c r="R30" s="30"/>
      <c r="S30" s="30"/>
      <c r="T30" s="9"/>
      <c r="U30" s="31"/>
    </row>
    <row r="31" spans="3:23" ht="21.95" customHeight="1">
      <c r="C31" s="29"/>
      <c r="D31" s="29"/>
      <c r="E31" s="29"/>
      <c r="H31" s="30"/>
      <c r="I31" s="30"/>
      <c r="J31" s="30"/>
      <c r="K31" s="30"/>
      <c r="L31" s="30"/>
      <c r="M31" s="30"/>
      <c r="N31" s="30"/>
      <c r="P31" s="30"/>
      <c r="Q31" s="30"/>
      <c r="R31" s="30"/>
      <c r="S31" s="30"/>
      <c r="T31" s="9"/>
      <c r="U31" s="31"/>
    </row>
    <row r="32" spans="3:23" ht="21.95" customHeight="1">
      <c r="C32" s="29"/>
      <c r="D32" s="29"/>
      <c r="E32" s="29"/>
      <c r="H32" s="30"/>
      <c r="I32" s="30"/>
      <c r="J32" s="30"/>
      <c r="K32" s="30"/>
      <c r="L32" s="30"/>
      <c r="M32" s="30"/>
      <c r="N32" s="30"/>
      <c r="P32" s="30"/>
      <c r="Q32" s="30"/>
      <c r="R32" s="30"/>
      <c r="S32" s="30"/>
      <c r="T32" s="9"/>
      <c r="U32" s="31"/>
    </row>
    <row r="33" spans="3:21" ht="21.95" customHeight="1">
      <c r="C33" s="29"/>
      <c r="D33" s="29"/>
      <c r="E33" s="29"/>
      <c r="H33" s="30"/>
      <c r="I33" s="30"/>
      <c r="J33" s="30"/>
      <c r="K33" s="30"/>
      <c r="L33" s="30"/>
      <c r="M33" s="30"/>
      <c r="N33" s="30"/>
      <c r="P33" s="30"/>
      <c r="Q33" s="30"/>
      <c r="R33" s="30"/>
      <c r="S33" s="30"/>
      <c r="T33" s="9"/>
      <c r="U33" s="31"/>
    </row>
    <row r="34" spans="3:21" ht="21.95" customHeight="1">
      <c r="C34" s="29"/>
      <c r="D34" s="29"/>
      <c r="E34" s="29"/>
      <c r="H34" s="30"/>
      <c r="I34" s="30"/>
      <c r="J34" s="30"/>
      <c r="K34" s="30"/>
      <c r="L34" s="30"/>
      <c r="M34" s="30"/>
      <c r="N34" s="30"/>
      <c r="P34" s="30"/>
      <c r="Q34" s="30"/>
      <c r="R34" s="30"/>
      <c r="S34" s="30"/>
      <c r="T34" s="9"/>
      <c r="U34" s="31"/>
    </row>
    <row r="35" spans="3:21" ht="21.95" customHeight="1">
      <c r="C35" s="29"/>
      <c r="D35" s="29"/>
      <c r="E35" s="29"/>
      <c r="H35" s="30"/>
      <c r="I35" s="30"/>
      <c r="J35" s="30"/>
      <c r="K35" s="30"/>
      <c r="L35" s="30"/>
      <c r="M35" s="30"/>
      <c r="N35" s="30"/>
      <c r="P35" s="30"/>
      <c r="Q35" s="30"/>
      <c r="R35" s="30"/>
      <c r="S35" s="30"/>
      <c r="T35" s="9"/>
      <c r="U35" s="31"/>
    </row>
    <row r="36" spans="3:21" ht="21.95" customHeight="1">
      <c r="C36" s="29"/>
      <c r="D36" s="29"/>
      <c r="E36" s="29"/>
      <c r="H36" s="30"/>
      <c r="I36" s="30"/>
      <c r="J36" s="30"/>
      <c r="K36" s="30"/>
      <c r="L36" s="30"/>
      <c r="M36" s="30"/>
      <c r="N36" s="30"/>
      <c r="P36" s="30"/>
      <c r="Q36" s="30"/>
      <c r="R36" s="30"/>
      <c r="S36" s="30"/>
      <c r="T36" s="9"/>
      <c r="U36" s="31"/>
    </row>
    <row r="37" spans="3:21" ht="21.95" customHeight="1">
      <c r="C37" s="29"/>
      <c r="D37" s="29"/>
      <c r="E37" s="29"/>
      <c r="H37" s="30"/>
      <c r="I37" s="30"/>
      <c r="J37" s="30"/>
      <c r="K37" s="30"/>
      <c r="L37" s="30"/>
      <c r="M37" s="30"/>
      <c r="N37" s="30"/>
      <c r="P37" s="30"/>
      <c r="Q37" s="30"/>
      <c r="R37" s="30"/>
      <c r="S37" s="30"/>
      <c r="T37" s="9"/>
      <c r="U37" s="31"/>
    </row>
    <row r="38" spans="3:21" ht="21.95" customHeight="1">
      <c r="C38" s="29"/>
      <c r="D38" s="29"/>
      <c r="E38" s="29"/>
      <c r="H38" s="30"/>
      <c r="I38" s="30"/>
      <c r="J38" s="30"/>
      <c r="K38" s="30"/>
      <c r="L38" s="30"/>
      <c r="M38" s="30"/>
      <c r="N38" s="30"/>
      <c r="P38" s="30"/>
      <c r="Q38" s="30"/>
      <c r="R38" s="30"/>
      <c r="S38" s="30"/>
      <c r="T38" s="9"/>
      <c r="U38" s="31"/>
    </row>
    <row r="39" spans="3:21" ht="21.95" customHeight="1">
      <c r="C39" s="29"/>
      <c r="D39" s="29"/>
      <c r="E39" s="29"/>
      <c r="H39" s="30"/>
      <c r="I39" s="30"/>
      <c r="J39" s="30"/>
      <c r="K39" s="30"/>
      <c r="L39" s="30"/>
      <c r="M39" s="30"/>
      <c r="N39" s="30"/>
      <c r="P39" s="30"/>
      <c r="Q39" s="30"/>
      <c r="R39" s="30"/>
      <c r="S39" s="30"/>
      <c r="T39" s="9"/>
      <c r="U39" s="31"/>
    </row>
    <row r="40" spans="3:21" ht="21.95" customHeight="1">
      <c r="C40" s="29"/>
      <c r="D40" s="29"/>
      <c r="E40" s="29"/>
      <c r="H40" s="30"/>
      <c r="I40" s="30"/>
      <c r="J40" s="30"/>
      <c r="K40" s="30"/>
      <c r="L40" s="30"/>
      <c r="M40" s="30"/>
      <c r="N40" s="30"/>
      <c r="P40" s="30"/>
      <c r="Q40" s="30"/>
      <c r="R40" s="30"/>
      <c r="S40" s="30"/>
      <c r="T40" s="9"/>
      <c r="U40" s="31"/>
    </row>
    <row r="41" spans="3:21" ht="21.95" customHeight="1">
      <c r="C41" s="29"/>
      <c r="D41" s="29"/>
      <c r="E41" s="29"/>
      <c r="H41" s="30"/>
      <c r="I41" s="30"/>
      <c r="J41" s="30"/>
      <c r="K41" s="30"/>
      <c r="L41" s="30"/>
      <c r="M41" s="30"/>
      <c r="N41" s="30"/>
      <c r="P41" s="30"/>
      <c r="Q41" s="30"/>
      <c r="R41" s="30"/>
      <c r="S41" s="30"/>
      <c r="T41" s="9"/>
      <c r="U41" s="31"/>
    </row>
    <row r="42" spans="3:21" ht="21.95" customHeight="1">
      <c r="C42" s="29"/>
      <c r="D42" s="29"/>
      <c r="E42" s="29"/>
      <c r="H42" s="30"/>
      <c r="I42" s="30"/>
      <c r="J42" s="30"/>
      <c r="K42" s="30"/>
      <c r="L42" s="30"/>
      <c r="M42" s="30"/>
      <c r="N42" s="30"/>
      <c r="P42" s="30"/>
      <c r="Q42" s="30"/>
      <c r="R42" s="30"/>
      <c r="S42" s="30"/>
      <c r="T42" s="9"/>
      <c r="U42" s="31"/>
    </row>
    <row r="43" spans="3:21" ht="21.95" customHeight="1">
      <c r="C43" s="29"/>
      <c r="D43" s="29"/>
      <c r="E43" s="29"/>
      <c r="H43" s="30"/>
      <c r="I43" s="30"/>
      <c r="J43" s="30"/>
      <c r="K43" s="30"/>
      <c r="L43" s="30"/>
      <c r="M43" s="30"/>
      <c r="N43" s="30"/>
      <c r="P43" s="30"/>
      <c r="Q43" s="30"/>
      <c r="R43" s="30"/>
      <c r="S43" s="30"/>
      <c r="T43" s="9"/>
      <c r="U43" s="31"/>
    </row>
    <row r="44" spans="3:21" ht="21.95" customHeight="1">
      <c r="C44" s="29"/>
      <c r="D44" s="29"/>
      <c r="E44" s="29"/>
      <c r="H44" s="30"/>
      <c r="I44" s="30"/>
      <c r="J44" s="30"/>
      <c r="K44" s="30"/>
      <c r="L44" s="30"/>
      <c r="M44" s="30"/>
      <c r="N44" s="30"/>
      <c r="P44" s="30"/>
      <c r="Q44" s="30"/>
      <c r="R44" s="30"/>
      <c r="S44" s="30"/>
      <c r="T44" s="9"/>
      <c r="U44" s="31"/>
    </row>
    <row r="45" spans="3:21" ht="21.95" customHeight="1">
      <c r="C45" s="29"/>
      <c r="D45" s="29"/>
      <c r="E45" s="29"/>
      <c r="H45" s="30"/>
      <c r="I45" s="30"/>
      <c r="J45" s="30"/>
      <c r="K45" s="30"/>
      <c r="L45" s="30"/>
      <c r="M45" s="30"/>
      <c r="N45" s="30"/>
      <c r="P45" s="30"/>
      <c r="Q45" s="30"/>
      <c r="R45" s="30"/>
      <c r="S45" s="30"/>
      <c r="T45" s="9"/>
      <c r="U45" s="31"/>
    </row>
    <row r="46" spans="3:21" ht="21.95" customHeight="1">
      <c r="C46" s="29"/>
      <c r="D46" s="29"/>
      <c r="E46" s="29"/>
      <c r="H46" s="30"/>
      <c r="I46" s="30"/>
      <c r="J46" s="30"/>
      <c r="K46" s="30"/>
      <c r="L46" s="30"/>
      <c r="M46" s="30"/>
      <c r="N46" s="30"/>
      <c r="P46" s="30"/>
      <c r="Q46" s="30"/>
      <c r="R46" s="30"/>
      <c r="S46" s="30"/>
      <c r="T46" s="9"/>
      <c r="U46" s="31"/>
    </row>
    <row r="47" spans="3:21" ht="21.95" customHeight="1">
      <c r="C47" s="29"/>
      <c r="D47" s="29"/>
      <c r="E47" s="29"/>
      <c r="H47" s="30"/>
      <c r="I47" s="30"/>
      <c r="J47" s="30"/>
      <c r="K47" s="30"/>
      <c r="L47" s="30"/>
      <c r="M47" s="30"/>
      <c r="N47" s="30"/>
      <c r="P47" s="30"/>
      <c r="Q47" s="30"/>
      <c r="R47" s="30"/>
      <c r="S47" s="30"/>
      <c r="T47" s="9"/>
      <c r="U47" s="31"/>
    </row>
    <row r="48" spans="3:21" ht="21.95" customHeight="1">
      <c r="C48" s="29"/>
      <c r="D48" s="29"/>
      <c r="E48" s="29"/>
      <c r="H48" s="30"/>
      <c r="I48" s="30"/>
      <c r="J48" s="30"/>
      <c r="K48" s="30"/>
      <c r="L48" s="30"/>
      <c r="M48" s="30"/>
      <c r="N48" s="30"/>
      <c r="P48" s="30"/>
      <c r="Q48" s="30"/>
      <c r="R48" s="30"/>
      <c r="S48" s="30"/>
      <c r="T48" s="9"/>
      <c r="U48" s="31"/>
    </row>
    <row r="49" spans="3:21" ht="21.95" customHeight="1">
      <c r="C49" s="29"/>
      <c r="D49" s="29"/>
      <c r="E49" s="29"/>
      <c r="H49" s="30"/>
      <c r="I49" s="30"/>
      <c r="J49" s="30"/>
      <c r="K49" s="30"/>
      <c r="L49" s="30"/>
      <c r="M49" s="30"/>
      <c r="N49" s="30"/>
      <c r="P49" s="30"/>
      <c r="Q49" s="30"/>
      <c r="R49" s="30"/>
      <c r="S49" s="30"/>
      <c r="T49" s="9"/>
      <c r="U49" s="31"/>
    </row>
    <row r="50" spans="3:21" ht="21.95" customHeight="1">
      <c r="C50" s="29"/>
      <c r="D50" s="29"/>
      <c r="E50" s="29"/>
      <c r="H50" s="30"/>
      <c r="I50" s="30"/>
      <c r="J50" s="30"/>
      <c r="K50" s="30"/>
      <c r="L50" s="30"/>
      <c r="M50" s="30"/>
      <c r="N50" s="30"/>
      <c r="P50" s="30"/>
      <c r="Q50" s="30"/>
      <c r="R50" s="30"/>
      <c r="S50" s="30"/>
      <c r="T50" s="9"/>
      <c r="U50" s="31"/>
    </row>
    <row r="51" spans="3:21" ht="21.95" customHeight="1">
      <c r="C51" s="29"/>
      <c r="D51" s="29"/>
      <c r="E51" s="29"/>
      <c r="H51" s="30"/>
      <c r="I51" s="30"/>
      <c r="J51" s="30"/>
      <c r="K51" s="30"/>
      <c r="L51" s="30"/>
      <c r="M51" s="30"/>
      <c r="N51" s="30"/>
      <c r="P51" s="30"/>
      <c r="Q51" s="30"/>
      <c r="R51" s="30"/>
      <c r="S51" s="30"/>
      <c r="T51" s="9"/>
      <c r="U51" s="31"/>
    </row>
    <row r="52" spans="3:21" ht="21.95" customHeight="1">
      <c r="C52" s="29"/>
      <c r="D52" s="29"/>
      <c r="E52" s="29"/>
      <c r="H52" s="30"/>
      <c r="I52" s="30"/>
      <c r="J52" s="30"/>
      <c r="K52" s="30"/>
      <c r="L52" s="30"/>
      <c r="M52" s="30"/>
      <c r="N52" s="30"/>
      <c r="P52" s="30"/>
      <c r="Q52" s="30"/>
      <c r="R52" s="30"/>
      <c r="S52" s="30"/>
      <c r="T52" s="9"/>
      <c r="U52" s="31"/>
    </row>
    <row r="53" spans="3:21" ht="21.95" customHeight="1">
      <c r="C53" s="29"/>
      <c r="D53" s="29"/>
      <c r="E53" s="29"/>
      <c r="H53" s="30"/>
      <c r="I53" s="30"/>
      <c r="J53" s="30"/>
      <c r="K53" s="30"/>
      <c r="L53" s="30"/>
      <c r="M53" s="30"/>
      <c r="N53" s="30"/>
      <c r="P53" s="30"/>
      <c r="Q53" s="30"/>
      <c r="R53" s="30"/>
      <c r="S53" s="30"/>
      <c r="T53" s="9"/>
      <c r="U53" s="31"/>
    </row>
    <row r="54" spans="3:21" ht="21.95" customHeight="1">
      <c r="C54" s="29"/>
      <c r="D54" s="29"/>
      <c r="E54" s="29"/>
      <c r="H54" s="30"/>
      <c r="I54" s="30"/>
      <c r="J54" s="30"/>
      <c r="K54" s="30"/>
      <c r="L54" s="30"/>
      <c r="M54" s="30"/>
      <c r="N54" s="30"/>
      <c r="P54" s="30"/>
      <c r="Q54" s="30"/>
      <c r="R54" s="30"/>
      <c r="S54" s="30"/>
      <c r="T54" s="9"/>
      <c r="U54" s="31"/>
    </row>
    <row r="55" spans="3:21" ht="21.95" customHeight="1">
      <c r="C55" s="29"/>
      <c r="D55" s="29"/>
      <c r="E55" s="29"/>
      <c r="H55" s="30"/>
      <c r="I55" s="30"/>
      <c r="J55" s="30"/>
      <c r="K55" s="30"/>
      <c r="L55" s="30"/>
      <c r="M55" s="30"/>
      <c r="N55" s="30"/>
      <c r="P55" s="30"/>
      <c r="Q55" s="30"/>
      <c r="R55" s="30"/>
      <c r="S55" s="30"/>
      <c r="T55" s="9"/>
      <c r="U55" s="31"/>
    </row>
    <row r="56" spans="3:21" ht="21.95" customHeight="1">
      <c r="C56" s="29"/>
      <c r="D56" s="29"/>
      <c r="E56" s="29"/>
      <c r="H56" s="30"/>
      <c r="I56" s="30"/>
      <c r="J56" s="30"/>
      <c r="K56" s="30"/>
      <c r="L56" s="30"/>
      <c r="M56" s="30"/>
      <c r="N56" s="30"/>
      <c r="P56" s="30"/>
      <c r="Q56" s="30"/>
      <c r="R56" s="30"/>
      <c r="S56" s="30"/>
      <c r="T56" s="9"/>
      <c r="U56" s="31"/>
    </row>
    <row r="57" spans="3:21" ht="21.95" customHeight="1">
      <c r="C57" s="29"/>
      <c r="D57" s="29"/>
      <c r="E57" s="29"/>
      <c r="H57" s="30"/>
      <c r="I57" s="30"/>
      <c r="J57" s="30"/>
      <c r="K57" s="30"/>
      <c r="L57" s="30"/>
      <c r="M57" s="30"/>
      <c r="N57" s="30"/>
      <c r="P57" s="30"/>
      <c r="Q57" s="30"/>
      <c r="R57" s="30"/>
      <c r="S57" s="30"/>
      <c r="T57" s="9"/>
      <c r="U57" s="31"/>
    </row>
    <row r="58" spans="3:21" ht="21.95" customHeight="1">
      <c r="C58" s="29"/>
      <c r="D58" s="29"/>
      <c r="E58" s="29"/>
      <c r="H58" s="30"/>
      <c r="I58" s="30"/>
      <c r="J58" s="30"/>
      <c r="K58" s="30"/>
      <c r="L58" s="30"/>
      <c r="M58" s="30"/>
      <c r="N58" s="30"/>
      <c r="P58" s="30"/>
      <c r="Q58" s="30"/>
      <c r="R58" s="30"/>
      <c r="S58" s="30"/>
      <c r="T58" s="9"/>
      <c r="U58" s="31"/>
    </row>
    <row r="59" spans="3:21" ht="21.95" customHeight="1">
      <c r="C59" s="29"/>
      <c r="D59" s="29"/>
      <c r="E59" s="29"/>
      <c r="H59" s="30"/>
      <c r="I59" s="30"/>
      <c r="J59" s="30"/>
      <c r="K59" s="30"/>
      <c r="L59" s="30"/>
      <c r="M59" s="30"/>
      <c r="N59" s="30"/>
      <c r="P59" s="30"/>
      <c r="Q59" s="30"/>
      <c r="R59" s="30"/>
      <c r="S59" s="30"/>
      <c r="T59" s="9"/>
      <c r="U59" s="31"/>
    </row>
    <row r="60" spans="3:21" ht="21.95" customHeight="1">
      <c r="C60" s="29"/>
      <c r="D60" s="29"/>
      <c r="E60" s="29"/>
      <c r="H60" s="30"/>
      <c r="I60" s="30"/>
      <c r="J60" s="30"/>
      <c r="K60" s="30"/>
      <c r="L60" s="30"/>
      <c r="M60" s="30"/>
      <c r="N60" s="30"/>
      <c r="P60" s="30"/>
      <c r="Q60" s="30"/>
      <c r="R60" s="30"/>
      <c r="S60" s="30"/>
      <c r="T60" s="9"/>
      <c r="U60" s="31"/>
    </row>
    <row r="61" spans="3:21" ht="21.95" customHeight="1">
      <c r="C61" s="29"/>
      <c r="D61" s="29"/>
      <c r="E61" s="29"/>
      <c r="H61" s="30"/>
      <c r="I61" s="30"/>
      <c r="J61" s="30"/>
      <c r="K61" s="30"/>
      <c r="L61" s="30"/>
      <c r="M61" s="30"/>
      <c r="N61" s="30"/>
      <c r="P61" s="30"/>
      <c r="Q61" s="30"/>
      <c r="R61" s="30"/>
      <c r="S61" s="30"/>
      <c r="T61" s="9"/>
      <c r="U61" s="31"/>
    </row>
    <row r="62" spans="3:21" ht="21.95" customHeight="1">
      <c r="C62" s="29"/>
      <c r="D62" s="29"/>
      <c r="E62" s="29"/>
      <c r="H62" s="30"/>
      <c r="I62" s="30"/>
      <c r="J62" s="30"/>
      <c r="K62" s="30"/>
      <c r="L62" s="30"/>
      <c r="M62" s="30"/>
      <c r="N62" s="30"/>
      <c r="P62" s="30"/>
      <c r="Q62" s="30"/>
      <c r="R62" s="30"/>
      <c r="S62" s="30"/>
      <c r="T62" s="9"/>
      <c r="U62" s="31"/>
    </row>
    <row r="63" spans="3:21" ht="21.95" customHeight="1">
      <c r="C63" s="29"/>
      <c r="D63" s="29"/>
      <c r="E63" s="29"/>
      <c r="H63" s="30"/>
      <c r="I63" s="30"/>
      <c r="J63" s="30"/>
      <c r="K63" s="30"/>
      <c r="L63" s="30"/>
      <c r="M63" s="30"/>
      <c r="N63" s="30"/>
      <c r="P63" s="30"/>
      <c r="Q63" s="30"/>
      <c r="R63" s="30"/>
      <c r="S63" s="30"/>
      <c r="T63" s="9"/>
      <c r="U63" s="31"/>
    </row>
    <row r="64" spans="3:21" ht="21.95" customHeight="1">
      <c r="C64" s="29"/>
      <c r="D64" s="29"/>
      <c r="E64" s="29"/>
      <c r="H64" s="30"/>
      <c r="I64" s="30"/>
      <c r="J64" s="30"/>
      <c r="K64" s="30"/>
      <c r="L64" s="30"/>
      <c r="M64" s="30"/>
      <c r="N64" s="30"/>
      <c r="P64" s="30"/>
      <c r="Q64" s="30"/>
      <c r="R64" s="30"/>
      <c r="S64" s="30"/>
      <c r="T64" s="9"/>
      <c r="U64" s="31"/>
    </row>
    <row r="65" spans="3:21" ht="21.95" customHeight="1">
      <c r="C65" s="29"/>
      <c r="D65" s="29"/>
      <c r="E65" s="29"/>
      <c r="H65" s="30"/>
      <c r="I65" s="30"/>
      <c r="J65" s="30"/>
      <c r="K65" s="30"/>
      <c r="L65" s="30"/>
      <c r="M65" s="30"/>
      <c r="N65" s="30"/>
      <c r="P65" s="30"/>
      <c r="Q65" s="30"/>
      <c r="R65" s="30"/>
      <c r="S65" s="30"/>
      <c r="T65" s="9"/>
      <c r="U65" s="31"/>
    </row>
    <row r="66" spans="3:21" ht="21.95" customHeight="1">
      <c r="C66" s="29"/>
      <c r="D66" s="29"/>
      <c r="E66" s="29"/>
      <c r="H66" s="30"/>
      <c r="I66" s="30"/>
      <c r="J66" s="30"/>
      <c r="K66" s="30"/>
      <c r="L66" s="30"/>
      <c r="M66" s="30"/>
      <c r="N66" s="30"/>
      <c r="P66" s="30"/>
      <c r="Q66" s="30"/>
      <c r="R66" s="30"/>
      <c r="S66" s="30"/>
      <c r="T66" s="9"/>
      <c r="U66" s="31"/>
    </row>
    <row r="67" spans="3:21" ht="21.95" customHeight="1">
      <c r="C67" s="29"/>
      <c r="D67" s="29"/>
      <c r="E67" s="29"/>
      <c r="H67" s="30"/>
      <c r="I67" s="30"/>
      <c r="J67" s="30"/>
      <c r="K67" s="30"/>
      <c r="L67" s="30"/>
      <c r="M67" s="30"/>
      <c r="N67" s="30"/>
      <c r="P67" s="30"/>
      <c r="Q67" s="30"/>
      <c r="R67" s="30"/>
      <c r="S67" s="30"/>
      <c r="T67" s="9"/>
      <c r="U67" s="31"/>
    </row>
    <row r="68" spans="3:21" ht="21.95" customHeight="1">
      <c r="C68" s="29"/>
      <c r="D68" s="29"/>
      <c r="E68" s="29"/>
      <c r="H68" s="30"/>
      <c r="I68" s="30"/>
      <c r="J68" s="30"/>
      <c r="K68" s="30"/>
      <c r="L68" s="30"/>
      <c r="M68" s="30"/>
      <c r="N68" s="30"/>
      <c r="P68" s="30"/>
      <c r="Q68" s="30"/>
      <c r="R68" s="30"/>
      <c r="S68" s="30"/>
      <c r="T68" s="9"/>
      <c r="U68" s="31"/>
    </row>
    <row r="69" spans="3:21" ht="21.95" customHeight="1">
      <c r="C69" s="29"/>
      <c r="D69" s="29"/>
      <c r="E69" s="29"/>
      <c r="H69" s="30"/>
      <c r="I69" s="30"/>
      <c r="J69" s="30"/>
      <c r="K69" s="30"/>
      <c r="L69" s="30"/>
      <c r="M69" s="30"/>
      <c r="N69" s="30"/>
      <c r="P69" s="30"/>
      <c r="Q69" s="30"/>
      <c r="R69" s="30"/>
      <c r="S69" s="30"/>
      <c r="T69" s="9"/>
      <c r="U69" s="31"/>
    </row>
    <row r="70" spans="3:21" ht="21.95" customHeight="1">
      <c r="C70" s="29"/>
      <c r="D70" s="29"/>
      <c r="E70" s="29"/>
      <c r="H70" s="30"/>
      <c r="I70" s="30"/>
      <c r="J70" s="30"/>
      <c r="K70" s="30"/>
      <c r="L70" s="30"/>
      <c r="M70" s="30"/>
      <c r="N70" s="30"/>
      <c r="P70" s="30"/>
      <c r="Q70" s="30"/>
      <c r="R70" s="30"/>
      <c r="S70" s="30"/>
      <c r="T70" s="9"/>
      <c r="U70" s="31"/>
    </row>
    <row r="71" spans="3:21" ht="21.95" customHeight="1">
      <c r="C71" s="29"/>
      <c r="D71" s="29"/>
      <c r="E71" s="29"/>
      <c r="H71" s="30"/>
      <c r="I71" s="30"/>
      <c r="J71" s="30"/>
      <c r="K71" s="30"/>
      <c r="L71" s="30"/>
      <c r="M71" s="30"/>
      <c r="N71" s="30"/>
      <c r="P71" s="30"/>
      <c r="Q71" s="30"/>
      <c r="R71" s="30"/>
      <c r="S71" s="30"/>
      <c r="T71" s="9"/>
      <c r="U71" s="31"/>
    </row>
    <row r="72" spans="3:21" ht="21.95" customHeight="1">
      <c r="C72" s="29"/>
      <c r="D72" s="29"/>
      <c r="E72" s="29"/>
      <c r="H72" s="30"/>
      <c r="I72" s="30"/>
      <c r="J72" s="30"/>
      <c r="K72" s="30"/>
      <c r="L72" s="30"/>
      <c r="M72" s="30"/>
      <c r="N72" s="30"/>
      <c r="P72" s="30"/>
      <c r="Q72" s="30"/>
      <c r="R72" s="30"/>
      <c r="S72" s="30"/>
      <c r="T72" s="9"/>
      <c r="U72" s="31"/>
    </row>
    <row r="73" spans="3:21" ht="21.95" customHeight="1">
      <c r="C73" s="29"/>
      <c r="D73" s="29"/>
      <c r="E73" s="29"/>
      <c r="H73" s="30"/>
      <c r="I73" s="30"/>
      <c r="J73" s="30"/>
      <c r="K73" s="30"/>
      <c r="L73" s="30"/>
      <c r="M73" s="30"/>
      <c r="N73" s="30"/>
      <c r="P73" s="30"/>
      <c r="Q73" s="30"/>
      <c r="R73" s="30"/>
      <c r="S73" s="30"/>
      <c r="T73" s="9"/>
      <c r="U73" s="31"/>
    </row>
    <row r="74" spans="3:21" ht="21.95" customHeight="1">
      <c r="C74" s="29"/>
      <c r="D74" s="29"/>
      <c r="E74" s="29"/>
      <c r="H74" s="30"/>
      <c r="I74" s="30"/>
      <c r="J74" s="30"/>
      <c r="K74" s="30"/>
      <c r="L74" s="30"/>
      <c r="M74" s="30"/>
      <c r="N74" s="30"/>
      <c r="P74" s="30"/>
      <c r="Q74" s="30"/>
      <c r="R74" s="30"/>
      <c r="S74" s="30"/>
      <c r="T74" s="9"/>
      <c r="U74" s="31"/>
    </row>
    <row r="75" spans="3:21" ht="21.95" customHeight="1">
      <c r="C75" s="29"/>
      <c r="D75" s="29"/>
      <c r="E75" s="29"/>
      <c r="H75" s="30"/>
      <c r="I75" s="30"/>
      <c r="J75" s="30"/>
      <c r="K75" s="30"/>
      <c r="L75" s="30"/>
      <c r="M75" s="30"/>
      <c r="N75" s="30"/>
      <c r="P75" s="30"/>
      <c r="Q75" s="30"/>
      <c r="R75" s="30"/>
      <c r="S75" s="30"/>
      <c r="T75" s="9"/>
      <c r="U75" s="31"/>
    </row>
    <row r="76" spans="3:21" ht="21.95" customHeight="1">
      <c r="C76" s="29"/>
      <c r="D76" s="29"/>
      <c r="E76" s="29"/>
      <c r="H76" s="30"/>
      <c r="I76" s="30"/>
      <c r="J76" s="30"/>
      <c r="K76" s="30"/>
      <c r="L76" s="30"/>
      <c r="M76" s="30"/>
      <c r="N76" s="30"/>
      <c r="P76" s="30"/>
      <c r="Q76" s="30"/>
      <c r="R76" s="30"/>
      <c r="S76" s="30"/>
      <c r="T76" s="9"/>
      <c r="U76" s="31"/>
    </row>
    <row r="77" spans="3:21" ht="21.95" customHeight="1">
      <c r="C77" s="29"/>
      <c r="D77" s="29"/>
      <c r="E77" s="29"/>
      <c r="H77" s="30"/>
      <c r="I77" s="30"/>
      <c r="J77" s="30"/>
      <c r="K77" s="30"/>
      <c r="L77" s="30"/>
      <c r="M77" s="30"/>
      <c r="N77" s="30"/>
      <c r="P77" s="30"/>
      <c r="Q77" s="30"/>
      <c r="R77" s="30"/>
      <c r="S77" s="30"/>
      <c r="T77" s="9"/>
      <c r="U77" s="31"/>
    </row>
    <row r="78" spans="3:21" ht="21.95" customHeight="1">
      <c r="C78" s="29"/>
      <c r="D78" s="29"/>
      <c r="E78" s="29"/>
      <c r="H78" s="30"/>
      <c r="I78" s="30"/>
      <c r="J78" s="30"/>
      <c r="K78" s="30"/>
      <c r="L78" s="30"/>
      <c r="M78" s="30"/>
      <c r="N78" s="30"/>
      <c r="P78" s="30"/>
      <c r="Q78" s="30"/>
      <c r="R78" s="30"/>
      <c r="S78" s="30"/>
      <c r="T78" s="9"/>
      <c r="U78" s="31"/>
    </row>
    <row r="79" spans="3:21" ht="21.95" customHeight="1">
      <c r="C79" s="29"/>
      <c r="D79" s="29"/>
      <c r="E79" s="29"/>
      <c r="H79" s="30"/>
      <c r="I79" s="30"/>
      <c r="J79" s="30"/>
      <c r="K79" s="30"/>
      <c r="L79" s="30"/>
      <c r="M79" s="30"/>
      <c r="N79" s="30"/>
      <c r="P79" s="30"/>
      <c r="Q79" s="30"/>
      <c r="R79" s="30"/>
      <c r="S79" s="30"/>
      <c r="T79" s="9"/>
      <c r="U79" s="31"/>
    </row>
    <row r="80" spans="3:21" ht="21.95" customHeight="1">
      <c r="C80" s="29"/>
      <c r="D80" s="29"/>
      <c r="E80" s="29"/>
      <c r="H80" s="30"/>
      <c r="I80" s="30"/>
      <c r="J80" s="30"/>
      <c r="K80" s="30"/>
      <c r="L80" s="30"/>
      <c r="M80" s="30"/>
      <c r="N80" s="30"/>
      <c r="P80" s="30"/>
      <c r="Q80" s="30"/>
      <c r="R80" s="30"/>
      <c r="S80" s="30"/>
      <c r="T80" s="9"/>
      <c r="U80" s="31"/>
    </row>
    <row r="81" spans="3:21" ht="21.95" customHeight="1">
      <c r="C81" s="29"/>
      <c r="D81" s="29"/>
      <c r="E81" s="29"/>
      <c r="H81" s="30"/>
      <c r="I81" s="30"/>
      <c r="J81" s="30"/>
      <c r="K81" s="30"/>
      <c r="L81" s="30"/>
      <c r="M81" s="30"/>
      <c r="N81" s="30"/>
      <c r="P81" s="30"/>
      <c r="Q81" s="30"/>
      <c r="R81" s="30"/>
      <c r="S81" s="30"/>
      <c r="T81" s="9"/>
      <c r="U81" s="31"/>
    </row>
    <row r="82" spans="3:21" ht="21.95" customHeight="1">
      <c r="C82" s="29"/>
      <c r="D82" s="29"/>
      <c r="E82" s="29"/>
      <c r="H82" s="30"/>
      <c r="I82" s="30"/>
      <c r="J82" s="30"/>
      <c r="K82" s="30"/>
      <c r="L82" s="30"/>
      <c r="M82" s="30"/>
      <c r="N82" s="30"/>
      <c r="P82" s="30"/>
      <c r="Q82" s="30"/>
      <c r="R82" s="30"/>
      <c r="S82" s="30"/>
      <c r="T82" s="9"/>
      <c r="U82" s="31"/>
    </row>
    <row r="83" spans="3:21" ht="21.95" customHeight="1">
      <c r="C83" s="29"/>
      <c r="D83" s="29"/>
      <c r="E83" s="29"/>
      <c r="H83" s="30"/>
      <c r="I83" s="30"/>
      <c r="J83" s="30"/>
      <c r="K83" s="30"/>
      <c r="L83" s="30"/>
      <c r="M83" s="30"/>
      <c r="N83" s="30"/>
      <c r="P83" s="30"/>
      <c r="Q83" s="30"/>
      <c r="R83" s="30"/>
      <c r="S83" s="30"/>
      <c r="T83" s="9"/>
      <c r="U83" s="31"/>
    </row>
    <row r="84" spans="3:21" ht="21.95" customHeight="1">
      <c r="C84" s="29"/>
      <c r="D84" s="29"/>
      <c r="E84" s="29"/>
      <c r="H84" s="30"/>
      <c r="I84" s="30"/>
      <c r="J84" s="30"/>
      <c r="K84" s="30"/>
      <c r="L84" s="30"/>
      <c r="M84" s="30"/>
      <c r="N84" s="30"/>
      <c r="P84" s="30"/>
      <c r="Q84" s="30"/>
      <c r="R84" s="30"/>
      <c r="S84" s="30"/>
      <c r="T84" s="9"/>
      <c r="U84" s="31"/>
    </row>
    <row r="85" spans="3:21" ht="21.95" customHeight="1">
      <c r="C85" s="29"/>
      <c r="D85" s="29"/>
      <c r="E85" s="29"/>
      <c r="H85" s="30"/>
      <c r="I85" s="30"/>
      <c r="J85" s="30"/>
      <c r="K85" s="30"/>
      <c r="L85" s="30"/>
      <c r="M85" s="30"/>
      <c r="N85" s="30"/>
      <c r="P85" s="30"/>
      <c r="Q85" s="30"/>
      <c r="R85" s="30"/>
      <c r="S85" s="30"/>
      <c r="T85" s="9"/>
      <c r="U85" s="31"/>
    </row>
    <row r="86" spans="3:21" ht="21.95" customHeight="1">
      <c r="C86" s="29"/>
      <c r="D86" s="29"/>
      <c r="E86" s="29"/>
      <c r="H86" s="30"/>
      <c r="I86" s="30"/>
      <c r="J86" s="30"/>
      <c r="K86" s="30"/>
      <c r="L86" s="30"/>
      <c r="M86" s="30"/>
      <c r="N86" s="30"/>
      <c r="P86" s="30"/>
      <c r="Q86" s="30"/>
      <c r="R86" s="30"/>
      <c r="S86" s="30"/>
      <c r="T86" s="9"/>
      <c r="U86" s="31"/>
    </row>
    <row r="87" spans="3:21" ht="21.95" customHeight="1">
      <c r="C87" s="29"/>
      <c r="D87" s="29"/>
      <c r="E87" s="29"/>
      <c r="H87" s="30"/>
      <c r="I87" s="30"/>
      <c r="J87" s="30"/>
      <c r="K87" s="30"/>
      <c r="L87" s="30"/>
      <c r="M87" s="30"/>
      <c r="N87" s="30"/>
      <c r="P87" s="30"/>
      <c r="Q87" s="30"/>
      <c r="R87" s="30"/>
      <c r="S87" s="30"/>
      <c r="T87" s="9"/>
      <c r="U87" s="31"/>
    </row>
    <row r="88" spans="3:21" ht="21.95" customHeight="1">
      <c r="C88" s="29"/>
      <c r="D88" s="29"/>
      <c r="E88" s="29"/>
      <c r="H88" s="30"/>
      <c r="I88" s="30"/>
      <c r="J88" s="30"/>
      <c r="K88" s="30"/>
      <c r="L88" s="30"/>
      <c r="M88" s="30"/>
      <c r="N88" s="30"/>
      <c r="P88" s="30"/>
      <c r="Q88" s="30"/>
      <c r="R88" s="30"/>
      <c r="S88" s="30"/>
      <c r="T88" s="9"/>
      <c r="U88" s="31"/>
    </row>
    <row r="89" spans="3:21" ht="21.95" customHeight="1">
      <c r="C89" s="29"/>
      <c r="D89" s="29"/>
      <c r="E89" s="29"/>
      <c r="H89" s="30"/>
      <c r="I89" s="30"/>
      <c r="J89" s="30"/>
      <c r="K89" s="30"/>
      <c r="L89" s="30"/>
      <c r="M89" s="30"/>
      <c r="N89" s="30"/>
      <c r="P89" s="30"/>
      <c r="Q89" s="30"/>
      <c r="R89" s="30"/>
      <c r="S89" s="30"/>
      <c r="T89" s="9"/>
      <c r="U89" s="31"/>
    </row>
    <row r="90" spans="3:21" ht="21.95" customHeight="1">
      <c r="C90" s="29"/>
      <c r="D90" s="29"/>
      <c r="E90" s="29"/>
      <c r="H90" s="30"/>
      <c r="I90" s="30"/>
      <c r="J90" s="30"/>
      <c r="K90" s="30"/>
      <c r="L90" s="30"/>
      <c r="M90" s="30"/>
      <c r="N90" s="30"/>
      <c r="P90" s="30"/>
      <c r="Q90" s="30"/>
      <c r="R90" s="30"/>
      <c r="S90" s="30"/>
      <c r="T90" s="9"/>
      <c r="U90" s="31"/>
    </row>
    <row r="91" spans="3:21" ht="21.95" customHeight="1">
      <c r="C91" s="29"/>
      <c r="D91" s="29"/>
      <c r="E91" s="29"/>
      <c r="H91" s="30"/>
      <c r="I91" s="30"/>
      <c r="J91" s="30"/>
      <c r="K91" s="30"/>
      <c r="L91" s="30"/>
      <c r="M91" s="30"/>
      <c r="N91" s="30"/>
      <c r="P91" s="30"/>
      <c r="Q91" s="30"/>
      <c r="R91" s="30"/>
      <c r="S91" s="30"/>
      <c r="T91" s="9"/>
      <c r="U91" s="31"/>
    </row>
    <row r="92" spans="3:21" ht="21.95" customHeight="1">
      <c r="C92" s="29"/>
      <c r="D92" s="29"/>
      <c r="E92" s="29"/>
      <c r="H92" s="30"/>
      <c r="I92" s="30"/>
      <c r="J92" s="30"/>
      <c r="K92" s="30"/>
      <c r="L92" s="30"/>
      <c r="M92" s="30"/>
      <c r="N92" s="30"/>
      <c r="P92" s="30"/>
      <c r="Q92" s="30"/>
      <c r="R92" s="30"/>
      <c r="S92" s="30"/>
      <c r="T92" s="9"/>
      <c r="U92" s="31"/>
    </row>
  </sheetData>
  <sheetProtection formatColumns="0" formatRows="0"/>
  <protectedRanges>
    <protectedRange sqref="F5:S15" name="범위1"/>
  </protectedRanges>
  <mergeCells count="11">
    <mergeCell ref="O3:O4"/>
    <mergeCell ref="H3:N3"/>
    <mergeCell ref="P3:S3"/>
    <mergeCell ref="C15:T15"/>
    <mergeCell ref="F3:F4"/>
    <mergeCell ref="C1:T1"/>
    <mergeCell ref="C3:C4"/>
    <mergeCell ref="D3:D4"/>
    <mergeCell ref="E3:E4"/>
    <mergeCell ref="G3:G4"/>
    <mergeCell ref="T3:T4"/>
  </mergeCells>
  <phoneticPr fontId="2" type="noConversion"/>
  <pageMargins left="0.47244094488188981" right="0.23622047244094491" top="0.47244094488188981" bottom="0.23622047244094491" header="0.31496062992125984" footer="0.31496062992125984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155C6E-5A9E-4F50-8E9F-C9922B391B98}">
  <dimension ref="A1:R98"/>
  <sheetViews>
    <sheetView showZeros="0" view="pageBreakPreview" zoomScaleNormal="100" zoomScaleSheetLayoutView="90" workbookViewId="0">
      <selection activeCell="N24" sqref="N24"/>
    </sheetView>
  </sheetViews>
  <sheetFormatPr defaultColWidth="7.109375" defaultRowHeight="20.100000000000001" customHeight="1"/>
  <cols>
    <col min="1" max="1" width="5.77734375" style="20" customWidth="1"/>
    <col min="2" max="2" width="3" style="28" customWidth="1"/>
    <col min="3" max="3" width="10.44140625" style="33" customWidth="1"/>
    <col min="4" max="5" width="18.77734375" style="33" customWidth="1"/>
    <col min="6" max="6" width="6.77734375" style="9" customWidth="1"/>
    <col min="7" max="7" width="6.77734375" style="8" customWidth="1"/>
    <col min="8" max="9" width="10.77734375" style="21" customWidth="1"/>
    <col min="10" max="10" width="6.77734375" style="8" customWidth="1"/>
    <col min="11" max="12" width="10.77734375" style="21" customWidth="1"/>
    <col min="13" max="13" width="8.77734375" style="34" customWidth="1"/>
    <col min="14" max="14" width="3.109375" style="32" customWidth="1"/>
    <col min="15" max="15" width="2.5546875" style="32" customWidth="1"/>
    <col min="16" max="16" width="20.77734375" style="32" customWidth="1"/>
    <col min="17" max="18" width="10.77734375" style="32" customWidth="1"/>
    <col min="19" max="16384" width="7.109375" style="32"/>
  </cols>
  <sheetData>
    <row r="1" spans="1:18" ht="29.25" customHeight="1">
      <c r="C1" s="436" t="s">
        <v>60</v>
      </c>
      <c r="D1" s="436"/>
      <c r="E1" s="436"/>
      <c r="F1" s="436"/>
      <c r="G1" s="436"/>
      <c r="H1" s="436"/>
      <c r="I1" s="436"/>
      <c r="J1" s="436"/>
      <c r="K1" s="436"/>
      <c r="L1" s="436"/>
      <c r="M1" s="436"/>
    </row>
    <row r="2" spans="1:18" s="25" customFormat="1" ht="14.25" customHeight="1">
      <c r="A2" s="20"/>
      <c r="B2" s="22"/>
      <c r="C2" s="180" t="str">
        <f>산출서용지!A5</f>
        <v>하수도사업소 정보통신설비 설치 공사</v>
      </c>
      <c r="D2" s="178"/>
      <c r="E2" s="178"/>
      <c r="F2" s="20"/>
      <c r="G2" s="23"/>
      <c r="H2" s="24"/>
      <c r="I2" s="24"/>
      <c r="J2" s="23"/>
      <c r="K2" s="24"/>
      <c r="L2" s="24"/>
      <c r="M2" s="20"/>
    </row>
    <row r="3" spans="1:18" s="25" customFormat="1" ht="24" customHeight="1">
      <c r="A3" s="20"/>
      <c r="B3" s="26"/>
      <c r="C3" s="437" t="s">
        <v>11</v>
      </c>
      <c r="D3" s="439" t="s">
        <v>12</v>
      </c>
      <c r="E3" s="439" t="s">
        <v>13</v>
      </c>
      <c r="F3" s="441" t="s">
        <v>3</v>
      </c>
      <c r="G3" s="441" t="s">
        <v>116</v>
      </c>
      <c r="H3" s="451" t="s">
        <v>240</v>
      </c>
      <c r="I3" s="452"/>
      <c r="J3" s="457" t="s">
        <v>116</v>
      </c>
      <c r="K3" s="451" t="s">
        <v>241</v>
      </c>
      <c r="L3" s="452"/>
      <c r="M3" s="443" t="s">
        <v>8</v>
      </c>
      <c r="N3" s="27"/>
    </row>
    <row r="4" spans="1:18" s="25" customFormat="1" ht="50.1" customHeight="1">
      <c r="A4" s="20"/>
      <c r="B4" s="26"/>
      <c r="C4" s="438"/>
      <c r="D4" s="440"/>
      <c r="E4" s="440"/>
      <c r="F4" s="442"/>
      <c r="G4" s="442"/>
      <c r="H4" s="334" t="s">
        <v>221</v>
      </c>
      <c r="I4" s="334" t="s">
        <v>222</v>
      </c>
      <c r="J4" s="458"/>
      <c r="K4" s="334" t="s">
        <v>221</v>
      </c>
      <c r="L4" s="334" t="s">
        <v>222</v>
      </c>
      <c r="M4" s="444"/>
      <c r="N4" s="27"/>
      <c r="P4" s="371" t="s">
        <v>161</v>
      </c>
      <c r="Q4" s="372" t="s">
        <v>218</v>
      </c>
      <c r="R4" s="372" t="s">
        <v>217</v>
      </c>
    </row>
    <row r="5" spans="1:18" s="93" customFormat="1" ht="21.95" customHeight="1">
      <c r="A5" s="58"/>
      <c r="B5" s="91"/>
      <c r="C5" s="151" t="str">
        <f>일위대가집계표!C16</f>
        <v>2. 하수행정과 설비</v>
      </c>
      <c r="D5" s="152"/>
      <c r="E5" s="153"/>
      <c r="F5" s="155"/>
      <c r="G5" s="154"/>
      <c r="H5" s="156"/>
      <c r="I5" s="156"/>
      <c r="J5" s="376"/>
      <c r="K5" s="156"/>
      <c r="L5" s="156"/>
      <c r="M5" s="157"/>
      <c r="N5" s="92"/>
    </row>
    <row r="6" spans="1:18" s="93" customFormat="1" ht="21.95" customHeight="1">
      <c r="A6" s="58">
        <f>일위대가!$A$77</f>
        <v>200</v>
      </c>
      <c r="B6" s="91"/>
      <c r="C6" s="140" t="str">
        <f t="shared" ref="C6:C19" si="0">VLOOKUP($A6,일위1,3,FALSE)</f>
        <v>제200호표</v>
      </c>
      <c r="D6" s="94" t="str">
        <f t="shared" ref="D6:D19" si="1">VLOOKUP($A6,일위1,4,FALSE)</f>
        <v>VPN 이전 설치</v>
      </c>
      <c r="E6" s="95" t="str">
        <f t="shared" ref="E6:E19" si="2">VLOOKUP($A6,일위1,5,FALSE)</f>
        <v>Axgate1300S</v>
      </c>
      <c r="F6" s="105" t="str">
        <f t="shared" ref="F6:F19" si="3">VLOOKUP($A6,일위1,7,FALSE)</f>
        <v>EA</v>
      </c>
      <c r="G6" s="105">
        <f t="shared" ref="G6:G13" si="4">SUM(H6:I6)</f>
        <v>1</v>
      </c>
      <c r="H6" s="126">
        <f>Q6</f>
        <v>1</v>
      </c>
      <c r="I6" s="126"/>
      <c r="J6" s="140">
        <f t="shared" ref="J6:J13" si="5">SUM(K6:L6)</f>
        <v>0</v>
      </c>
      <c r="K6" s="126"/>
      <c r="L6" s="126"/>
      <c r="M6" s="176"/>
      <c r="N6" s="92"/>
      <c r="P6" s="378" t="s">
        <v>173</v>
      </c>
      <c r="Q6" s="373">
        <v>1</v>
      </c>
      <c r="R6" s="373"/>
    </row>
    <row r="7" spans="1:18" s="93" customFormat="1" ht="21.95" customHeight="1">
      <c r="A7" s="58">
        <f>일위대가!$A$85</f>
        <v>201</v>
      </c>
      <c r="B7" s="91"/>
      <c r="C7" s="140" t="str">
        <f t="shared" si="0"/>
        <v>제201호표</v>
      </c>
      <c r="D7" s="94" t="str">
        <f t="shared" si="1"/>
        <v>VPN 셋업 변경</v>
      </c>
      <c r="E7" s="95" t="str">
        <f t="shared" si="2"/>
        <v>Axgate40D</v>
      </c>
      <c r="F7" s="105" t="str">
        <f t="shared" si="3"/>
        <v>EA</v>
      </c>
      <c r="G7" s="105">
        <f t="shared" si="4"/>
        <v>10</v>
      </c>
      <c r="H7" s="126"/>
      <c r="I7" s="126">
        <f t="shared" ref="I7:I13" si="6">R7</f>
        <v>10</v>
      </c>
      <c r="J7" s="140">
        <f t="shared" si="5"/>
        <v>0</v>
      </c>
      <c r="K7" s="126"/>
      <c r="L7" s="126"/>
      <c r="M7" s="176"/>
      <c r="N7" s="92"/>
      <c r="P7" s="378" t="s">
        <v>219</v>
      </c>
      <c r="Q7" s="373"/>
      <c r="R7" s="373">
        <v>10</v>
      </c>
    </row>
    <row r="8" spans="1:18" s="93" customFormat="1" ht="21.95" customHeight="1">
      <c r="A8" s="58">
        <f>일위대가!$A$92</f>
        <v>202</v>
      </c>
      <c r="B8" s="91"/>
      <c r="C8" s="140" t="str">
        <f t="shared" si="0"/>
        <v>제202호표</v>
      </c>
      <c r="D8" s="94" t="str">
        <f t="shared" si="1"/>
        <v>방화벽 이전 설치</v>
      </c>
      <c r="E8" s="95" t="str">
        <f t="shared" si="2"/>
        <v>WEB 방화벽</v>
      </c>
      <c r="F8" s="105" t="str">
        <f t="shared" si="3"/>
        <v>EA</v>
      </c>
      <c r="G8" s="105">
        <f t="shared" si="4"/>
        <v>1</v>
      </c>
      <c r="H8" s="126">
        <f t="shared" ref="H8:H13" si="7">Q8</f>
        <v>1</v>
      </c>
      <c r="I8" s="126">
        <f t="shared" si="6"/>
        <v>0</v>
      </c>
      <c r="J8" s="140">
        <f t="shared" si="5"/>
        <v>0</v>
      </c>
      <c r="K8" s="126"/>
      <c r="L8" s="126"/>
      <c r="M8" s="176"/>
      <c r="N8" s="92"/>
      <c r="P8" s="378" t="s">
        <v>173</v>
      </c>
      <c r="Q8" s="373">
        <v>1</v>
      </c>
      <c r="R8" s="373"/>
    </row>
    <row r="9" spans="1:18" s="93" customFormat="1" ht="21.95" customHeight="1">
      <c r="A9" s="58">
        <f>일위대가!$A$100</f>
        <v>203</v>
      </c>
      <c r="B9" s="91"/>
      <c r="C9" s="140" t="str">
        <f t="shared" si="0"/>
        <v>제203호표</v>
      </c>
      <c r="D9" s="94" t="str">
        <f t="shared" si="1"/>
        <v>하수운영서버 이전 설치</v>
      </c>
      <c r="E9" s="95" t="str">
        <f t="shared" si="2"/>
        <v>랙마운트</v>
      </c>
      <c r="F9" s="105" t="str">
        <f t="shared" si="3"/>
        <v>EA</v>
      </c>
      <c r="G9" s="105">
        <f t="shared" si="4"/>
        <v>1</v>
      </c>
      <c r="H9" s="126">
        <f t="shared" si="7"/>
        <v>1</v>
      </c>
      <c r="I9" s="126">
        <f t="shared" si="6"/>
        <v>0</v>
      </c>
      <c r="J9" s="140">
        <f t="shared" si="5"/>
        <v>0</v>
      </c>
      <c r="K9" s="126"/>
      <c r="L9" s="126"/>
      <c r="M9" s="176"/>
      <c r="N9" s="92"/>
      <c r="P9" s="378" t="s">
        <v>173</v>
      </c>
      <c r="Q9" s="373">
        <v>1</v>
      </c>
      <c r="R9" s="373"/>
    </row>
    <row r="10" spans="1:18" s="93" customFormat="1" ht="21.95" customHeight="1">
      <c r="A10" s="58">
        <f>일위대가!$A$108</f>
        <v>204</v>
      </c>
      <c r="B10" s="91"/>
      <c r="C10" s="140" t="str">
        <f t="shared" si="0"/>
        <v>제204호표</v>
      </c>
      <c r="D10" s="94" t="str">
        <f t="shared" si="1"/>
        <v>운영PC 이전 설치</v>
      </c>
      <c r="E10" s="95" t="str">
        <f t="shared" si="2"/>
        <v>관제용</v>
      </c>
      <c r="F10" s="105" t="str">
        <f t="shared" si="3"/>
        <v>EA</v>
      </c>
      <c r="G10" s="105">
        <f t="shared" si="4"/>
        <v>1</v>
      </c>
      <c r="H10" s="126">
        <f t="shared" si="7"/>
        <v>1</v>
      </c>
      <c r="I10" s="126">
        <f t="shared" si="6"/>
        <v>0</v>
      </c>
      <c r="J10" s="140">
        <f t="shared" si="5"/>
        <v>0</v>
      </c>
      <c r="K10" s="126"/>
      <c r="L10" s="126"/>
      <c r="M10" s="176"/>
      <c r="N10" s="92"/>
      <c r="P10" s="378" t="s">
        <v>173</v>
      </c>
      <c r="Q10" s="373">
        <v>1</v>
      </c>
      <c r="R10" s="373"/>
    </row>
    <row r="11" spans="1:18" s="93" customFormat="1" ht="21.95" customHeight="1">
      <c r="A11" s="58">
        <f>일위대가!$A$116</f>
        <v>205</v>
      </c>
      <c r="B11" s="91"/>
      <c r="C11" s="140" t="str">
        <f t="shared" si="0"/>
        <v>제205호표</v>
      </c>
      <c r="D11" s="94" t="str">
        <f t="shared" si="1"/>
        <v>운영PC 이전 설치</v>
      </c>
      <c r="E11" s="95" t="str">
        <f t="shared" si="2"/>
        <v>서버 / 관제용</v>
      </c>
      <c r="F11" s="105" t="str">
        <f t="shared" si="3"/>
        <v>EA</v>
      </c>
      <c r="G11" s="105">
        <f t="shared" si="4"/>
        <v>3</v>
      </c>
      <c r="H11" s="397">
        <f t="shared" si="7"/>
        <v>3</v>
      </c>
      <c r="I11" s="126">
        <f t="shared" si="6"/>
        <v>0</v>
      </c>
      <c r="J11" s="140">
        <f t="shared" si="5"/>
        <v>0</v>
      </c>
      <c r="K11" s="126"/>
      <c r="L11" s="126"/>
      <c r="M11" s="176"/>
      <c r="N11" s="92"/>
      <c r="P11" s="373" t="s">
        <v>220</v>
      </c>
      <c r="Q11" s="396">
        <v>3</v>
      </c>
      <c r="R11" s="373"/>
    </row>
    <row r="12" spans="1:18" s="93" customFormat="1" ht="21.95" customHeight="1">
      <c r="A12" s="58">
        <f>일위대가!$A$124</f>
        <v>206</v>
      </c>
      <c r="B12" s="91"/>
      <c r="C12" s="140" t="str">
        <f t="shared" si="0"/>
        <v>제206호표</v>
      </c>
      <c r="D12" s="94" t="str">
        <f t="shared" si="1"/>
        <v>스위치 (L2) 이전설치</v>
      </c>
      <c r="E12" s="95" t="str">
        <f t="shared" si="2"/>
        <v>24Port</v>
      </c>
      <c r="F12" s="105" t="str">
        <f t="shared" si="3"/>
        <v>EA</v>
      </c>
      <c r="G12" s="105">
        <f t="shared" si="4"/>
        <v>1</v>
      </c>
      <c r="H12" s="126">
        <f t="shared" si="7"/>
        <v>1</v>
      </c>
      <c r="I12" s="126">
        <f t="shared" si="6"/>
        <v>0</v>
      </c>
      <c r="J12" s="140">
        <f t="shared" si="5"/>
        <v>0</v>
      </c>
      <c r="K12" s="126"/>
      <c r="L12" s="126"/>
      <c r="M12" s="176"/>
      <c r="N12" s="92"/>
      <c r="P12" s="378" t="s">
        <v>173</v>
      </c>
      <c r="Q12" s="373">
        <v>1</v>
      </c>
      <c r="R12" s="373"/>
    </row>
    <row r="13" spans="1:18" s="93" customFormat="1" ht="21.95" customHeight="1">
      <c r="A13" s="58">
        <f>일위대가!$A$132</f>
        <v>207</v>
      </c>
      <c r="B13" s="91"/>
      <c r="C13" s="140" t="str">
        <f t="shared" si="0"/>
        <v>제207호표</v>
      </c>
      <c r="D13" s="94" t="str">
        <f t="shared" si="1"/>
        <v>서버랙 이전 설치</v>
      </c>
      <c r="E13" s="95" t="str">
        <f t="shared" si="2"/>
        <v>2.2M 미만</v>
      </c>
      <c r="F13" s="105" t="str">
        <f t="shared" si="3"/>
        <v>EA</v>
      </c>
      <c r="G13" s="105">
        <f t="shared" si="4"/>
        <v>1</v>
      </c>
      <c r="H13" s="126">
        <f t="shared" si="7"/>
        <v>1</v>
      </c>
      <c r="I13" s="126">
        <f t="shared" si="6"/>
        <v>0</v>
      </c>
      <c r="J13" s="140">
        <f t="shared" si="5"/>
        <v>0</v>
      </c>
      <c r="K13" s="126"/>
      <c r="L13" s="126"/>
      <c r="M13" s="176"/>
      <c r="N13" s="92"/>
      <c r="P13" s="378" t="s">
        <v>173</v>
      </c>
      <c r="Q13" s="373">
        <v>1</v>
      </c>
      <c r="R13" s="373"/>
    </row>
    <row r="14" spans="1:18" s="93" customFormat="1" ht="21.95" customHeight="1">
      <c r="A14" s="58"/>
      <c r="B14" s="91"/>
      <c r="C14" s="383"/>
      <c r="D14" s="94"/>
      <c r="E14" s="95"/>
      <c r="F14" s="105"/>
      <c r="G14" s="105"/>
      <c r="H14" s="126"/>
      <c r="I14" s="126"/>
      <c r="J14" s="140"/>
      <c r="K14" s="126"/>
      <c r="L14" s="126"/>
      <c r="M14" s="176"/>
      <c r="N14" s="92"/>
      <c r="P14" s="373"/>
      <c r="Q14" s="373"/>
      <c r="R14" s="373"/>
    </row>
    <row r="15" spans="1:18" s="93" customFormat="1" ht="21.95" customHeight="1">
      <c r="A15" s="58"/>
      <c r="B15" s="91"/>
      <c r="C15" s="384" t="str">
        <f>일위대가집계표!C26</f>
        <v>3. 하수관로과 설비</v>
      </c>
      <c r="D15" s="94"/>
      <c r="E15" s="95"/>
      <c r="F15" s="105"/>
      <c r="G15" s="105"/>
      <c r="H15" s="126"/>
      <c r="I15" s="126"/>
      <c r="J15" s="140"/>
      <c r="K15" s="126"/>
      <c r="L15" s="126"/>
      <c r="M15" s="176"/>
      <c r="N15" s="92"/>
      <c r="P15" s="373"/>
      <c r="Q15" s="373"/>
      <c r="R15" s="373"/>
    </row>
    <row r="16" spans="1:18" s="93" customFormat="1" ht="21.95" customHeight="1">
      <c r="A16" s="58">
        <f>일위대가!$A$139</f>
        <v>300</v>
      </c>
      <c r="B16" s="91"/>
      <c r="C16" s="140" t="str">
        <f t="shared" si="0"/>
        <v>제300호표</v>
      </c>
      <c r="D16" s="94" t="str">
        <f t="shared" si="1"/>
        <v>소규모 주장치</v>
      </c>
      <c r="E16" s="95" t="str">
        <f t="shared" si="2"/>
        <v>기존 본체 설치(서버)이설</v>
      </c>
      <c r="F16" s="105" t="str">
        <f t="shared" si="3"/>
        <v>EA</v>
      </c>
      <c r="G16" s="105"/>
      <c r="H16" s="126"/>
      <c r="I16" s="126"/>
      <c r="J16" s="140">
        <f>SUM(K16:L16)</f>
        <v>2</v>
      </c>
      <c r="K16" s="126">
        <f>Q16</f>
        <v>2</v>
      </c>
      <c r="L16" s="126"/>
      <c r="M16" s="176"/>
      <c r="N16" s="92"/>
      <c r="P16" s="373" t="s">
        <v>220</v>
      </c>
      <c r="Q16" s="373">
        <v>2</v>
      </c>
      <c r="R16" s="373"/>
    </row>
    <row r="17" spans="1:18" s="93" customFormat="1" ht="21.95" customHeight="1">
      <c r="A17" s="58">
        <f>일위대가!$A$149</f>
        <v>301</v>
      </c>
      <c r="B17" s="91"/>
      <c r="C17" s="140" t="str">
        <f t="shared" si="0"/>
        <v>제301호표</v>
      </c>
      <c r="D17" s="94" t="str">
        <f t="shared" si="1"/>
        <v>DSU/MODEM설치 및 기능시험</v>
      </c>
      <c r="E17" s="94" t="str">
        <f t="shared" si="2"/>
        <v>무선모뎀 IP주소 등록 변경 및 기능시험</v>
      </c>
      <c r="F17" s="105" t="str">
        <f t="shared" si="3"/>
        <v>EA</v>
      </c>
      <c r="G17" s="105"/>
      <c r="H17" s="126"/>
      <c r="I17" s="126"/>
      <c r="J17" s="140">
        <f>SUM(K17:L17)</f>
        <v>64</v>
      </c>
      <c r="K17" s="126"/>
      <c r="L17" s="397">
        <f>R17</f>
        <v>64</v>
      </c>
      <c r="M17" s="176"/>
      <c r="N17" s="92"/>
      <c r="P17" s="373" t="s">
        <v>239</v>
      </c>
      <c r="Q17" s="373"/>
      <c r="R17" s="396">
        <v>64</v>
      </c>
    </row>
    <row r="18" spans="1:18" s="93" customFormat="1" ht="21.95" customHeight="1">
      <c r="A18" s="58">
        <f>일위대가!$A$157</f>
        <v>302</v>
      </c>
      <c r="B18" s="91"/>
      <c r="C18" s="140" t="str">
        <f t="shared" si="0"/>
        <v>제302호표</v>
      </c>
      <c r="D18" s="94" t="str">
        <f t="shared" si="1"/>
        <v xml:space="preserve">스위칭허브 </v>
      </c>
      <c r="E18" s="94" t="str">
        <f t="shared" si="2"/>
        <v>(한강수계+맨홀펌프장) 및 우수토실</v>
      </c>
      <c r="F18" s="105" t="str">
        <f t="shared" si="3"/>
        <v>EA</v>
      </c>
      <c r="G18" s="105"/>
      <c r="H18" s="126"/>
      <c r="I18" s="126"/>
      <c r="J18" s="140">
        <f>SUM(K18:L18)</f>
        <v>1</v>
      </c>
      <c r="K18" s="126">
        <f>Q18</f>
        <v>1</v>
      </c>
      <c r="L18" s="126"/>
      <c r="M18" s="176"/>
      <c r="N18" s="92"/>
      <c r="P18" s="378" t="s">
        <v>173</v>
      </c>
      <c r="Q18" s="373">
        <v>1</v>
      </c>
      <c r="R18" s="373"/>
    </row>
    <row r="19" spans="1:18" s="93" customFormat="1" ht="21.95" customHeight="1">
      <c r="A19" s="58">
        <f>일위대가!$A$166</f>
        <v>303</v>
      </c>
      <c r="B19" s="91"/>
      <c r="C19" s="140" t="str">
        <f t="shared" si="0"/>
        <v>제303호표</v>
      </c>
      <c r="D19" s="94" t="str">
        <f t="shared" si="1"/>
        <v>SCADA 원격소 장치</v>
      </c>
      <c r="E19" s="95" t="str">
        <f t="shared" si="2"/>
        <v>함체(랙) 설치</v>
      </c>
      <c r="F19" s="105" t="str">
        <f t="shared" si="3"/>
        <v>EA</v>
      </c>
      <c r="G19" s="105"/>
      <c r="H19" s="126"/>
      <c r="I19" s="126"/>
      <c r="J19" s="140">
        <f>SUM(K19:L19)</f>
        <v>1</v>
      </c>
      <c r="K19" s="126">
        <f>Q19</f>
        <v>1</v>
      </c>
      <c r="L19" s="126"/>
      <c r="M19" s="176"/>
      <c r="N19" s="92"/>
      <c r="P19" s="378" t="s">
        <v>173</v>
      </c>
      <c r="Q19" s="373">
        <v>1</v>
      </c>
      <c r="R19" s="373"/>
    </row>
    <row r="20" spans="1:18" s="93" customFormat="1" ht="21.95" customHeight="1">
      <c r="A20" s="58"/>
      <c r="B20" s="91"/>
      <c r="C20" s="140"/>
      <c r="D20" s="94"/>
      <c r="E20" s="95"/>
      <c r="F20" s="105"/>
      <c r="G20" s="105"/>
      <c r="H20" s="126"/>
      <c r="I20" s="126"/>
      <c r="J20" s="140"/>
      <c r="K20" s="126"/>
      <c r="L20" s="126"/>
      <c r="M20" s="176"/>
      <c r="N20" s="92"/>
      <c r="P20" s="373"/>
      <c r="Q20" s="373"/>
      <c r="R20" s="373"/>
    </row>
    <row r="21" spans="1:18" s="93" customFormat="1" ht="21.95" customHeight="1">
      <c r="A21" s="58"/>
      <c r="B21" s="91"/>
      <c r="C21" s="454" t="s">
        <v>223</v>
      </c>
      <c r="D21" s="455"/>
      <c r="E21" s="455"/>
      <c r="F21" s="455"/>
      <c r="G21" s="455"/>
      <c r="H21" s="455"/>
      <c r="I21" s="455"/>
      <c r="J21" s="455"/>
      <c r="K21" s="455"/>
      <c r="L21" s="455"/>
      <c r="M21" s="456"/>
      <c r="N21" s="92"/>
    </row>
    <row r="22" spans="1:18" ht="30" customHeight="1">
      <c r="C22" s="29"/>
      <c r="D22" s="29"/>
      <c r="E22" s="29"/>
      <c r="H22" s="30"/>
      <c r="I22" s="30"/>
      <c r="K22" s="30"/>
      <c r="L22" s="30"/>
      <c r="M22" s="9"/>
      <c r="N22" s="31"/>
    </row>
    <row r="23" spans="1:18" ht="21.95" customHeight="1">
      <c r="C23" s="29"/>
      <c r="D23" s="29"/>
      <c r="E23" s="29"/>
      <c r="H23" s="30"/>
      <c r="I23" s="30"/>
      <c r="K23" s="30"/>
      <c r="L23" s="30"/>
      <c r="M23" s="9"/>
      <c r="N23" s="31"/>
    </row>
    <row r="24" spans="1:18" ht="21.95" customHeight="1">
      <c r="C24" s="29"/>
      <c r="D24" s="29"/>
      <c r="E24" s="29"/>
      <c r="H24" s="30"/>
      <c r="I24" s="30"/>
      <c r="K24" s="30"/>
      <c r="L24" s="30"/>
      <c r="M24" s="9"/>
      <c r="N24" s="31"/>
    </row>
    <row r="25" spans="1:18" ht="21.95" customHeight="1">
      <c r="C25" s="29"/>
      <c r="D25" s="29"/>
      <c r="E25" s="29"/>
      <c r="H25" s="30"/>
      <c r="I25" s="30"/>
      <c r="K25" s="30"/>
      <c r="L25" s="30"/>
      <c r="M25" s="9"/>
      <c r="N25" s="31"/>
    </row>
    <row r="26" spans="1:18" ht="21.95" customHeight="1">
      <c r="C26" s="29"/>
      <c r="D26" s="29"/>
      <c r="E26" s="29"/>
      <c r="H26" s="30"/>
      <c r="I26" s="30"/>
      <c r="K26" s="30"/>
      <c r="L26" s="30"/>
      <c r="M26" s="9"/>
      <c r="N26" s="31"/>
    </row>
    <row r="27" spans="1:18" ht="21.95" customHeight="1">
      <c r="C27" s="29"/>
      <c r="D27" s="29"/>
      <c r="E27" s="29"/>
      <c r="H27" s="30"/>
      <c r="I27" s="30"/>
      <c r="K27" s="30"/>
      <c r="L27" s="30"/>
      <c r="M27" s="9"/>
      <c r="N27" s="31"/>
    </row>
    <row r="28" spans="1:18" ht="21.95" customHeight="1">
      <c r="C28" s="29"/>
      <c r="D28" s="29"/>
      <c r="E28" s="29"/>
      <c r="H28" s="30"/>
      <c r="I28" s="30"/>
      <c r="K28" s="30"/>
      <c r="L28" s="30"/>
      <c r="M28" s="9"/>
      <c r="N28" s="31"/>
    </row>
    <row r="29" spans="1:18" ht="21.95" customHeight="1">
      <c r="C29" s="29"/>
      <c r="D29" s="29"/>
      <c r="E29" s="29"/>
      <c r="H29" s="30"/>
      <c r="I29" s="30"/>
      <c r="K29" s="30"/>
      <c r="L29" s="30"/>
      <c r="M29" s="9"/>
      <c r="N29" s="31"/>
    </row>
    <row r="30" spans="1:18" ht="21.95" customHeight="1">
      <c r="C30" s="29"/>
      <c r="D30" s="29"/>
      <c r="E30" s="29"/>
      <c r="H30" s="30"/>
      <c r="I30" s="30"/>
      <c r="K30" s="30"/>
      <c r="L30" s="30"/>
      <c r="M30" s="9"/>
      <c r="N30" s="31"/>
    </row>
    <row r="31" spans="1:18" ht="21.95" customHeight="1">
      <c r="C31" s="29"/>
      <c r="D31" s="29"/>
      <c r="E31" s="29"/>
      <c r="H31" s="30"/>
      <c r="I31" s="30"/>
      <c r="K31" s="30"/>
      <c r="L31" s="30"/>
      <c r="M31" s="9"/>
      <c r="N31" s="31"/>
    </row>
    <row r="32" spans="1:18" ht="21.95" customHeight="1">
      <c r="C32" s="29"/>
      <c r="D32" s="29"/>
      <c r="E32" s="29"/>
      <c r="H32" s="30"/>
      <c r="I32" s="30"/>
      <c r="K32" s="30"/>
      <c r="L32" s="30"/>
      <c r="M32" s="9"/>
      <c r="N32" s="31"/>
    </row>
    <row r="33" spans="3:14" ht="21.95" customHeight="1">
      <c r="C33" s="29"/>
      <c r="D33" s="29"/>
      <c r="E33" s="29"/>
      <c r="H33" s="30"/>
      <c r="I33" s="30"/>
      <c r="K33" s="30"/>
      <c r="L33" s="30"/>
      <c r="M33" s="9"/>
      <c r="N33" s="31"/>
    </row>
    <row r="34" spans="3:14" ht="21.95" customHeight="1">
      <c r="C34" s="29"/>
      <c r="D34" s="29"/>
      <c r="E34" s="29"/>
      <c r="H34" s="30"/>
      <c r="I34" s="30"/>
      <c r="K34" s="30"/>
      <c r="L34" s="30"/>
      <c r="M34" s="9"/>
      <c r="N34" s="31"/>
    </row>
    <row r="35" spans="3:14" ht="21.95" customHeight="1">
      <c r="C35" s="29"/>
      <c r="D35" s="29"/>
      <c r="E35" s="29"/>
      <c r="H35" s="30"/>
      <c r="I35" s="30"/>
      <c r="K35" s="30"/>
      <c r="L35" s="30"/>
      <c r="M35" s="9"/>
      <c r="N35" s="31"/>
    </row>
    <row r="36" spans="3:14" ht="21.95" customHeight="1">
      <c r="C36" s="29"/>
      <c r="D36" s="29"/>
      <c r="E36" s="29"/>
      <c r="H36" s="30"/>
      <c r="I36" s="30"/>
      <c r="K36" s="30"/>
      <c r="L36" s="30"/>
      <c r="M36" s="9"/>
      <c r="N36" s="31"/>
    </row>
    <row r="37" spans="3:14" ht="21.95" customHeight="1">
      <c r="C37" s="29"/>
      <c r="D37" s="29"/>
      <c r="E37" s="29"/>
      <c r="H37" s="30"/>
      <c r="I37" s="30"/>
      <c r="K37" s="30"/>
      <c r="L37" s="30"/>
      <c r="M37" s="9"/>
      <c r="N37" s="31"/>
    </row>
    <row r="38" spans="3:14" ht="21.95" customHeight="1">
      <c r="C38" s="29"/>
      <c r="D38" s="29"/>
      <c r="E38" s="29"/>
      <c r="H38" s="30"/>
      <c r="I38" s="30"/>
      <c r="K38" s="30"/>
      <c r="L38" s="30"/>
      <c r="M38" s="9"/>
      <c r="N38" s="31"/>
    </row>
    <row r="39" spans="3:14" ht="21.95" customHeight="1">
      <c r="C39" s="29"/>
      <c r="D39" s="29"/>
      <c r="E39" s="29"/>
      <c r="H39" s="30"/>
      <c r="I39" s="30"/>
      <c r="K39" s="30"/>
      <c r="L39" s="30"/>
      <c r="M39" s="9"/>
      <c r="N39" s="31"/>
    </row>
    <row r="40" spans="3:14" ht="21.95" customHeight="1">
      <c r="C40" s="29"/>
      <c r="D40" s="29"/>
      <c r="E40" s="29"/>
      <c r="H40" s="30"/>
      <c r="I40" s="30"/>
      <c r="K40" s="30"/>
      <c r="L40" s="30"/>
      <c r="M40" s="9"/>
      <c r="N40" s="31"/>
    </row>
    <row r="41" spans="3:14" ht="21.95" customHeight="1">
      <c r="C41" s="29"/>
      <c r="D41" s="29"/>
      <c r="E41" s="29"/>
      <c r="H41" s="30"/>
      <c r="I41" s="30"/>
      <c r="K41" s="30"/>
      <c r="L41" s="30"/>
      <c r="M41" s="9"/>
      <c r="N41" s="31"/>
    </row>
    <row r="42" spans="3:14" ht="21.95" customHeight="1">
      <c r="C42" s="29"/>
      <c r="D42" s="29"/>
      <c r="E42" s="29"/>
      <c r="H42" s="30"/>
      <c r="I42" s="30"/>
      <c r="K42" s="30"/>
      <c r="L42" s="30"/>
      <c r="M42" s="9"/>
      <c r="N42" s="31"/>
    </row>
    <row r="43" spans="3:14" ht="21.95" customHeight="1">
      <c r="C43" s="29"/>
      <c r="D43" s="29"/>
      <c r="E43" s="29"/>
      <c r="H43" s="30"/>
      <c r="I43" s="30"/>
      <c r="K43" s="30"/>
      <c r="L43" s="30"/>
      <c r="M43" s="9"/>
      <c r="N43" s="31"/>
    </row>
    <row r="44" spans="3:14" ht="21.95" customHeight="1">
      <c r="C44" s="29"/>
      <c r="D44" s="29"/>
      <c r="E44" s="29"/>
      <c r="H44" s="30"/>
      <c r="I44" s="30"/>
      <c r="K44" s="30"/>
      <c r="L44" s="30"/>
      <c r="M44" s="9"/>
      <c r="N44" s="31"/>
    </row>
    <row r="45" spans="3:14" ht="21.95" customHeight="1">
      <c r="C45" s="29"/>
      <c r="D45" s="29"/>
      <c r="E45" s="29"/>
      <c r="H45" s="30"/>
      <c r="I45" s="30"/>
      <c r="K45" s="30"/>
      <c r="L45" s="30"/>
      <c r="M45" s="9"/>
      <c r="N45" s="31"/>
    </row>
    <row r="46" spans="3:14" ht="21.95" customHeight="1">
      <c r="C46" s="29"/>
      <c r="D46" s="29"/>
      <c r="E46" s="29"/>
      <c r="H46" s="30"/>
      <c r="I46" s="30"/>
      <c r="K46" s="30"/>
      <c r="L46" s="30"/>
      <c r="M46" s="9"/>
      <c r="N46" s="31"/>
    </row>
    <row r="47" spans="3:14" ht="21.95" customHeight="1">
      <c r="C47" s="29"/>
      <c r="D47" s="29"/>
      <c r="E47" s="29"/>
      <c r="H47" s="30"/>
      <c r="I47" s="30"/>
      <c r="K47" s="30"/>
      <c r="L47" s="30"/>
      <c r="M47" s="9"/>
      <c r="N47" s="31"/>
    </row>
    <row r="48" spans="3:14" ht="21.95" customHeight="1">
      <c r="C48" s="29"/>
      <c r="D48" s="29"/>
      <c r="E48" s="29"/>
      <c r="H48" s="30"/>
      <c r="I48" s="30"/>
      <c r="K48" s="30"/>
      <c r="L48" s="30"/>
      <c r="M48" s="9"/>
      <c r="N48" s="31"/>
    </row>
    <row r="49" spans="3:14" ht="21.95" customHeight="1">
      <c r="C49" s="29"/>
      <c r="D49" s="29"/>
      <c r="E49" s="29"/>
      <c r="H49" s="30"/>
      <c r="I49" s="30"/>
      <c r="K49" s="30"/>
      <c r="L49" s="30"/>
      <c r="M49" s="9"/>
      <c r="N49" s="31"/>
    </row>
    <row r="50" spans="3:14" ht="21.95" customHeight="1">
      <c r="C50" s="29"/>
      <c r="D50" s="29"/>
      <c r="E50" s="29"/>
      <c r="H50" s="30"/>
      <c r="I50" s="30"/>
      <c r="K50" s="30"/>
      <c r="L50" s="30"/>
      <c r="M50" s="9"/>
      <c r="N50" s="31"/>
    </row>
    <row r="51" spans="3:14" ht="21.95" customHeight="1">
      <c r="C51" s="29"/>
      <c r="D51" s="29"/>
      <c r="E51" s="29"/>
      <c r="H51" s="30"/>
      <c r="I51" s="30"/>
      <c r="K51" s="30"/>
      <c r="L51" s="30"/>
      <c r="M51" s="9"/>
      <c r="N51" s="31"/>
    </row>
    <row r="52" spans="3:14" ht="21.95" customHeight="1">
      <c r="C52" s="29"/>
      <c r="D52" s="29"/>
      <c r="E52" s="29"/>
      <c r="H52" s="30"/>
      <c r="I52" s="30"/>
      <c r="K52" s="30"/>
      <c r="L52" s="30"/>
      <c r="M52" s="9"/>
      <c r="N52" s="31"/>
    </row>
    <row r="53" spans="3:14" ht="21.95" customHeight="1">
      <c r="C53" s="29"/>
      <c r="D53" s="29"/>
      <c r="E53" s="29"/>
      <c r="H53" s="30"/>
      <c r="I53" s="30"/>
      <c r="K53" s="30"/>
      <c r="L53" s="30"/>
      <c r="M53" s="9"/>
      <c r="N53" s="31"/>
    </row>
    <row r="54" spans="3:14" ht="21.95" customHeight="1">
      <c r="C54" s="29"/>
      <c r="D54" s="29"/>
      <c r="E54" s="29"/>
      <c r="H54" s="30"/>
      <c r="I54" s="30"/>
      <c r="K54" s="30"/>
      <c r="L54" s="30"/>
      <c r="M54" s="9"/>
      <c r="N54" s="31"/>
    </row>
    <row r="55" spans="3:14" ht="21.95" customHeight="1">
      <c r="C55" s="29"/>
      <c r="D55" s="29"/>
      <c r="E55" s="29"/>
      <c r="H55" s="30"/>
      <c r="I55" s="30"/>
      <c r="K55" s="30"/>
      <c r="L55" s="30"/>
      <c r="M55" s="9"/>
      <c r="N55" s="31"/>
    </row>
    <row r="56" spans="3:14" ht="21.95" customHeight="1">
      <c r="C56" s="29"/>
      <c r="D56" s="29"/>
      <c r="E56" s="29"/>
      <c r="H56" s="30"/>
      <c r="I56" s="30"/>
      <c r="K56" s="30"/>
      <c r="L56" s="30"/>
      <c r="M56" s="9"/>
      <c r="N56" s="31"/>
    </row>
    <row r="57" spans="3:14" ht="21.95" customHeight="1">
      <c r="C57" s="29"/>
      <c r="D57" s="29"/>
      <c r="E57" s="29"/>
      <c r="H57" s="30"/>
      <c r="I57" s="30"/>
      <c r="K57" s="30"/>
      <c r="L57" s="30"/>
      <c r="M57" s="9"/>
      <c r="N57" s="31"/>
    </row>
    <row r="58" spans="3:14" ht="21.95" customHeight="1">
      <c r="C58" s="29"/>
      <c r="D58" s="29"/>
      <c r="E58" s="29"/>
      <c r="H58" s="30"/>
      <c r="I58" s="30"/>
      <c r="K58" s="30"/>
      <c r="L58" s="30"/>
      <c r="M58" s="9"/>
      <c r="N58" s="31"/>
    </row>
    <row r="59" spans="3:14" ht="21.95" customHeight="1">
      <c r="C59" s="29"/>
      <c r="D59" s="29"/>
      <c r="E59" s="29"/>
      <c r="H59" s="30"/>
      <c r="I59" s="30"/>
      <c r="K59" s="30"/>
      <c r="L59" s="30"/>
      <c r="M59" s="9"/>
      <c r="N59" s="31"/>
    </row>
    <row r="60" spans="3:14" ht="21.95" customHeight="1">
      <c r="C60" s="29"/>
      <c r="D60" s="29"/>
      <c r="E60" s="29"/>
      <c r="H60" s="30"/>
      <c r="I60" s="30"/>
      <c r="K60" s="30"/>
      <c r="L60" s="30"/>
      <c r="M60" s="9"/>
      <c r="N60" s="31"/>
    </row>
    <row r="61" spans="3:14" ht="21.95" customHeight="1">
      <c r="C61" s="29"/>
      <c r="D61" s="29"/>
      <c r="E61" s="29"/>
      <c r="H61" s="30"/>
      <c r="I61" s="30"/>
      <c r="K61" s="30"/>
      <c r="L61" s="30"/>
      <c r="M61" s="9"/>
      <c r="N61" s="31"/>
    </row>
    <row r="62" spans="3:14" ht="21.95" customHeight="1">
      <c r="C62" s="29"/>
      <c r="D62" s="29"/>
      <c r="E62" s="29"/>
      <c r="H62" s="30"/>
      <c r="I62" s="30"/>
      <c r="K62" s="30"/>
      <c r="L62" s="30"/>
      <c r="M62" s="9"/>
      <c r="N62" s="31"/>
    </row>
    <row r="63" spans="3:14" ht="21.95" customHeight="1">
      <c r="C63" s="29"/>
      <c r="D63" s="29"/>
      <c r="E63" s="29"/>
      <c r="H63" s="30"/>
      <c r="I63" s="30"/>
      <c r="K63" s="30"/>
      <c r="L63" s="30"/>
      <c r="M63" s="9"/>
      <c r="N63" s="31"/>
    </row>
    <row r="64" spans="3:14" ht="21.95" customHeight="1">
      <c r="C64" s="29"/>
      <c r="D64" s="29"/>
      <c r="E64" s="29"/>
      <c r="H64" s="30"/>
      <c r="I64" s="30"/>
      <c r="K64" s="30"/>
      <c r="L64" s="30"/>
      <c r="M64" s="9"/>
      <c r="N64" s="31"/>
    </row>
    <row r="65" spans="3:14" ht="21.95" customHeight="1">
      <c r="C65" s="29"/>
      <c r="D65" s="29"/>
      <c r="E65" s="29"/>
      <c r="H65" s="30"/>
      <c r="I65" s="30"/>
      <c r="K65" s="30"/>
      <c r="L65" s="30"/>
      <c r="M65" s="9"/>
      <c r="N65" s="31"/>
    </row>
    <row r="66" spans="3:14" ht="21.95" customHeight="1">
      <c r="C66" s="29"/>
      <c r="D66" s="29"/>
      <c r="E66" s="29"/>
      <c r="H66" s="30"/>
      <c r="I66" s="30"/>
      <c r="K66" s="30"/>
      <c r="L66" s="30"/>
      <c r="M66" s="9"/>
      <c r="N66" s="31"/>
    </row>
    <row r="67" spans="3:14" ht="21.95" customHeight="1">
      <c r="C67" s="29"/>
      <c r="D67" s="29"/>
      <c r="E67" s="29"/>
      <c r="H67" s="30"/>
      <c r="I67" s="30"/>
      <c r="K67" s="30"/>
      <c r="L67" s="30"/>
      <c r="M67" s="9"/>
      <c r="N67" s="31"/>
    </row>
    <row r="68" spans="3:14" ht="21.95" customHeight="1">
      <c r="C68" s="29"/>
      <c r="D68" s="29"/>
      <c r="E68" s="29"/>
      <c r="H68" s="30"/>
      <c r="I68" s="30"/>
      <c r="K68" s="30"/>
      <c r="L68" s="30"/>
      <c r="M68" s="9"/>
      <c r="N68" s="31"/>
    </row>
    <row r="69" spans="3:14" ht="21.95" customHeight="1">
      <c r="C69" s="29"/>
      <c r="D69" s="29"/>
      <c r="E69" s="29"/>
      <c r="H69" s="30"/>
      <c r="I69" s="30"/>
      <c r="K69" s="30"/>
      <c r="L69" s="30"/>
      <c r="M69" s="9"/>
      <c r="N69" s="31"/>
    </row>
    <row r="70" spans="3:14" ht="21.95" customHeight="1">
      <c r="C70" s="29"/>
      <c r="D70" s="29"/>
      <c r="E70" s="29"/>
      <c r="H70" s="30"/>
      <c r="I70" s="30"/>
      <c r="K70" s="30"/>
      <c r="L70" s="30"/>
      <c r="M70" s="9"/>
      <c r="N70" s="31"/>
    </row>
    <row r="71" spans="3:14" ht="21.95" customHeight="1">
      <c r="C71" s="29"/>
      <c r="D71" s="29"/>
      <c r="E71" s="29"/>
      <c r="H71" s="30"/>
      <c r="I71" s="30"/>
      <c r="K71" s="30"/>
      <c r="L71" s="30"/>
      <c r="M71" s="9"/>
      <c r="N71" s="31"/>
    </row>
    <row r="72" spans="3:14" ht="21.95" customHeight="1">
      <c r="C72" s="29"/>
      <c r="D72" s="29"/>
      <c r="E72" s="29"/>
      <c r="H72" s="30"/>
      <c r="I72" s="30"/>
      <c r="K72" s="30"/>
      <c r="L72" s="30"/>
      <c r="M72" s="9"/>
      <c r="N72" s="31"/>
    </row>
    <row r="73" spans="3:14" ht="21.95" customHeight="1">
      <c r="C73" s="29"/>
      <c r="D73" s="29"/>
      <c r="E73" s="29"/>
      <c r="H73" s="30"/>
      <c r="I73" s="30"/>
      <c r="K73" s="30"/>
      <c r="L73" s="30"/>
      <c r="M73" s="9"/>
      <c r="N73" s="31"/>
    </row>
    <row r="74" spans="3:14" ht="21.95" customHeight="1">
      <c r="C74" s="29"/>
      <c r="D74" s="29"/>
      <c r="E74" s="29"/>
      <c r="H74" s="30"/>
      <c r="I74" s="30"/>
      <c r="K74" s="30"/>
      <c r="L74" s="30"/>
      <c r="M74" s="9"/>
      <c r="N74" s="31"/>
    </row>
    <row r="75" spans="3:14" ht="21.95" customHeight="1">
      <c r="C75" s="29"/>
      <c r="D75" s="29"/>
      <c r="E75" s="29"/>
      <c r="H75" s="30"/>
      <c r="I75" s="30"/>
      <c r="K75" s="30"/>
      <c r="L75" s="30"/>
      <c r="M75" s="9"/>
      <c r="N75" s="31"/>
    </row>
    <row r="76" spans="3:14" ht="21.95" customHeight="1">
      <c r="C76" s="29"/>
      <c r="D76" s="29"/>
      <c r="E76" s="29"/>
      <c r="H76" s="30"/>
      <c r="I76" s="30"/>
      <c r="K76" s="30"/>
      <c r="L76" s="30"/>
      <c r="M76" s="9"/>
      <c r="N76" s="31"/>
    </row>
    <row r="77" spans="3:14" ht="21.95" customHeight="1">
      <c r="C77" s="29"/>
      <c r="D77" s="29"/>
      <c r="E77" s="29"/>
      <c r="H77" s="30"/>
      <c r="I77" s="30"/>
      <c r="K77" s="30"/>
      <c r="L77" s="30"/>
      <c r="M77" s="9"/>
      <c r="N77" s="31"/>
    </row>
    <row r="78" spans="3:14" ht="21.95" customHeight="1">
      <c r="C78" s="29"/>
      <c r="D78" s="29"/>
      <c r="E78" s="29"/>
      <c r="H78" s="30"/>
      <c r="I78" s="30"/>
      <c r="K78" s="30"/>
      <c r="L78" s="30"/>
      <c r="M78" s="9"/>
      <c r="N78" s="31"/>
    </row>
    <row r="79" spans="3:14" ht="21.95" customHeight="1">
      <c r="C79" s="29"/>
      <c r="D79" s="29"/>
      <c r="E79" s="29"/>
      <c r="H79" s="30"/>
      <c r="I79" s="30"/>
      <c r="K79" s="30"/>
      <c r="L79" s="30"/>
      <c r="M79" s="9"/>
      <c r="N79" s="31"/>
    </row>
    <row r="80" spans="3:14" ht="21.95" customHeight="1">
      <c r="C80" s="29"/>
      <c r="D80" s="29"/>
      <c r="E80" s="29"/>
      <c r="H80" s="30"/>
      <c r="I80" s="30"/>
      <c r="K80" s="30"/>
      <c r="L80" s="30"/>
      <c r="M80" s="9"/>
      <c r="N80" s="31"/>
    </row>
    <row r="81" spans="3:14" ht="21.95" customHeight="1">
      <c r="C81" s="29"/>
      <c r="D81" s="29"/>
      <c r="E81" s="29"/>
      <c r="H81" s="30"/>
      <c r="I81" s="30"/>
      <c r="K81" s="30"/>
      <c r="L81" s="30"/>
      <c r="M81" s="9"/>
      <c r="N81" s="31"/>
    </row>
    <row r="82" spans="3:14" ht="21.95" customHeight="1">
      <c r="C82" s="29"/>
      <c r="D82" s="29"/>
      <c r="E82" s="29"/>
      <c r="H82" s="30"/>
      <c r="I82" s="30"/>
      <c r="K82" s="30"/>
      <c r="L82" s="30"/>
      <c r="M82" s="9"/>
      <c r="N82" s="31"/>
    </row>
    <row r="83" spans="3:14" ht="21.95" customHeight="1">
      <c r="C83" s="29"/>
      <c r="D83" s="29"/>
      <c r="E83" s="29"/>
      <c r="H83" s="30"/>
      <c r="I83" s="30"/>
      <c r="K83" s="30"/>
      <c r="L83" s="30"/>
      <c r="M83" s="9"/>
      <c r="N83" s="31"/>
    </row>
    <row r="84" spans="3:14" ht="21.95" customHeight="1">
      <c r="C84" s="29"/>
      <c r="D84" s="29"/>
      <c r="E84" s="29"/>
      <c r="H84" s="30"/>
      <c r="I84" s="30"/>
      <c r="K84" s="30"/>
      <c r="L84" s="30"/>
      <c r="M84" s="9"/>
      <c r="N84" s="31"/>
    </row>
    <row r="85" spans="3:14" ht="21.95" customHeight="1">
      <c r="C85" s="29"/>
      <c r="D85" s="29"/>
      <c r="E85" s="29"/>
      <c r="H85" s="30"/>
      <c r="I85" s="30"/>
      <c r="K85" s="30"/>
      <c r="L85" s="30"/>
      <c r="M85" s="9"/>
      <c r="N85" s="31"/>
    </row>
    <row r="86" spans="3:14" ht="21.95" customHeight="1">
      <c r="C86" s="29"/>
      <c r="D86" s="29"/>
      <c r="E86" s="29"/>
      <c r="H86" s="30"/>
      <c r="I86" s="30"/>
      <c r="K86" s="30"/>
      <c r="L86" s="30"/>
      <c r="M86" s="9"/>
      <c r="N86" s="31"/>
    </row>
    <row r="87" spans="3:14" ht="21.95" customHeight="1">
      <c r="C87" s="29"/>
      <c r="D87" s="29"/>
      <c r="E87" s="29"/>
      <c r="H87" s="30"/>
      <c r="I87" s="30"/>
      <c r="K87" s="30"/>
      <c r="L87" s="30"/>
      <c r="M87" s="9"/>
      <c r="N87" s="31"/>
    </row>
    <row r="88" spans="3:14" ht="21.95" customHeight="1">
      <c r="C88" s="29"/>
      <c r="D88" s="29"/>
      <c r="E88" s="29"/>
      <c r="H88" s="30"/>
      <c r="I88" s="30"/>
      <c r="K88" s="30"/>
      <c r="L88" s="30"/>
      <c r="M88" s="9"/>
      <c r="N88" s="31"/>
    </row>
    <row r="89" spans="3:14" ht="21.95" customHeight="1">
      <c r="C89" s="29"/>
      <c r="D89" s="29"/>
      <c r="E89" s="29"/>
      <c r="H89" s="30"/>
      <c r="I89" s="30"/>
      <c r="K89" s="30"/>
      <c r="L89" s="30"/>
      <c r="M89" s="9"/>
      <c r="N89" s="31"/>
    </row>
    <row r="90" spans="3:14" ht="21.95" customHeight="1">
      <c r="C90" s="29"/>
      <c r="D90" s="29"/>
      <c r="E90" s="29"/>
      <c r="H90" s="30"/>
      <c r="I90" s="30"/>
      <c r="K90" s="30"/>
      <c r="L90" s="30"/>
      <c r="M90" s="9"/>
      <c r="N90" s="31"/>
    </row>
    <row r="91" spans="3:14" ht="21.95" customHeight="1">
      <c r="C91" s="29"/>
      <c r="D91" s="29"/>
      <c r="E91" s="29"/>
      <c r="H91" s="30"/>
      <c r="I91" s="30"/>
      <c r="K91" s="30"/>
      <c r="L91" s="30"/>
      <c r="M91" s="9"/>
      <c r="N91" s="31"/>
    </row>
    <row r="92" spans="3:14" ht="21.95" customHeight="1">
      <c r="C92" s="29"/>
      <c r="D92" s="29"/>
      <c r="E92" s="29"/>
      <c r="H92" s="30"/>
      <c r="I92" s="30"/>
      <c r="K92" s="30"/>
      <c r="L92" s="30"/>
      <c r="M92" s="9"/>
      <c r="N92" s="31"/>
    </row>
    <row r="93" spans="3:14" ht="21.95" customHeight="1">
      <c r="C93" s="29"/>
      <c r="D93" s="29"/>
      <c r="E93" s="29"/>
      <c r="H93" s="30"/>
      <c r="I93" s="30"/>
      <c r="K93" s="30"/>
      <c r="L93" s="30"/>
      <c r="M93" s="9"/>
      <c r="N93" s="31"/>
    </row>
    <row r="94" spans="3:14" ht="21.95" customHeight="1">
      <c r="C94" s="29"/>
      <c r="D94" s="29"/>
      <c r="E94" s="29"/>
      <c r="H94" s="30"/>
      <c r="I94" s="30"/>
      <c r="K94" s="30"/>
      <c r="L94" s="30"/>
      <c r="M94" s="9"/>
      <c r="N94" s="31"/>
    </row>
    <row r="95" spans="3:14" ht="21.95" customHeight="1">
      <c r="C95" s="29"/>
      <c r="D95" s="29"/>
      <c r="E95" s="29"/>
      <c r="H95" s="30"/>
      <c r="I95" s="30"/>
      <c r="K95" s="30"/>
      <c r="L95" s="30"/>
      <c r="M95" s="9"/>
      <c r="N95" s="31"/>
    </row>
    <row r="96" spans="3:14" ht="21.95" customHeight="1">
      <c r="C96" s="29"/>
      <c r="D96" s="29"/>
      <c r="E96" s="29"/>
      <c r="H96" s="30"/>
      <c r="I96" s="30"/>
      <c r="K96" s="30"/>
      <c r="L96" s="30"/>
      <c r="M96" s="9"/>
      <c r="N96" s="31"/>
    </row>
    <row r="97" spans="3:14" ht="21.95" customHeight="1">
      <c r="C97" s="29"/>
      <c r="D97" s="29"/>
      <c r="E97" s="29"/>
      <c r="H97" s="30"/>
      <c r="I97" s="30"/>
      <c r="K97" s="30"/>
      <c r="L97" s="30"/>
      <c r="M97" s="9"/>
      <c r="N97" s="31"/>
    </row>
    <row r="98" spans="3:14" ht="21.95" customHeight="1">
      <c r="C98" s="29"/>
      <c r="D98" s="29"/>
      <c r="E98" s="29"/>
      <c r="H98" s="30"/>
      <c r="I98" s="30"/>
      <c r="K98" s="30"/>
      <c r="L98" s="30"/>
      <c r="M98" s="9"/>
      <c r="N98" s="31"/>
    </row>
  </sheetData>
  <sheetProtection formatColumns="0" formatRows="0"/>
  <protectedRanges>
    <protectedRange sqref="F5:L21" name="범위1"/>
  </protectedRanges>
  <mergeCells count="11">
    <mergeCell ref="K3:L3"/>
    <mergeCell ref="M3:M4"/>
    <mergeCell ref="C21:M21"/>
    <mergeCell ref="C1:M1"/>
    <mergeCell ref="C3:C4"/>
    <mergeCell ref="D3:D4"/>
    <mergeCell ref="E3:E4"/>
    <mergeCell ref="F3:F4"/>
    <mergeCell ref="G3:G4"/>
    <mergeCell ref="H3:I3"/>
    <mergeCell ref="J3:J4"/>
  </mergeCells>
  <phoneticPr fontId="2" type="noConversion"/>
  <pageMargins left="0.47244094488188981" right="0.23622047244094491" top="0.47244094488188981" bottom="0.23622047244094491" header="0.31496062992125984" footer="0.31496062992125984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390C6-256F-4BE6-AE8C-B951E4D72419}">
  <dimension ref="A1:M27"/>
  <sheetViews>
    <sheetView workbookViewId="0">
      <selection activeCell="D18" sqref="D18"/>
    </sheetView>
  </sheetViews>
  <sheetFormatPr defaultRowHeight="13.5"/>
  <cols>
    <col min="1" max="10" width="10.77734375" customWidth="1"/>
  </cols>
  <sheetData>
    <row r="1" spans="1:13" ht="39.950000000000003" customHeight="1">
      <c r="A1" s="206"/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</row>
    <row r="2" spans="1:13" ht="39.950000000000003" customHeight="1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</row>
    <row r="3" spans="1:13" s="209" customFormat="1" ht="39.950000000000003" customHeight="1">
      <c r="A3" s="207"/>
      <c r="B3" s="207"/>
      <c r="C3" s="207"/>
      <c r="D3" s="207"/>
      <c r="E3" s="208"/>
      <c r="F3" s="208"/>
      <c r="G3" s="208"/>
      <c r="H3" s="208"/>
      <c r="I3" s="208"/>
      <c r="J3" s="207"/>
      <c r="K3" s="207"/>
      <c r="L3" s="207"/>
      <c r="M3" s="207"/>
    </row>
    <row r="4" spans="1:13" s="209" customFormat="1" ht="39.950000000000003" customHeight="1">
      <c r="A4" s="210"/>
      <c r="B4" s="210"/>
      <c r="C4" s="210"/>
      <c r="D4" s="210"/>
      <c r="E4" s="210"/>
      <c r="F4" s="210"/>
      <c r="G4" s="210"/>
      <c r="H4" s="210"/>
      <c r="I4" s="210"/>
      <c r="J4" s="210"/>
    </row>
    <row r="5" spans="1:13" s="209" customFormat="1" ht="39.950000000000003" customHeight="1">
      <c r="A5" s="210"/>
      <c r="B5" s="210"/>
      <c r="C5" s="210"/>
      <c r="D5" s="210"/>
      <c r="E5" s="210"/>
      <c r="F5" s="210"/>
      <c r="G5" s="210"/>
      <c r="H5" s="210"/>
      <c r="I5" s="210"/>
      <c r="J5" s="210"/>
    </row>
    <row r="6" spans="1:13" ht="39.950000000000003" customHeight="1">
      <c r="A6" s="428" t="s">
        <v>77</v>
      </c>
      <c r="B6" s="428"/>
      <c r="C6" s="428"/>
      <c r="D6" s="428"/>
      <c r="E6" s="428"/>
      <c r="F6" s="428"/>
      <c r="G6" s="428"/>
      <c r="H6" s="428"/>
      <c r="I6" s="428"/>
      <c r="J6" s="428"/>
      <c r="K6" s="211"/>
      <c r="L6" s="211"/>
      <c r="M6" s="211"/>
    </row>
    <row r="7" spans="1:13" ht="39.950000000000003" customHeight="1">
      <c r="A7" s="212"/>
      <c r="B7" s="212"/>
      <c r="C7" s="212"/>
      <c r="D7" s="212"/>
      <c r="E7" s="212"/>
      <c r="F7" s="212"/>
      <c r="G7" s="212"/>
      <c r="H7" s="212"/>
      <c r="I7" s="212"/>
      <c r="J7" s="212"/>
    </row>
    <row r="8" spans="1:13" ht="39.950000000000003" customHeight="1">
      <c r="A8" s="212"/>
      <c r="B8" s="212"/>
      <c r="C8" s="212"/>
      <c r="D8" s="212"/>
      <c r="E8" s="212"/>
      <c r="F8" s="212"/>
      <c r="G8" s="212"/>
      <c r="H8" s="212"/>
      <c r="I8" s="212"/>
      <c r="J8" s="212"/>
    </row>
    <row r="9" spans="1:13" ht="39.950000000000003" customHeight="1">
      <c r="A9" s="213"/>
      <c r="B9" s="213"/>
      <c r="C9" s="213"/>
      <c r="D9" s="213"/>
      <c r="E9" s="213"/>
      <c r="F9" s="213"/>
      <c r="G9" s="213"/>
      <c r="H9" s="213"/>
      <c r="I9" s="213"/>
      <c r="J9" s="213"/>
    </row>
    <row r="10" spans="1:13" ht="39.950000000000003" customHeight="1"/>
    <row r="11" spans="1:13" ht="39.950000000000003" customHeight="1"/>
    <row r="12" spans="1:13" ht="39.950000000000003" customHeight="1"/>
    <row r="13" spans="1:13" ht="39.950000000000003" customHeight="1"/>
    <row r="14" spans="1:13" ht="39.950000000000003" customHeight="1"/>
    <row r="15" spans="1:13" ht="30" customHeight="1"/>
    <row r="16" spans="1:13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</sheetData>
  <mergeCells count="1">
    <mergeCell ref="A6:J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446A3-28E3-4737-81EF-18220B8C43BE}">
  <dimension ref="A1:S133"/>
  <sheetViews>
    <sheetView showZeros="0" view="pageBreakPreview" topLeftCell="A10" zoomScaleNormal="100" zoomScaleSheetLayoutView="90" workbookViewId="0">
      <selection activeCell="E21" sqref="E21"/>
    </sheetView>
  </sheetViews>
  <sheetFormatPr defaultColWidth="7.109375" defaultRowHeight="20.100000000000001" customHeight="1"/>
  <cols>
    <col min="1" max="1" width="5.77734375" style="20" customWidth="1"/>
    <col min="2" max="2" width="3" style="28" customWidth="1"/>
    <col min="3" max="3" width="10.5546875" style="33" customWidth="1"/>
    <col min="4" max="5" width="18.77734375" style="33" customWidth="1"/>
    <col min="6" max="6" width="4.6640625" style="8" customWidth="1"/>
    <col min="7" max="7" width="5.77734375" style="9" customWidth="1"/>
    <col min="8" max="8" width="4.33203125" style="21" customWidth="1"/>
    <col min="9" max="9" width="8.77734375" style="21" customWidth="1"/>
    <col min="10" max="10" width="4.33203125" style="21" customWidth="1"/>
    <col min="11" max="11" width="8.77734375" style="21" customWidth="1"/>
    <col min="12" max="12" width="4.33203125" style="21" customWidth="1"/>
    <col min="13" max="13" width="8.77734375" style="21" customWidth="1"/>
    <col min="14" max="14" width="4.33203125" style="21" customWidth="1"/>
    <col min="15" max="15" width="10.77734375" style="21" customWidth="1"/>
    <col min="16" max="16" width="8.44140625" style="34" customWidth="1"/>
    <col min="17" max="17" width="4.5546875" style="32" customWidth="1"/>
    <col min="18" max="18" width="16.21875" style="32" customWidth="1"/>
    <col min="19" max="19" width="10" style="32" customWidth="1"/>
    <col min="20" max="16384" width="7.109375" style="32"/>
  </cols>
  <sheetData>
    <row r="1" spans="1:19" ht="30.75" customHeight="1">
      <c r="C1" s="460" t="s">
        <v>84</v>
      </c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</row>
    <row r="2" spans="1:19" s="25" customFormat="1" ht="18" customHeight="1">
      <c r="A2" s="20"/>
      <c r="B2" s="22"/>
      <c r="C2" s="459" t="str">
        <f>산출서용지!A5</f>
        <v>하수도사업소 정보통신설비 설치 공사</v>
      </c>
      <c r="D2" s="459"/>
      <c r="E2" s="459"/>
      <c r="F2" s="459"/>
      <c r="G2" s="20"/>
      <c r="H2" s="24"/>
      <c r="I2" s="24"/>
      <c r="J2" s="24"/>
      <c r="K2" s="24"/>
      <c r="L2" s="24"/>
      <c r="M2" s="24"/>
      <c r="N2" s="24"/>
      <c r="O2" s="24"/>
      <c r="P2" s="20"/>
    </row>
    <row r="3" spans="1:19" s="25" customFormat="1" ht="30" customHeight="1">
      <c r="A3" s="20"/>
      <c r="B3" s="26"/>
      <c r="C3" s="437" t="s">
        <v>11</v>
      </c>
      <c r="D3" s="439" t="s">
        <v>12</v>
      </c>
      <c r="E3" s="439" t="s">
        <v>13</v>
      </c>
      <c r="F3" s="439" t="s">
        <v>2</v>
      </c>
      <c r="G3" s="441" t="s">
        <v>3</v>
      </c>
      <c r="H3" s="463" t="s">
        <v>6</v>
      </c>
      <c r="I3" s="464"/>
      <c r="J3" s="463" t="s">
        <v>5</v>
      </c>
      <c r="K3" s="464"/>
      <c r="L3" s="463" t="s">
        <v>7</v>
      </c>
      <c r="M3" s="464"/>
      <c r="N3" s="461" t="s">
        <v>4</v>
      </c>
      <c r="O3" s="462"/>
      <c r="P3" s="237" t="s">
        <v>8</v>
      </c>
      <c r="Q3" s="27"/>
      <c r="R3" s="27"/>
      <c r="S3" s="27"/>
    </row>
    <row r="4" spans="1:19" s="25" customFormat="1" ht="30" customHeight="1">
      <c r="A4" s="20"/>
      <c r="B4" s="26"/>
      <c r="C4" s="438"/>
      <c r="D4" s="440"/>
      <c r="E4" s="440"/>
      <c r="F4" s="440"/>
      <c r="G4" s="442"/>
      <c r="H4" s="236" t="s">
        <v>9</v>
      </c>
      <c r="I4" s="236" t="s">
        <v>10</v>
      </c>
      <c r="J4" s="236" t="s">
        <v>9</v>
      </c>
      <c r="K4" s="236" t="s">
        <v>10</v>
      </c>
      <c r="L4" s="236" t="s">
        <v>9</v>
      </c>
      <c r="M4" s="236" t="s">
        <v>10</v>
      </c>
      <c r="N4" s="236" t="s">
        <v>9</v>
      </c>
      <c r="O4" s="236" t="s">
        <v>10</v>
      </c>
      <c r="P4" s="238"/>
      <c r="Q4" s="27"/>
      <c r="R4" s="27"/>
      <c r="S4" s="27"/>
    </row>
    <row r="5" spans="1:19" s="93" customFormat="1" ht="21.95" customHeight="1">
      <c r="A5" s="58"/>
      <c r="B5" s="91"/>
      <c r="C5" s="148" t="str">
        <f>일위대가!C5</f>
        <v>1. 통신설비</v>
      </c>
      <c r="D5" s="144"/>
      <c r="E5" s="145"/>
      <c r="F5" s="146"/>
      <c r="G5" s="131"/>
      <c r="H5" s="147"/>
      <c r="I5" s="147"/>
      <c r="J5" s="147"/>
      <c r="K5" s="147"/>
      <c r="L5" s="147"/>
      <c r="M5" s="147"/>
      <c r="N5" s="147"/>
      <c r="O5" s="147"/>
      <c r="P5" s="149"/>
      <c r="Q5" s="92"/>
      <c r="R5" s="92"/>
      <c r="S5" s="92"/>
    </row>
    <row r="6" spans="1:19" s="93" customFormat="1" ht="21.95" customHeight="1">
      <c r="A6" s="58">
        <f>일위대가!$A$6</f>
        <v>100</v>
      </c>
      <c r="B6" s="91"/>
      <c r="C6" s="140" t="str">
        <f t="shared" ref="C6:C30" si="0">VLOOKUP($A6,일위1,3,FALSE)</f>
        <v>제100호표</v>
      </c>
      <c r="D6" s="94" t="str">
        <f t="shared" ref="D6:D30" si="1">VLOOKUP($A6,일위1,4,FALSE)</f>
        <v>합성수지제 가요전선관</v>
      </c>
      <c r="E6" s="95" t="str">
        <f t="shared" ref="E6:E30" si="2">VLOOKUP($A6,일위1,5,FALSE)</f>
        <v>난연 / 16mm</v>
      </c>
      <c r="F6" s="105">
        <f t="shared" ref="F6:F30" si="3">VLOOKUP($A6,일위1,6,FALSE)</f>
        <v>1</v>
      </c>
      <c r="G6" s="105" t="str">
        <f t="shared" ref="G6:G30" si="4">VLOOKUP($A6,일위1,7,FALSE)</f>
        <v>M</v>
      </c>
      <c r="H6" s="96">
        <f t="shared" ref="H6:H30" si="5">VLOOKUP($A6,일위1,8,FALSE)</f>
        <v>0</v>
      </c>
      <c r="I6" s="126">
        <f t="shared" ref="I6:I30" si="6">VLOOKUP($A6,일위1,9,FALSE)</f>
        <v>621.84999999999991</v>
      </c>
      <c r="J6" s="96">
        <f t="shared" ref="J6:J30" si="7">VLOOKUP($A6,일위1,10,FALSE)</f>
        <v>0</v>
      </c>
      <c r="K6" s="126">
        <f t="shared" ref="K6:K30" si="8">VLOOKUP($A6,일위1,11,FALSE)</f>
        <v>11395</v>
      </c>
      <c r="L6" s="96">
        <f t="shared" ref="L6:L30" si="9">VLOOKUP($A6,일위1,12,FALSE)</f>
        <v>0</v>
      </c>
      <c r="M6" s="96">
        <f t="shared" ref="M6:M30" si="10">VLOOKUP($A6,일위1,13,FALSE)</f>
        <v>0</v>
      </c>
      <c r="N6" s="96">
        <f t="shared" ref="N6:N30" si="11">VLOOKUP($A6,일위1,14,FALSE)</f>
        <v>0</v>
      </c>
      <c r="O6" s="126">
        <f t="shared" ref="O6:O30" si="12">VLOOKUP($A6,일위1,15,FALSE)</f>
        <v>12016</v>
      </c>
      <c r="P6" s="150"/>
      <c r="Q6" s="92"/>
      <c r="R6" s="92"/>
      <c r="S6" s="92"/>
    </row>
    <row r="7" spans="1:19" s="93" customFormat="1" ht="21.95" customHeight="1">
      <c r="A7" s="58">
        <f>일위대가!$A$14</f>
        <v>101</v>
      </c>
      <c r="B7" s="91"/>
      <c r="C7" s="140" t="str">
        <f t="shared" si="0"/>
        <v>제101호표</v>
      </c>
      <c r="D7" s="94" t="str">
        <f t="shared" si="1"/>
        <v>UTP 케이블</v>
      </c>
      <c r="E7" s="95" t="str">
        <f t="shared" si="2"/>
        <v>CAT. 5e / 4P</v>
      </c>
      <c r="F7" s="105">
        <f t="shared" si="3"/>
        <v>1</v>
      </c>
      <c r="G7" s="105" t="str">
        <f t="shared" si="4"/>
        <v>M</v>
      </c>
      <c r="H7" s="96">
        <f t="shared" si="5"/>
        <v>0</v>
      </c>
      <c r="I7" s="126">
        <f t="shared" si="6"/>
        <v>876.29</v>
      </c>
      <c r="J7" s="96">
        <f t="shared" si="7"/>
        <v>0</v>
      </c>
      <c r="K7" s="126">
        <f t="shared" si="8"/>
        <v>6543</v>
      </c>
      <c r="L7" s="96">
        <f t="shared" si="9"/>
        <v>0</v>
      </c>
      <c r="M7" s="96">
        <f t="shared" si="10"/>
        <v>0</v>
      </c>
      <c r="N7" s="96">
        <f t="shared" si="11"/>
        <v>0</v>
      </c>
      <c r="O7" s="126">
        <f t="shared" si="12"/>
        <v>7419</v>
      </c>
      <c r="P7" s="150"/>
      <c r="Q7" s="92"/>
      <c r="R7" s="92"/>
      <c r="S7" s="92"/>
    </row>
    <row r="8" spans="1:19" s="93" customFormat="1" ht="21.95" customHeight="1">
      <c r="A8" s="58">
        <f>일위대가!$A$20</f>
        <v>102</v>
      </c>
      <c r="B8" s="91"/>
      <c r="C8" s="140" t="str">
        <f t="shared" si="0"/>
        <v>제102호표</v>
      </c>
      <c r="D8" s="94" t="str">
        <f t="shared" si="1"/>
        <v>UTP 패치코드</v>
      </c>
      <c r="E8" s="95" t="str">
        <f t="shared" si="2"/>
        <v>CAT. 5e / 4P / 2m</v>
      </c>
      <c r="F8" s="105">
        <f t="shared" si="3"/>
        <v>1</v>
      </c>
      <c r="G8" s="105" t="str">
        <f t="shared" si="4"/>
        <v>EA</v>
      </c>
      <c r="H8" s="96">
        <f t="shared" si="5"/>
        <v>0</v>
      </c>
      <c r="I8" s="126">
        <f t="shared" si="6"/>
        <v>4091.7599999999998</v>
      </c>
      <c r="J8" s="96">
        <f t="shared" si="7"/>
        <v>0</v>
      </c>
      <c r="K8" s="126">
        <f t="shared" si="8"/>
        <v>21392</v>
      </c>
      <c r="L8" s="96">
        <f t="shared" si="9"/>
        <v>0</v>
      </c>
      <c r="M8" s="96">
        <f t="shared" si="10"/>
        <v>0</v>
      </c>
      <c r="N8" s="96">
        <f t="shared" si="11"/>
        <v>0</v>
      </c>
      <c r="O8" s="126">
        <f t="shared" si="12"/>
        <v>25483</v>
      </c>
      <c r="P8" s="150"/>
      <c r="Q8" s="92"/>
      <c r="R8" s="92"/>
      <c r="S8" s="92"/>
    </row>
    <row r="9" spans="1:19" s="93" customFormat="1" ht="21.95" customHeight="1">
      <c r="A9" s="58">
        <f>일위대가!$A$29</f>
        <v>103</v>
      </c>
      <c r="B9" s="91"/>
      <c r="C9" s="140" t="str">
        <f t="shared" si="0"/>
        <v>제103호표</v>
      </c>
      <c r="D9" s="94" t="str">
        <f t="shared" si="1"/>
        <v>접속커넥터</v>
      </c>
      <c r="E9" s="95" t="str">
        <f t="shared" si="2"/>
        <v>CAT. 5e / 8P8C</v>
      </c>
      <c r="F9" s="105">
        <f t="shared" si="3"/>
        <v>1</v>
      </c>
      <c r="G9" s="105" t="str">
        <f t="shared" si="4"/>
        <v>EA</v>
      </c>
      <c r="H9" s="96">
        <f t="shared" si="5"/>
        <v>0</v>
      </c>
      <c r="I9" s="126">
        <f t="shared" si="6"/>
        <v>611.09</v>
      </c>
      <c r="J9" s="96">
        <f t="shared" si="7"/>
        <v>0</v>
      </c>
      <c r="K9" s="126">
        <f t="shared" si="8"/>
        <v>3703</v>
      </c>
      <c r="L9" s="96">
        <f t="shared" si="9"/>
        <v>0</v>
      </c>
      <c r="M9" s="96">
        <f t="shared" si="10"/>
        <v>0</v>
      </c>
      <c r="N9" s="96">
        <f t="shared" si="11"/>
        <v>0</v>
      </c>
      <c r="O9" s="126">
        <f t="shared" si="12"/>
        <v>4314</v>
      </c>
      <c r="P9" s="150"/>
      <c r="Q9" s="92"/>
      <c r="R9" s="92"/>
      <c r="S9" s="92"/>
    </row>
    <row r="10" spans="1:19" s="93" customFormat="1" ht="21.95" customHeight="1">
      <c r="A10" s="58">
        <f>일위대가!$A$35</f>
        <v>104</v>
      </c>
      <c r="B10" s="91"/>
      <c r="C10" s="140" t="str">
        <f t="shared" si="0"/>
        <v>제104호표</v>
      </c>
      <c r="D10" s="94" t="str">
        <f t="shared" si="1"/>
        <v>PVC몰딩</v>
      </c>
      <c r="E10" s="95" t="str">
        <f t="shared" si="2"/>
        <v>사각 / 5호</v>
      </c>
      <c r="F10" s="105">
        <f t="shared" si="3"/>
        <v>1</v>
      </c>
      <c r="G10" s="105" t="str">
        <f t="shared" si="4"/>
        <v>EA</v>
      </c>
      <c r="H10" s="96">
        <f t="shared" si="5"/>
        <v>0</v>
      </c>
      <c r="I10" s="126">
        <f t="shared" si="6"/>
        <v>1613.66</v>
      </c>
      <c r="J10" s="96">
        <f t="shared" si="7"/>
        <v>0</v>
      </c>
      <c r="K10" s="126">
        <f t="shared" si="8"/>
        <v>7122</v>
      </c>
      <c r="L10" s="96">
        <f t="shared" si="9"/>
        <v>0</v>
      </c>
      <c r="M10" s="96">
        <f t="shared" si="10"/>
        <v>0</v>
      </c>
      <c r="N10" s="96">
        <f t="shared" si="11"/>
        <v>0</v>
      </c>
      <c r="O10" s="126">
        <f t="shared" si="12"/>
        <v>8735</v>
      </c>
      <c r="P10" s="150"/>
      <c r="Q10" s="92"/>
      <c r="R10" s="92"/>
      <c r="S10" s="92"/>
    </row>
    <row r="11" spans="1:19" s="93" customFormat="1" ht="21.95" customHeight="1">
      <c r="A11" s="58">
        <f>일위대가!$A$41</f>
        <v>105</v>
      </c>
      <c r="B11" s="91"/>
      <c r="C11" s="140" t="str">
        <f t="shared" si="0"/>
        <v>제105호표</v>
      </c>
      <c r="D11" s="94" t="str">
        <f t="shared" si="1"/>
        <v>PVC몰딩</v>
      </c>
      <c r="E11" s="95" t="str">
        <f t="shared" si="2"/>
        <v>고강도 / 4호</v>
      </c>
      <c r="F11" s="105">
        <f t="shared" si="3"/>
        <v>1</v>
      </c>
      <c r="G11" s="105" t="str">
        <f t="shared" si="4"/>
        <v>EA</v>
      </c>
      <c r="H11" s="96">
        <f t="shared" si="5"/>
        <v>0</v>
      </c>
      <c r="I11" s="126">
        <f t="shared" si="6"/>
        <v>3213.66</v>
      </c>
      <c r="J11" s="96">
        <f t="shared" si="7"/>
        <v>0</v>
      </c>
      <c r="K11" s="126">
        <f t="shared" si="8"/>
        <v>7122</v>
      </c>
      <c r="L11" s="96">
        <f t="shared" si="9"/>
        <v>0</v>
      </c>
      <c r="M11" s="96">
        <f t="shared" si="10"/>
        <v>0</v>
      </c>
      <c r="N11" s="96">
        <f t="shared" si="11"/>
        <v>0</v>
      </c>
      <c r="O11" s="126">
        <f t="shared" si="12"/>
        <v>10335</v>
      </c>
      <c r="P11" s="150"/>
      <c r="Q11" s="92"/>
      <c r="R11" s="92"/>
      <c r="S11" s="92"/>
    </row>
    <row r="12" spans="1:19" s="93" customFormat="1" ht="21.95" customHeight="1">
      <c r="A12" s="58">
        <f>일위대가!$A$47</f>
        <v>106</v>
      </c>
      <c r="B12" s="91"/>
      <c r="C12" s="140" t="str">
        <f t="shared" si="0"/>
        <v>제106호표</v>
      </c>
      <c r="D12" s="94" t="str">
        <f t="shared" si="1"/>
        <v>110블럭</v>
      </c>
      <c r="E12" s="95" t="str">
        <f t="shared" si="2"/>
        <v>50P</v>
      </c>
      <c r="F12" s="105">
        <f t="shared" si="3"/>
        <v>1</v>
      </c>
      <c r="G12" s="105" t="str">
        <f t="shared" si="4"/>
        <v>EA</v>
      </c>
      <c r="H12" s="96">
        <f t="shared" si="5"/>
        <v>0</v>
      </c>
      <c r="I12" s="126">
        <f t="shared" si="6"/>
        <v>19037.5</v>
      </c>
      <c r="J12" s="96">
        <f t="shared" si="7"/>
        <v>0</v>
      </c>
      <c r="K12" s="126">
        <f t="shared" si="8"/>
        <v>101250</v>
      </c>
      <c r="L12" s="96">
        <f t="shared" si="9"/>
        <v>0</v>
      </c>
      <c r="M12" s="96">
        <f t="shared" si="10"/>
        <v>0</v>
      </c>
      <c r="N12" s="96">
        <f t="shared" si="11"/>
        <v>0</v>
      </c>
      <c r="O12" s="126">
        <f t="shared" si="12"/>
        <v>120287</v>
      </c>
      <c r="P12" s="150"/>
      <c r="Q12" s="92"/>
      <c r="R12" s="92"/>
      <c r="S12" s="92"/>
    </row>
    <row r="13" spans="1:19" s="93" customFormat="1" ht="21.95" customHeight="1">
      <c r="A13" s="58">
        <f>일위대가!$A$55</f>
        <v>107</v>
      </c>
      <c r="B13" s="91"/>
      <c r="C13" s="140" t="str">
        <f t="shared" si="0"/>
        <v>제107호표</v>
      </c>
      <c r="D13" s="94" t="str">
        <f t="shared" si="1"/>
        <v>케이블성단</v>
      </c>
      <c r="E13" s="95" t="str">
        <f t="shared" si="2"/>
        <v>110블럭 / 4P</v>
      </c>
      <c r="F13" s="105">
        <f t="shared" si="3"/>
        <v>1</v>
      </c>
      <c r="G13" s="105" t="str">
        <f t="shared" si="4"/>
        <v>EA</v>
      </c>
      <c r="H13" s="96">
        <f t="shared" si="5"/>
        <v>0</v>
      </c>
      <c r="I13" s="126">
        <f t="shared" si="6"/>
        <v>547.43999999999994</v>
      </c>
      <c r="J13" s="96">
        <f t="shared" si="7"/>
        <v>0</v>
      </c>
      <c r="K13" s="126">
        <f t="shared" si="8"/>
        <v>18248</v>
      </c>
      <c r="L13" s="96">
        <f t="shared" si="9"/>
        <v>0</v>
      </c>
      <c r="M13" s="96">
        <f t="shared" si="10"/>
        <v>0</v>
      </c>
      <c r="N13" s="96">
        <f t="shared" si="11"/>
        <v>0</v>
      </c>
      <c r="O13" s="126">
        <f t="shared" si="12"/>
        <v>18795</v>
      </c>
      <c r="P13" s="150"/>
      <c r="Q13" s="92"/>
      <c r="R13" s="92"/>
      <c r="S13" s="92"/>
    </row>
    <row r="14" spans="1:19" s="93" customFormat="1" ht="21.95" customHeight="1">
      <c r="A14" s="58">
        <f>일위대가!$A$62</f>
        <v>108</v>
      </c>
      <c r="B14" s="91"/>
      <c r="C14" s="140" t="str">
        <f t="shared" si="0"/>
        <v>제108호표</v>
      </c>
      <c r="D14" s="94" t="str">
        <f t="shared" si="1"/>
        <v>회선시험</v>
      </c>
      <c r="E14" s="95" t="str">
        <f t="shared" si="2"/>
        <v>Port / 4P</v>
      </c>
      <c r="F14" s="105">
        <f t="shared" si="3"/>
        <v>1</v>
      </c>
      <c r="G14" s="105" t="str">
        <f t="shared" si="4"/>
        <v>EA</v>
      </c>
      <c r="H14" s="96">
        <f t="shared" si="5"/>
        <v>0</v>
      </c>
      <c r="I14" s="126">
        <f t="shared" si="6"/>
        <v>809.18999999999994</v>
      </c>
      <c r="J14" s="96">
        <f t="shared" si="7"/>
        <v>0</v>
      </c>
      <c r="K14" s="126">
        <f t="shared" si="8"/>
        <v>26973</v>
      </c>
      <c r="L14" s="96">
        <f t="shared" si="9"/>
        <v>0</v>
      </c>
      <c r="M14" s="96">
        <f t="shared" si="10"/>
        <v>0</v>
      </c>
      <c r="N14" s="96">
        <f t="shared" si="11"/>
        <v>0</v>
      </c>
      <c r="O14" s="126">
        <f t="shared" si="12"/>
        <v>27782</v>
      </c>
      <c r="P14" s="150"/>
      <c r="Q14" s="92"/>
      <c r="R14" s="92"/>
      <c r="S14" s="92"/>
    </row>
    <row r="15" spans="1:19" s="93" customFormat="1" ht="21.95" customHeight="1">
      <c r="A15" s="58"/>
      <c r="B15" s="91"/>
      <c r="C15" s="140"/>
      <c r="D15" s="94"/>
      <c r="E15" s="95"/>
      <c r="F15" s="105"/>
      <c r="G15" s="105"/>
      <c r="H15" s="96"/>
      <c r="I15" s="126"/>
      <c r="J15" s="96"/>
      <c r="K15" s="126"/>
      <c r="L15" s="96"/>
      <c r="M15" s="96"/>
      <c r="N15" s="96"/>
      <c r="O15" s="126"/>
      <c r="P15" s="150"/>
      <c r="Q15" s="92"/>
      <c r="R15" s="92"/>
      <c r="S15" s="92"/>
    </row>
    <row r="16" spans="1:19" s="93" customFormat="1" ht="21.95" customHeight="1">
      <c r="A16" s="58"/>
      <c r="B16" s="91"/>
      <c r="C16" s="148" t="str">
        <f>일위대가!C76</f>
        <v>2. 하수행정과 설비</v>
      </c>
      <c r="D16" s="94"/>
      <c r="E16" s="95"/>
      <c r="F16" s="105"/>
      <c r="G16" s="105"/>
      <c r="H16" s="96"/>
      <c r="I16" s="126"/>
      <c r="J16" s="96"/>
      <c r="K16" s="126"/>
      <c r="L16" s="96"/>
      <c r="M16" s="96"/>
      <c r="N16" s="96"/>
      <c r="O16" s="126"/>
      <c r="P16" s="150"/>
      <c r="Q16" s="92"/>
      <c r="R16" s="92"/>
      <c r="S16" s="92"/>
    </row>
    <row r="17" spans="1:19" s="93" customFormat="1" ht="21.95" customHeight="1">
      <c r="A17" s="58">
        <f>일위대가!$A$77</f>
        <v>200</v>
      </c>
      <c r="B17" s="91"/>
      <c r="C17" s="140" t="str">
        <f t="shared" si="0"/>
        <v>제200호표</v>
      </c>
      <c r="D17" s="94" t="str">
        <f t="shared" si="1"/>
        <v>VPN 이전 설치</v>
      </c>
      <c r="E17" s="95" t="str">
        <f t="shared" si="2"/>
        <v>Axgate1300S</v>
      </c>
      <c r="F17" s="105">
        <f t="shared" si="3"/>
        <v>1</v>
      </c>
      <c r="G17" s="105" t="str">
        <f t="shared" si="4"/>
        <v>EA</v>
      </c>
      <c r="H17" s="96">
        <f t="shared" si="5"/>
        <v>0</v>
      </c>
      <c r="I17" s="126">
        <f t="shared" si="6"/>
        <v>17678.759999999998</v>
      </c>
      <c r="J17" s="96">
        <f t="shared" si="7"/>
        <v>0</v>
      </c>
      <c r="K17" s="126">
        <f t="shared" si="8"/>
        <v>589292</v>
      </c>
      <c r="L17" s="96">
        <f t="shared" si="9"/>
        <v>0</v>
      </c>
      <c r="M17" s="96">
        <f t="shared" si="10"/>
        <v>0</v>
      </c>
      <c r="N17" s="96">
        <f t="shared" si="11"/>
        <v>0</v>
      </c>
      <c r="O17" s="126">
        <f t="shared" si="12"/>
        <v>606970</v>
      </c>
      <c r="P17" s="150"/>
      <c r="Q17" s="92"/>
      <c r="R17" s="92"/>
      <c r="S17" s="92"/>
    </row>
    <row r="18" spans="1:19" s="93" customFormat="1" ht="21.95" customHeight="1">
      <c r="A18" s="58">
        <f>일위대가!$A$85</f>
        <v>201</v>
      </c>
      <c r="B18" s="91"/>
      <c r="C18" s="140" t="str">
        <f t="shared" si="0"/>
        <v>제201호표</v>
      </c>
      <c r="D18" s="94" t="str">
        <f t="shared" si="1"/>
        <v>VPN 셋업 변경</v>
      </c>
      <c r="E18" s="95" t="str">
        <f t="shared" si="2"/>
        <v>Axgate40D</v>
      </c>
      <c r="F18" s="105">
        <f t="shared" si="3"/>
        <v>1</v>
      </c>
      <c r="G18" s="105" t="str">
        <f t="shared" si="4"/>
        <v>EA</v>
      </c>
      <c r="H18" s="96">
        <f t="shared" si="5"/>
        <v>0</v>
      </c>
      <c r="I18" s="126">
        <f t="shared" si="6"/>
        <v>9821.52</v>
      </c>
      <c r="J18" s="96">
        <f t="shared" si="7"/>
        <v>0</v>
      </c>
      <c r="K18" s="126">
        <f t="shared" si="8"/>
        <v>327384</v>
      </c>
      <c r="L18" s="96">
        <f t="shared" si="9"/>
        <v>0</v>
      </c>
      <c r="M18" s="96">
        <f t="shared" si="10"/>
        <v>0</v>
      </c>
      <c r="N18" s="96">
        <f t="shared" si="11"/>
        <v>0</v>
      </c>
      <c r="O18" s="126">
        <f t="shared" si="12"/>
        <v>337205</v>
      </c>
      <c r="P18" s="150"/>
      <c r="Q18" s="92"/>
      <c r="R18" s="92"/>
      <c r="S18" s="92"/>
    </row>
    <row r="19" spans="1:19" s="93" customFormat="1" ht="21.95" customHeight="1">
      <c r="A19" s="58">
        <f>일위대가!$A$92</f>
        <v>202</v>
      </c>
      <c r="B19" s="91"/>
      <c r="C19" s="140" t="str">
        <f t="shared" si="0"/>
        <v>제202호표</v>
      </c>
      <c r="D19" s="94" t="str">
        <f t="shared" si="1"/>
        <v>방화벽 이전 설치</v>
      </c>
      <c r="E19" s="95" t="str">
        <f t="shared" si="2"/>
        <v>WEB 방화벽</v>
      </c>
      <c r="F19" s="105">
        <f t="shared" si="3"/>
        <v>1</v>
      </c>
      <c r="G19" s="105" t="str">
        <f t="shared" si="4"/>
        <v>EA</v>
      </c>
      <c r="H19" s="96">
        <f t="shared" si="5"/>
        <v>0</v>
      </c>
      <c r="I19" s="126">
        <f t="shared" si="6"/>
        <v>19038.659999999996</v>
      </c>
      <c r="J19" s="96">
        <f t="shared" si="7"/>
        <v>0</v>
      </c>
      <c r="K19" s="126">
        <f t="shared" si="8"/>
        <v>634622</v>
      </c>
      <c r="L19" s="96">
        <f t="shared" si="9"/>
        <v>0</v>
      </c>
      <c r="M19" s="96">
        <f t="shared" si="10"/>
        <v>0</v>
      </c>
      <c r="N19" s="96">
        <f t="shared" si="11"/>
        <v>0</v>
      </c>
      <c r="O19" s="126">
        <f t="shared" si="12"/>
        <v>653660</v>
      </c>
      <c r="P19" s="150"/>
      <c r="Q19" s="92"/>
      <c r="R19" s="92"/>
      <c r="S19" s="92"/>
    </row>
    <row r="20" spans="1:19" s="93" customFormat="1" ht="21.95" customHeight="1">
      <c r="A20" s="58">
        <f>일위대가!$A$100</f>
        <v>203</v>
      </c>
      <c r="B20" s="91"/>
      <c r="C20" s="140" t="str">
        <f t="shared" si="0"/>
        <v>제203호표</v>
      </c>
      <c r="D20" s="94" t="str">
        <f t="shared" si="1"/>
        <v>하수운영서버 이전 설치</v>
      </c>
      <c r="E20" s="95" t="str">
        <f t="shared" si="2"/>
        <v>랙마운트</v>
      </c>
      <c r="F20" s="105">
        <f t="shared" si="3"/>
        <v>1</v>
      </c>
      <c r="G20" s="105" t="str">
        <f t="shared" si="4"/>
        <v>EA</v>
      </c>
      <c r="H20" s="96">
        <f t="shared" si="5"/>
        <v>0</v>
      </c>
      <c r="I20" s="126">
        <f t="shared" si="6"/>
        <v>16236.119999999999</v>
      </c>
      <c r="J20" s="96">
        <f t="shared" si="7"/>
        <v>0</v>
      </c>
      <c r="K20" s="126">
        <f t="shared" si="8"/>
        <v>541204</v>
      </c>
      <c r="L20" s="96">
        <f t="shared" si="9"/>
        <v>0</v>
      </c>
      <c r="M20" s="96">
        <f t="shared" si="10"/>
        <v>0</v>
      </c>
      <c r="N20" s="96">
        <f t="shared" si="11"/>
        <v>0</v>
      </c>
      <c r="O20" s="126">
        <f t="shared" si="12"/>
        <v>557440</v>
      </c>
      <c r="P20" s="150"/>
      <c r="Q20" s="92"/>
      <c r="R20" s="92"/>
      <c r="S20" s="92"/>
    </row>
    <row r="21" spans="1:19" s="93" customFormat="1" ht="21.95" customHeight="1">
      <c r="A21" s="58">
        <f>일위대가!$A$108</f>
        <v>204</v>
      </c>
      <c r="B21" s="91"/>
      <c r="C21" s="140" t="str">
        <f t="shared" si="0"/>
        <v>제204호표</v>
      </c>
      <c r="D21" s="94" t="str">
        <f t="shared" si="1"/>
        <v>운영PC 이전 설치</v>
      </c>
      <c r="E21" s="95" t="str">
        <f t="shared" si="2"/>
        <v>관제용</v>
      </c>
      <c r="F21" s="105">
        <f t="shared" si="3"/>
        <v>1</v>
      </c>
      <c r="G21" s="105" t="str">
        <f t="shared" si="4"/>
        <v>EA</v>
      </c>
      <c r="H21" s="96">
        <f t="shared" si="5"/>
        <v>0</v>
      </c>
      <c r="I21" s="126">
        <f t="shared" si="6"/>
        <v>7184.369999999999</v>
      </c>
      <c r="J21" s="96">
        <f t="shared" si="7"/>
        <v>0</v>
      </c>
      <c r="K21" s="126">
        <f t="shared" si="8"/>
        <v>239479</v>
      </c>
      <c r="L21" s="96">
        <f t="shared" si="9"/>
        <v>0</v>
      </c>
      <c r="M21" s="96">
        <f t="shared" si="10"/>
        <v>0</v>
      </c>
      <c r="N21" s="96">
        <f t="shared" si="11"/>
        <v>0</v>
      </c>
      <c r="O21" s="126">
        <f t="shared" si="12"/>
        <v>246663</v>
      </c>
      <c r="P21" s="150"/>
      <c r="Q21" s="92"/>
      <c r="R21" s="92"/>
      <c r="S21" s="92"/>
    </row>
    <row r="22" spans="1:19" s="93" customFormat="1" ht="21.95" customHeight="1">
      <c r="A22" s="58">
        <f>일위대가!$A$116</f>
        <v>205</v>
      </c>
      <c r="B22" s="91"/>
      <c r="C22" s="140" t="str">
        <f t="shared" si="0"/>
        <v>제205호표</v>
      </c>
      <c r="D22" s="94" t="str">
        <f t="shared" si="1"/>
        <v>운영PC 이전 설치</v>
      </c>
      <c r="E22" s="95" t="str">
        <f t="shared" si="2"/>
        <v>서버 / 관제용</v>
      </c>
      <c r="F22" s="105">
        <f t="shared" si="3"/>
        <v>1</v>
      </c>
      <c r="G22" s="105" t="str">
        <f t="shared" si="4"/>
        <v>EA</v>
      </c>
      <c r="H22" s="96">
        <f t="shared" si="5"/>
        <v>0</v>
      </c>
      <c r="I22" s="126">
        <f t="shared" si="6"/>
        <v>7184.369999999999</v>
      </c>
      <c r="J22" s="96">
        <f t="shared" si="7"/>
        <v>0</v>
      </c>
      <c r="K22" s="126">
        <f t="shared" si="8"/>
        <v>239479</v>
      </c>
      <c r="L22" s="96">
        <f t="shared" si="9"/>
        <v>0</v>
      </c>
      <c r="M22" s="96">
        <f t="shared" si="10"/>
        <v>0</v>
      </c>
      <c r="N22" s="96">
        <f t="shared" si="11"/>
        <v>0</v>
      </c>
      <c r="O22" s="126">
        <f t="shared" si="12"/>
        <v>246663</v>
      </c>
      <c r="P22" s="150"/>
      <c r="Q22" s="92"/>
      <c r="R22" s="92"/>
      <c r="S22" s="92"/>
    </row>
    <row r="23" spans="1:19" s="93" customFormat="1" ht="21.95" customHeight="1">
      <c r="A23" s="58">
        <f>일위대가!$A$124</f>
        <v>206</v>
      </c>
      <c r="B23" s="91"/>
      <c r="C23" s="140" t="str">
        <f t="shared" si="0"/>
        <v>제206호표</v>
      </c>
      <c r="D23" s="94" t="str">
        <f t="shared" si="1"/>
        <v>스위치 (L2) 이전설치</v>
      </c>
      <c r="E23" s="95" t="str">
        <f t="shared" si="2"/>
        <v>24Port</v>
      </c>
      <c r="F23" s="105">
        <f t="shared" si="3"/>
        <v>1</v>
      </c>
      <c r="G23" s="105" t="str">
        <f t="shared" si="4"/>
        <v>EA</v>
      </c>
      <c r="H23" s="96">
        <f t="shared" si="5"/>
        <v>0</v>
      </c>
      <c r="I23" s="126">
        <f t="shared" si="6"/>
        <v>8159.4</v>
      </c>
      <c r="J23" s="96">
        <f t="shared" si="7"/>
        <v>0</v>
      </c>
      <c r="K23" s="126">
        <f t="shared" si="8"/>
        <v>271980</v>
      </c>
      <c r="L23" s="96">
        <f t="shared" si="9"/>
        <v>0</v>
      </c>
      <c r="M23" s="96">
        <f t="shared" si="10"/>
        <v>0</v>
      </c>
      <c r="N23" s="96">
        <f t="shared" si="11"/>
        <v>0</v>
      </c>
      <c r="O23" s="126">
        <f t="shared" si="12"/>
        <v>280139</v>
      </c>
      <c r="P23" s="150"/>
      <c r="Q23" s="92"/>
      <c r="R23" s="92"/>
      <c r="S23" s="92"/>
    </row>
    <row r="24" spans="1:19" s="93" customFormat="1" ht="21.95" customHeight="1">
      <c r="A24" s="58">
        <f>일위대가!$A$132</f>
        <v>207</v>
      </c>
      <c r="B24" s="91"/>
      <c r="C24" s="140" t="str">
        <f t="shared" si="0"/>
        <v>제207호표</v>
      </c>
      <c r="D24" s="94" t="str">
        <f t="shared" si="1"/>
        <v>서버랙 이전 설치</v>
      </c>
      <c r="E24" s="95" t="str">
        <f t="shared" si="2"/>
        <v>2.2M 미만</v>
      </c>
      <c r="F24" s="105">
        <f t="shared" si="3"/>
        <v>1</v>
      </c>
      <c r="G24" s="105" t="str">
        <f t="shared" si="4"/>
        <v>EA</v>
      </c>
      <c r="H24" s="96">
        <f t="shared" si="5"/>
        <v>0</v>
      </c>
      <c r="I24" s="126">
        <f t="shared" si="6"/>
        <v>8178.48</v>
      </c>
      <c r="J24" s="96">
        <f t="shared" si="7"/>
        <v>0</v>
      </c>
      <c r="K24" s="126">
        <f t="shared" si="8"/>
        <v>272616</v>
      </c>
      <c r="L24" s="96">
        <f t="shared" si="9"/>
        <v>0</v>
      </c>
      <c r="M24" s="96">
        <f t="shared" si="10"/>
        <v>0</v>
      </c>
      <c r="N24" s="96">
        <f t="shared" si="11"/>
        <v>0</v>
      </c>
      <c r="O24" s="126">
        <f t="shared" si="12"/>
        <v>280794</v>
      </c>
      <c r="P24" s="150"/>
      <c r="Q24" s="92"/>
      <c r="R24" s="92"/>
      <c r="S24" s="92"/>
    </row>
    <row r="25" spans="1:19" s="93" customFormat="1" ht="21.95" customHeight="1">
      <c r="A25" s="58"/>
      <c r="B25" s="91"/>
      <c r="C25" s="140"/>
      <c r="D25" s="94"/>
      <c r="E25" s="95"/>
      <c r="F25" s="105"/>
      <c r="G25" s="105"/>
      <c r="H25" s="96"/>
      <c r="I25" s="126"/>
      <c r="J25" s="96"/>
      <c r="K25" s="126"/>
      <c r="L25" s="96"/>
      <c r="M25" s="96"/>
      <c r="N25" s="96"/>
      <c r="O25" s="126"/>
      <c r="P25" s="150"/>
      <c r="Q25" s="92"/>
      <c r="R25" s="92"/>
      <c r="S25" s="92"/>
    </row>
    <row r="26" spans="1:19" s="93" customFormat="1" ht="21.95" customHeight="1">
      <c r="A26" s="58"/>
      <c r="B26" s="91"/>
      <c r="C26" s="148" t="str">
        <f>일위대가!C138</f>
        <v>3. 하수관로과 설비</v>
      </c>
      <c r="D26" s="94"/>
      <c r="E26" s="95"/>
      <c r="F26" s="105"/>
      <c r="G26" s="105"/>
      <c r="H26" s="96"/>
      <c r="I26" s="126"/>
      <c r="J26" s="96"/>
      <c r="K26" s="126"/>
      <c r="L26" s="96"/>
      <c r="M26" s="96"/>
      <c r="N26" s="96"/>
      <c r="O26" s="126"/>
      <c r="P26" s="150"/>
      <c r="Q26" s="92"/>
      <c r="R26" s="92"/>
      <c r="S26" s="92"/>
    </row>
    <row r="27" spans="1:19" s="93" customFormat="1" ht="21.95" customHeight="1">
      <c r="A27" s="58">
        <f>일위대가!$A$139</f>
        <v>300</v>
      </c>
      <c r="B27" s="91"/>
      <c r="C27" s="140" t="str">
        <f t="shared" si="0"/>
        <v>제300호표</v>
      </c>
      <c r="D27" s="94" t="str">
        <f t="shared" si="1"/>
        <v>소규모 주장치</v>
      </c>
      <c r="E27" s="95" t="str">
        <f t="shared" si="2"/>
        <v>기존 본체 설치(서버)이설</v>
      </c>
      <c r="F27" s="105">
        <f t="shared" si="3"/>
        <v>1</v>
      </c>
      <c r="G27" s="105" t="str">
        <f t="shared" si="4"/>
        <v>EA</v>
      </c>
      <c r="H27" s="96">
        <f t="shared" si="5"/>
        <v>0</v>
      </c>
      <c r="I27" s="126">
        <f t="shared" si="6"/>
        <v>9260.0400000000009</v>
      </c>
      <c r="J27" s="96">
        <f t="shared" si="7"/>
        <v>0</v>
      </c>
      <c r="K27" s="126">
        <f t="shared" si="8"/>
        <v>308668</v>
      </c>
      <c r="L27" s="96">
        <f t="shared" si="9"/>
        <v>0</v>
      </c>
      <c r="M27" s="96">
        <f t="shared" si="10"/>
        <v>0</v>
      </c>
      <c r="N27" s="96">
        <f t="shared" si="11"/>
        <v>0</v>
      </c>
      <c r="O27" s="126">
        <f t="shared" si="12"/>
        <v>317928</v>
      </c>
      <c r="P27" s="150"/>
      <c r="Q27" s="92"/>
      <c r="R27" s="92"/>
      <c r="S27" s="92"/>
    </row>
    <row r="28" spans="1:19" s="93" customFormat="1" ht="21.95" customHeight="1">
      <c r="A28" s="58">
        <f>일위대가!$A$149</f>
        <v>301</v>
      </c>
      <c r="B28" s="91"/>
      <c r="C28" s="140" t="str">
        <f t="shared" si="0"/>
        <v>제301호표</v>
      </c>
      <c r="D28" s="94" t="str">
        <f t="shared" si="1"/>
        <v>DSU/MODEM설치 및 기능시험</v>
      </c>
      <c r="E28" s="95" t="str">
        <f t="shared" si="2"/>
        <v>무선모뎀 IP주소 등록 변경 및 기능시험</v>
      </c>
      <c r="F28" s="105">
        <f t="shared" si="3"/>
        <v>1</v>
      </c>
      <c r="G28" s="105" t="str">
        <f t="shared" si="4"/>
        <v>EA</v>
      </c>
      <c r="H28" s="96">
        <f t="shared" si="5"/>
        <v>0</v>
      </c>
      <c r="I28" s="126">
        <f t="shared" si="6"/>
        <v>6240.6</v>
      </c>
      <c r="J28" s="96">
        <f t="shared" si="7"/>
        <v>0</v>
      </c>
      <c r="K28" s="126">
        <f t="shared" si="8"/>
        <v>208020</v>
      </c>
      <c r="L28" s="96">
        <f t="shared" si="9"/>
        <v>0</v>
      </c>
      <c r="M28" s="96">
        <f t="shared" si="10"/>
        <v>0</v>
      </c>
      <c r="N28" s="96">
        <f t="shared" si="11"/>
        <v>0</v>
      </c>
      <c r="O28" s="126">
        <f t="shared" si="12"/>
        <v>214260</v>
      </c>
      <c r="P28" s="150"/>
      <c r="Q28" s="92"/>
      <c r="R28" s="92"/>
      <c r="S28" s="92"/>
    </row>
    <row r="29" spans="1:19" s="93" customFormat="1" ht="21.95" customHeight="1">
      <c r="A29" s="58">
        <f>일위대가!$A$157</f>
        <v>302</v>
      </c>
      <c r="B29" s="91"/>
      <c r="C29" s="140" t="str">
        <f t="shared" si="0"/>
        <v>제302호표</v>
      </c>
      <c r="D29" s="94" t="str">
        <f t="shared" si="1"/>
        <v xml:space="preserve">스위칭허브 </v>
      </c>
      <c r="E29" s="95" t="str">
        <f t="shared" si="2"/>
        <v>(한강수계+맨홀펌프장) 및 우수토실</v>
      </c>
      <c r="F29" s="105">
        <f t="shared" si="3"/>
        <v>1</v>
      </c>
      <c r="G29" s="105" t="str">
        <f t="shared" si="4"/>
        <v>EA</v>
      </c>
      <c r="H29" s="96">
        <f t="shared" si="5"/>
        <v>0</v>
      </c>
      <c r="I29" s="126">
        <f t="shared" si="6"/>
        <v>5932.0199999999995</v>
      </c>
      <c r="J29" s="96">
        <f t="shared" si="7"/>
        <v>0</v>
      </c>
      <c r="K29" s="126">
        <f t="shared" si="8"/>
        <v>197734</v>
      </c>
      <c r="L29" s="96">
        <f t="shared" si="9"/>
        <v>0</v>
      </c>
      <c r="M29" s="96">
        <f t="shared" si="10"/>
        <v>0</v>
      </c>
      <c r="N29" s="96">
        <f t="shared" si="11"/>
        <v>0</v>
      </c>
      <c r="O29" s="126">
        <f t="shared" si="12"/>
        <v>203666</v>
      </c>
      <c r="P29" s="150"/>
      <c r="Q29" s="92"/>
      <c r="R29" s="92"/>
      <c r="S29" s="92"/>
    </row>
    <row r="30" spans="1:19" s="93" customFormat="1" ht="21.95" customHeight="1">
      <c r="A30" s="58">
        <f>일위대가!$A$166</f>
        <v>303</v>
      </c>
      <c r="B30" s="91"/>
      <c r="C30" s="140" t="str">
        <f t="shared" si="0"/>
        <v>제303호표</v>
      </c>
      <c r="D30" s="94" t="str">
        <f t="shared" si="1"/>
        <v>SCADA 원격소 장치</v>
      </c>
      <c r="E30" s="95" t="str">
        <f t="shared" si="2"/>
        <v>함체(랙) 설치</v>
      </c>
      <c r="F30" s="105">
        <f t="shared" si="3"/>
        <v>1</v>
      </c>
      <c r="G30" s="105" t="str">
        <f t="shared" si="4"/>
        <v>EA</v>
      </c>
      <c r="H30" s="96">
        <f t="shared" si="5"/>
        <v>0</v>
      </c>
      <c r="I30" s="126">
        <f t="shared" si="6"/>
        <v>7915.95</v>
      </c>
      <c r="J30" s="96">
        <f t="shared" si="7"/>
        <v>0</v>
      </c>
      <c r="K30" s="126">
        <f t="shared" si="8"/>
        <v>263865</v>
      </c>
      <c r="L30" s="96">
        <f t="shared" si="9"/>
        <v>0</v>
      </c>
      <c r="M30" s="96">
        <f t="shared" si="10"/>
        <v>0</v>
      </c>
      <c r="N30" s="96">
        <f t="shared" si="11"/>
        <v>0</v>
      </c>
      <c r="O30" s="126">
        <f t="shared" si="12"/>
        <v>271780</v>
      </c>
      <c r="P30" s="150"/>
      <c r="Q30" s="92"/>
      <c r="R30" s="92"/>
      <c r="S30" s="92"/>
    </row>
    <row r="31" spans="1:19" s="93" customFormat="1" ht="21.95" customHeight="1">
      <c r="A31" s="58"/>
      <c r="B31" s="91"/>
      <c r="C31" s="186"/>
      <c r="D31" s="187"/>
      <c r="E31" s="188"/>
      <c r="F31" s="189"/>
      <c r="G31" s="189"/>
      <c r="H31" s="191"/>
      <c r="I31" s="190"/>
      <c r="J31" s="191"/>
      <c r="K31" s="190"/>
      <c r="L31" s="191"/>
      <c r="M31" s="191"/>
      <c r="N31" s="191"/>
      <c r="O31" s="190"/>
      <c r="P31" s="205"/>
      <c r="Q31" s="92"/>
      <c r="R31" s="92"/>
      <c r="S31" s="92"/>
    </row>
    <row r="32" spans="1:19" ht="30" customHeight="1">
      <c r="C32" s="29"/>
      <c r="D32" s="29"/>
      <c r="E32" s="29"/>
      <c r="H32" s="30"/>
      <c r="I32" s="30"/>
      <c r="J32" s="30"/>
      <c r="K32" s="30"/>
      <c r="L32" s="30"/>
      <c r="M32" s="30"/>
      <c r="N32" s="30"/>
      <c r="O32" s="30"/>
      <c r="P32" s="9"/>
      <c r="Q32" s="31"/>
      <c r="R32" s="31"/>
      <c r="S32" s="31"/>
    </row>
    <row r="33" spans="3:19" ht="30" customHeight="1">
      <c r="C33" s="29"/>
      <c r="D33" s="29"/>
      <c r="E33" s="29"/>
      <c r="H33" s="30"/>
      <c r="I33" s="30"/>
      <c r="J33" s="30"/>
      <c r="K33" s="30"/>
      <c r="L33" s="30"/>
      <c r="M33" s="30"/>
      <c r="N33" s="30"/>
      <c r="O33" s="30"/>
      <c r="P33" s="9"/>
      <c r="Q33" s="31"/>
      <c r="R33" s="31"/>
      <c r="S33" s="31"/>
    </row>
    <row r="34" spans="3:19" ht="24.95" customHeight="1">
      <c r="C34" s="29"/>
      <c r="D34" s="29"/>
      <c r="E34" s="29"/>
      <c r="H34" s="30"/>
      <c r="I34" s="30"/>
      <c r="J34" s="30"/>
      <c r="K34" s="30"/>
      <c r="L34" s="30"/>
      <c r="M34" s="30"/>
      <c r="N34" s="30"/>
      <c r="O34" s="30"/>
      <c r="P34" s="9"/>
      <c r="Q34" s="31"/>
      <c r="R34" s="31"/>
      <c r="S34" s="31"/>
    </row>
    <row r="35" spans="3:19" ht="18" customHeight="1">
      <c r="C35" s="29"/>
      <c r="D35" s="29"/>
      <c r="E35" s="29"/>
      <c r="H35" s="30"/>
      <c r="I35" s="30"/>
      <c r="J35" s="30"/>
      <c r="K35" s="30"/>
      <c r="L35" s="30"/>
      <c r="M35" s="30"/>
      <c r="N35" s="30"/>
      <c r="O35" s="30"/>
      <c r="P35" s="9"/>
      <c r="Q35" s="31"/>
      <c r="R35" s="31"/>
      <c r="S35" s="31"/>
    </row>
    <row r="36" spans="3:19" ht="21.95" customHeight="1">
      <c r="C36" s="29"/>
      <c r="D36" s="29"/>
      <c r="E36" s="29"/>
      <c r="H36" s="30"/>
      <c r="I36" s="30"/>
      <c r="J36" s="30"/>
      <c r="K36" s="30"/>
      <c r="L36" s="30"/>
      <c r="M36" s="30"/>
      <c r="N36" s="30"/>
      <c r="O36" s="30"/>
      <c r="P36" s="9"/>
      <c r="Q36" s="31"/>
      <c r="R36" s="31"/>
      <c r="S36" s="31"/>
    </row>
    <row r="37" spans="3:19" ht="21.95" customHeight="1">
      <c r="C37" s="29"/>
      <c r="D37" s="29"/>
      <c r="E37" s="29"/>
      <c r="H37" s="30"/>
      <c r="I37" s="30"/>
      <c r="J37" s="30"/>
      <c r="K37" s="30"/>
      <c r="L37" s="30"/>
      <c r="M37" s="30"/>
      <c r="N37" s="30"/>
      <c r="O37" s="30"/>
      <c r="P37" s="9"/>
      <c r="Q37" s="31"/>
      <c r="R37" s="31"/>
      <c r="S37" s="31"/>
    </row>
    <row r="38" spans="3:19" ht="21.95" customHeight="1">
      <c r="C38" s="29"/>
      <c r="D38" s="29"/>
      <c r="E38" s="29"/>
      <c r="H38" s="30"/>
      <c r="I38" s="30"/>
      <c r="J38" s="30"/>
      <c r="K38" s="30"/>
      <c r="L38" s="30"/>
      <c r="M38" s="30"/>
      <c r="N38" s="30"/>
      <c r="O38" s="30"/>
      <c r="P38" s="9"/>
      <c r="Q38" s="31"/>
      <c r="R38" s="31"/>
      <c r="S38" s="31"/>
    </row>
    <row r="39" spans="3:19" ht="21.95" customHeight="1">
      <c r="C39" s="29"/>
      <c r="D39" s="29"/>
      <c r="E39" s="29"/>
      <c r="H39" s="30"/>
      <c r="I39" s="30"/>
      <c r="J39" s="30"/>
      <c r="K39" s="30"/>
      <c r="L39" s="30"/>
      <c r="M39" s="30"/>
      <c r="N39" s="30"/>
      <c r="O39" s="30"/>
      <c r="P39" s="9"/>
      <c r="Q39" s="31"/>
      <c r="R39" s="31"/>
      <c r="S39" s="31"/>
    </row>
    <row r="40" spans="3:19" ht="21.95" customHeight="1">
      <c r="C40" s="29"/>
      <c r="D40" s="29"/>
      <c r="E40" s="29"/>
      <c r="H40" s="30"/>
      <c r="I40" s="30"/>
      <c r="J40" s="30"/>
      <c r="K40" s="30"/>
      <c r="L40" s="30"/>
      <c r="M40" s="30"/>
      <c r="N40" s="30"/>
      <c r="O40" s="30"/>
      <c r="P40" s="9"/>
      <c r="Q40" s="31"/>
      <c r="R40" s="31"/>
      <c r="S40" s="31"/>
    </row>
    <row r="41" spans="3:19" ht="21.95" customHeight="1">
      <c r="C41" s="29"/>
      <c r="D41" s="29"/>
      <c r="E41" s="29"/>
      <c r="H41" s="30"/>
      <c r="I41" s="30"/>
      <c r="J41" s="30"/>
      <c r="K41" s="30"/>
      <c r="L41" s="30"/>
      <c r="M41" s="30"/>
      <c r="N41" s="30"/>
      <c r="O41" s="30"/>
      <c r="P41" s="9"/>
      <c r="Q41" s="31"/>
      <c r="R41" s="31"/>
      <c r="S41" s="31"/>
    </row>
    <row r="42" spans="3:19" ht="21.95" customHeight="1">
      <c r="C42" s="29"/>
      <c r="D42" s="29"/>
      <c r="E42" s="29"/>
      <c r="H42" s="30"/>
      <c r="I42" s="30"/>
      <c r="J42" s="30"/>
      <c r="K42" s="30"/>
      <c r="L42" s="30"/>
      <c r="M42" s="30"/>
      <c r="N42" s="30"/>
      <c r="O42" s="30"/>
      <c r="P42" s="9"/>
      <c r="Q42" s="31"/>
      <c r="R42" s="31"/>
      <c r="S42" s="31"/>
    </row>
    <row r="43" spans="3:19" ht="21.95" customHeight="1">
      <c r="C43" s="29"/>
      <c r="D43" s="29"/>
      <c r="E43" s="29"/>
      <c r="H43" s="30"/>
      <c r="I43" s="30"/>
      <c r="J43" s="30"/>
      <c r="K43" s="30"/>
      <c r="L43" s="30"/>
      <c r="M43" s="30"/>
      <c r="N43" s="30"/>
      <c r="O43" s="30"/>
      <c r="P43" s="9"/>
      <c r="Q43" s="31"/>
      <c r="R43" s="31"/>
      <c r="S43" s="31"/>
    </row>
    <row r="44" spans="3:19" ht="21.95" customHeight="1">
      <c r="C44" s="29"/>
      <c r="D44" s="29"/>
      <c r="E44" s="29"/>
      <c r="H44" s="30"/>
      <c r="I44" s="30"/>
      <c r="J44" s="30"/>
      <c r="K44" s="30"/>
      <c r="L44" s="30"/>
      <c r="M44" s="30"/>
      <c r="N44" s="30"/>
      <c r="O44" s="30"/>
      <c r="P44" s="9"/>
      <c r="Q44" s="31"/>
      <c r="R44" s="31"/>
      <c r="S44" s="31"/>
    </row>
    <row r="45" spans="3:19" ht="21.95" customHeight="1">
      <c r="C45" s="29"/>
      <c r="D45" s="29"/>
      <c r="E45" s="29"/>
      <c r="H45" s="30"/>
      <c r="I45" s="30"/>
      <c r="J45" s="30"/>
      <c r="K45" s="30"/>
      <c r="L45" s="30"/>
      <c r="M45" s="30"/>
      <c r="N45" s="30"/>
      <c r="O45" s="30"/>
      <c r="P45" s="9"/>
      <c r="Q45" s="31"/>
      <c r="R45" s="31"/>
      <c r="S45" s="31"/>
    </row>
    <row r="46" spans="3:19" ht="21.95" customHeight="1">
      <c r="C46" s="29"/>
      <c r="D46" s="29"/>
      <c r="E46" s="29"/>
      <c r="H46" s="30"/>
      <c r="I46" s="30"/>
      <c r="J46" s="30"/>
      <c r="K46" s="30"/>
      <c r="L46" s="30"/>
      <c r="M46" s="30"/>
      <c r="N46" s="30"/>
      <c r="O46" s="30"/>
      <c r="P46" s="9"/>
      <c r="Q46" s="31"/>
      <c r="R46" s="31"/>
      <c r="S46" s="31"/>
    </row>
    <row r="47" spans="3:19" ht="21.95" customHeight="1">
      <c r="C47" s="29"/>
      <c r="D47" s="29"/>
      <c r="E47" s="29"/>
      <c r="H47" s="30"/>
      <c r="I47" s="30"/>
      <c r="J47" s="30"/>
      <c r="K47" s="30"/>
      <c r="L47" s="30"/>
      <c r="M47" s="30"/>
      <c r="N47" s="30"/>
      <c r="O47" s="30"/>
      <c r="P47" s="9"/>
      <c r="Q47" s="31"/>
      <c r="R47" s="31"/>
      <c r="S47" s="31"/>
    </row>
    <row r="48" spans="3:19" ht="21.95" customHeight="1">
      <c r="C48" s="29"/>
      <c r="D48" s="29"/>
      <c r="E48" s="29"/>
      <c r="H48" s="30"/>
      <c r="I48" s="30"/>
      <c r="J48" s="30"/>
      <c r="K48" s="30"/>
      <c r="L48" s="30"/>
      <c r="M48" s="30"/>
      <c r="N48" s="30"/>
      <c r="O48" s="30"/>
      <c r="P48" s="9"/>
      <c r="Q48" s="31"/>
      <c r="R48" s="31"/>
      <c r="S48" s="31"/>
    </row>
    <row r="49" spans="3:19" ht="21.95" customHeight="1">
      <c r="C49" s="29"/>
      <c r="D49" s="29"/>
      <c r="E49" s="29"/>
      <c r="H49" s="30"/>
      <c r="I49" s="30"/>
      <c r="J49" s="30"/>
      <c r="K49" s="30"/>
      <c r="L49" s="30"/>
      <c r="M49" s="30"/>
      <c r="N49" s="30"/>
      <c r="O49" s="30"/>
      <c r="P49" s="9"/>
      <c r="Q49" s="31"/>
      <c r="R49" s="31"/>
      <c r="S49" s="31"/>
    </row>
    <row r="50" spans="3:19" ht="21.95" customHeight="1">
      <c r="C50" s="29"/>
      <c r="D50" s="29"/>
      <c r="E50" s="29"/>
      <c r="H50" s="30"/>
      <c r="I50" s="30"/>
      <c r="J50" s="30"/>
      <c r="K50" s="30"/>
      <c r="L50" s="30"/>
      <c r="M50" s="30"/>
      <c r="N50" s="30"/>
      <c r="O50" s="30"/>
      <c r="P50" s="9"/>
      <c r="Q50" s="31"/>
      <c r="R50" s="31"/>
      <c r="S50" s="31"/>
    </row>
    <row r="51" spans="3:19" ht="21.95" customHeight="1">
      <c r="C51" s="29"/>
      <c r="D51" s="29"/>
      <c r="E51" s="29"/>
      <c r="H51" s="30"/>
      <c r="I51" s="30"/>
      <c r="J51" s="30"/>
      <c r="K51" s="30"/>
      <c r="L51" s="30"/>
      <c r="M51" s="30"/>
      <c r="N51" s="30"/>
      <c r="O51" s="30"/>
      <c r="P51" s="9"/>
      <c r="Q51" s="31"/>
      <c r="R51" s="31"/>
      <c r="S51" s="31"/>
    </row>
    <row r="52" spans="3:19" ht="21.95" customHeight="1">
      <c r="C52" s="29"/>
      <c r="D52" s="29"/>
      <c r="E52" s="29"/>
      <c r="H52" s="30"/>
      <c r="I52" s="30"/>
      <c r="J52" s="30"/>
      <c r="K52" s="30"/>
      <c r="L52" s="30"/>
      <c r="M52" s="30"/>
      <c r="N52" s="30"/>
      <c r="O52" s="30"/>
      <c r="P52" s="9"/>
      <c r="Q52" s="31"/>
      <c r="R52" s="31"/>
      <c r="S52" s="31"/>
    </row>
    <row r="53" spans="3:19" ht="21.95" customHeight="1">
      <c r="C53" s="29"/>
      <c r="D53" s="29"/>
      <c r="E53" s="29"/>
      <c r="H53" s="30"/>
      <c r="I53" s="30"/>
      <c r="J53" s="30"/>
      <c r="K53" s="30"/>
      <c r="L53" s="30"/>
      <c r="M53" s="30"/>
      <c r="N53" s="30"/>
      <c r="O53" s="30"/>
      <c r="P53" s="9"/>
      <c r="Q53" s="31"/>
      <c r="R53" s="31"/>
      <c r="S53" s="31"/>
    </row>
    <row r="54" spans="3:19" ht="21.95" customHeight="1">
      <c r="C54" s="29"/>
      <c r="D54" s="29"/>
      <c r="E54" s="29"/>
      <c r="H54" s="30"/>
      <c r="I54" s="30"/>
      <c r="J54" s="30"/>
      <c r="K54" s="30"/>
      <c r="L54" s="30"/>
      <c r="M54" s="30"/>
      <c r="N54" s="30"/>
      <c r="O54" s="30"/>
      <c r="P54" s="9"/>
      <c r="Q54" s="31"/>
      <c r="R54" s="31"/>
      <c r="S54" s="31"/>
    </row>
    <row r="55" spans="3:19" ht="21.95" customHeight="1">
      <c r="C55" s="29"/>
      <c r="D55" s="29"/>
      <c r="E55" s="29"/>
      <c r="H55" s="30"/>
      <c r="I55" s="30"/>
      <c r="J55" s="30"/>
      <c r="K55" s="30"/>
      <c r="L55" s="30"/>
      <c r="M55" s="30"/>
      <c r="N55" s="30"/>
      <c r="O55" s="30"/>
      <c r="P55" s="9"/>
      <c r="Q55" s="31"/>
      <c r="R55" s="31"/>
      <c r="S55" s="31"/>
    </row>
    <row r="56" spans="3:19" ht="21.95" customHeight="1">
      <c r="C56" s="29"/>
      <c r="D56" s="29"/>
      <c r="E56" s="29"/>
      <c r="H56" s="30"/>
      <c r="I56" s="30"/>
      <c r="J56" s="30"/>
      <c r="K56" s="30"/>
      <c r="L56" s="30"/>
      <c r="M56" s="30"/>
      <c r="N56" s="30"/>
      <c r="O56" s="30"/>
      <c r="P56" s="9"/>
      <c r="Q56" s="31"/>
      <c r="R56" s="31"/>
      <c r="S56" s="31"/>
    </row>
    <row r="57" spans="3:19" ht="21.95" customHeight="1">
      <c r="C57" s="29"/>
      <c r="D57" s="29"/>
      <c r="E57" s="29"/>
      <c r="H57" s="30"/>
      <c r="I57" s="30"/>
      <c r="J57" s="30"/>
      <c r="K57" s="30"/>
      <c r="L57" s="30"/>
      <c r="M57" s="30"/>
      <c r="N57" s="30"/>
      <c r="O57" s="30"/>
      <c r="P57" s="9"/>
      <c r="Q57" s="31"/>
      <c r="R57" s="31"/>
      <c r="S57" s="31"/>
    </row>
    <row r="58" spans="3:19" ht="21.95" customHeight="1">
      <c r="C58" s="29"/>
      <c r="D58" s="29"/>
      <c r="E58" s="29"/>
      <c r="H58" s="30"/>
      <c r="I58" s="30"/>
      <c r="J58" s="30"/>
      <c r="K58" s="30"/>
      <c r="L58" s="30"/>
      <c r="M58" s="30"/>
      <c r="N58" s="30"/>
      <c r="O58" s="30"/>
      <c r="P58" s="9"/>
      <c r="Q58" s="31"/>
      <c r="R58" s="31"/>
      <c r="S58" s="31"/>
    </row>
    <row r="59" spans="3:19" ht="21.95" customHeight="1">
      <c r="C59" s="29"/>
      <c r="D59" s="29"/>
      <c r="E59" s="29"/>
      <c r="H59" s="30"/>
      <c r="I59" s="30"/>
      <c r="J59" s="30"/>
      <c r="K59" s="30"/>
      <c r="L59" s="30"/>
      <c r="M59" s="30"/>
      <c r="N59" s="30"/>
      <c r="O59" s="30"/>
      <c r="P59" s="9"/>
      <c r="Q59" s="31"/>
      <c r="R59" s="31"/>
      <c r="S59" s="31"/>
    </row>
    <row r="60" spans="3:19" ht="21.95" customHeight="1">
      <c r="C60" s="29"/>
      <c r="D60" s="29"/>
      <c r="E60" s="29"/>
      <c r="H60" s="30"/>
      <c r="I60" s="30"/>
      <c r="J60" s="30"/>
      <c r="K60" s="30"/>
      <c r="L60" s="30"/>
      <c r="M60" s="30"/>
      <c r="N60" s="30"/>
      <c r="O60" s="30"/>
      <c r="P60" s="9"/>
      <c r="Q60" s="31"/>
      <c r="R60" s="31"/>
      <c r="S60" s="31"/>
    </row>
    <row r="61" spans="3:19" ht="21.95" customHeight="1">
      <c r="C61" s="29"/>
      <c r="D61" s="29"/>
      <c r="E61" s="29"/>
      <c r="H61" s="30"/>
      <c r="I61" s="30"/>
      <c r="J61" s="30"/>
      <c r="K61" s="30"/>
      <c r="L61" s="30"/>
      <c r="M61" s="30"/>
      <c r="N61" s="30"/>
      <c r="O61" s="30"/>
      <c r="P61" s="9"/>
      <c r="Q61" s="31"/>
      <c r="R61" s="31"/>
      <c r="S61" s="31"/>
    </row>
    <row r="62" spans="3:19" ht="21.95" customHeight="1">
      <c r="C62" s="29"/>
      <c r="D62" s="29"/>
      <c r="E62" s="29"/>
      <c r="H62" s="30"/>
      <c r="I62" s="30"/>
      <c r="J62" s="30"/>
      <c r="K62" s="30"/>
      <c r="L62" s="30"/>
      <c r="M62" s="30"/>
      <c r="N62" s="30"/>
      <c r="O62" s="30"/>
      <c r="P62" s="9"/>
      <c r="Q62" s="31"/>
      <c r="R62" s="31"/>
      <c r="S62" s="31"/>
    </row>
    <row r="63" spans="3:19" ht="21.95" customHeight="1">
      <c r="C63" s="29"/>
      <c r="D63" s="29"/>
      <c r="E63" s="29"/>
      <c r="H63" s="30"/>
      <c r="I63" s="30"/>
      <c r="J63" s="30"/>
      <c r="K63" s="30"/>
      <c r="L63" s="30"/>
      <c r="M63" s="30"/>
      <c r="N63" s="30"/>
      <c r="O63" s="30"/>
      <c r="P63" s="9"/>
      <c r="Q63" s="31"/>
      <c r="R63" s="31"/>
      <c r="S63" s="31"/>
    </row>
    <row r="64" spans="3:19" ht="21.95" customHeight="1">
      <c r="C64" s="29"/>
      <c r="D64" s="29"/>
      <c r="E64" s="29"/>
      <c r="H64" s="30"/>
      <c r="I64" s="30"/>
      <c r="J64" s="30"/>
      <c r="K64" s="30"/>
      <c r="L64" s="30"/>
      <c r="M64" s="30"/>
      <c r="N64" s="30"/>
      <c r="O64" s="30"/>
      <c r="P64" s="9"/>
      <c r="Q64" s="31"/>
      <c r="R64" s="31"/>
      <c r="S64" s="31"/>
    </row>
    <row r="65" spans="3:19" ht="21.95" customHeight="1">
      <c r="C65" s="29"/>
      <c r="D65" s="29"/>
      <c r="E65" s="29"/>
      <c r="H65" s="30"/>
      <c r="I65" s="30"/>
      <c r="J65" s="30"/>
      <c r="K65" s="30"/>
      <c r="L65" s="30"/>
      <c r="M65" s="30"/>
      <c r="N65" s="30"/>
      <c r="O65" s="30"/>
      <c r="P65" s="9"/>
      <c r="Q65" s="31"/>
      <c r="R65" s="31"/>
      <c r="S65" s="31"/>
    </row>
    <row r="66" spans="3:19" ht="21.95" customHeight="1">
      <c r="C66" s="29"/>
      <c r="D66" s="29"/>
      <c r="E66" s="29"/>
      <c r="H66" s="30"/>
      <c r="I66" s="30"/>
      <c r="J66" s="30"/>
      <c r="K66" s="30"/>
      <c r="L66" s="30"/>
      <c r="M66" s="30"/>
      <c r="N66" s="30"/>
      <c r="O66" s="30"/>
      <c r="P66" s="9"/>
      <c r="Q66" s="31"/>
      <c r="R66" s="31"/>
      <c r="S66" s="31"/>
    </row>
    <row r="67" spans="3:19" ht="21.95" customHeight="1">
      <c r="C67" s="29"/>
      <c r="D67" s="29"/>
      <c r="E67" s="29"/>
      <c r="H67" s="30"/>
      <c r="I67" s="30"/>
      <c r="J67" s="30"/>
      <c r="K67" s="30"/>
      <c r="L67" s="30"/>
      <c r="M67" s="30"/>
      <c r="N67" s="30"/>
      <c r="O67" s="30"/>
      <c r="P67" s="9"/>
      <c r="Q67" s="31"/>
      <c r="R67" s="31"/>
      <c r="S67" s="31"/>
    </row>
    <row r="68" spans="3:19" ht="21.95" customHeight="1">
      <c r="C68" s="29"/>
      <c r="D68" s="29"/>
      <c r="E68" s="29"/>
      <c r="H68" s="30"/>
      <c r="I68" s="30"/>
      <c r="J68" s="30"/>
      <c r="K68" s="30"/>
      <c r="L68" s="30"/>
      <c r="M68" s="30"/>
      <c r="N68" s="30"/>
      <c r="O68" s="30"/>
      <c r="P68" s="9"/>
      <c r="Q68" s="31"/>
      <c r="R68" s="31"/>
      <c r="S68" s="31"/>
    </row>
    <row r="69" spans="3:19" ht="21.95" customHeight="1">
      <c r="C69" s="29"/>
      <c r="D69" s="29"/>
      <c r="E69" s="29"/>
      <c r="H69" s="30"/>
      <c r="I69" s="30"/>
      <c r="J69" s="30"/>
      <c r="K69" s="30"/>
      <c r="L69" s="30"/>
      <c r="M69" s="30"/>
      <c r="N69" s="30"/>
      <c r="O69" s="30"/>
      <c r="P69" s="9"/>
      <c r="Q69" s="31"/>
      <c r="R69" s="31"/>
      <c r="S69" s="31"/>
    </row>
    <row r="70" spans="3:19" ht="21.95" customHeight="1">
      <c r="C70" s="29"/>
      <c r="D70" s="29"/>
      <c r="E70" s="29"/>
      <c r="H70" s="30"/>
      <c r="I70" s="30"/>
      <c r="J70" s="30"/>
      <c r="K70" s="30"/>
      <c r="L70" s="30"/>
      <c r="M70" s="30"/>
      <c r="N70" s="30"/>
      <c r="O70" s="30"/>
      <c r="P70" s="9"/>
      <c r="Q70" s="31"/>
      <c r="R70" s="31"/>
      <c r="S70" s="31"/>
    </row>
    <row r="71" spans="3:19" ht="21.95" customHeight="1">
      <c r="C71" s="29"/>
      <c r="D71" s="29"/>
      <c r="E71" s="29"/>
      <c r="H71" s="30"/>
      <c r="I71" s="30"/>
      <c r="J71" s="30"/>
      <c r="K71" s="30"/>
      <c r="L71" s="30"/>
      <c r="M71" s="30"/>
      <c r="N71" s="30"/>
      <c r="O71" s="30"/>
      <c r="P71" s="9"/>
      <c r="Q71" s="31"/>
      <c r="R71" s="31"/>
      <c r="S71" s="31"/>
    </row>
    <row r="72" spans="3:19" ht="21.95" customHeight="1">
      <c r="C72" s="29"/>
      <c r="D72" s="29"/>
      <c r="E72" s="29"/>
      <c r="H72" s="30"/>
      <c r="I72" s="30"/>
      <c r="J72" s="30"/>
      <c r="K72" s="30"/>
      <c r="L72" s="30"/>
      <c r="M72" s="30"/>
      <c r="N72" s="30"/>
      <c r="O72" s="30"/>
      <c r="P72" s="9"/>
      <c r="Q72" s="31"/>
      <c r="R72" s="31"/>
      <c r="S72" s="31"/>
    </row>
    <row r="73" spans="3:19" ht="21.95" customHeight="1">
      <c r="C73" s="29"/>
      <c r="D73" s="29"/>
      <c r="E73" s="29"/>
      <c r="H73" s="30"/>
      <c r="I73" s="30"/>
      <c r="J73" s="30"/>
      <c r="K73" s="30"/>
      <c r="L73" s="30"/>
      <c r="M73" s="30"/>
      <c r="N73" s="30"/>
      <c r="O73" s="30"/>
      <c r="P73" s="9"/>
      <c r="Q73" s="31"/>
      <c r="R73" s="31"/>
      <c r="S73" s="31"/>
    </row>
    <row r="74" spans="3:19" ht="21.95" customHeight="1">
      <c r="C74" s="29"/>
      <c r="D74" s="29"/>
      <c r="E74" s="29"/>
      <c r="H74" s="30"/>
      <c r="I74" s="30"/>
      <c r="J74" s="30"/>
      <c r="K74" s="30"/>
      <c r="L74" s="30"/>
      <c r="M74" s="30"/>
      <c r="N74" s="30"/>
      <c r="O74" s="30"/>
      <c r="P74" s="9"/>
      <c r="Q74" s="31"/>
      <c r="R74" s="31"/>
      <c r="S74" s="31"/>
    </row>
    <row r="75" spans="3:19" ht="21.95" customHeight="1">
      <c r="C75" s="29"/>
      <c r="D75" s="29"/>
      <c r="E75" s="29"/>
      <c r="H75" s="30"/>
      <c r="I75" s="30"/>
      <c r="J75" s="30"/>
      <c r="K75" s="30"/>
      <c r="L75" s="30"/>
      <c r="M75" s="30"/>
      <c r="N75" s="30"/>
      <c r="O75" s="30"/>
      <c r="P75" s="9"/>
      <c r="Q75" s="31"/>
      <c r="R75" s="31"/>
      <c r="S75" s="31"/>
    </row>
    <row r="76" spans="3:19" ht="21.95" customHeight="1">
      <c r="C76" s="29"/>
      <c r="D76" s="29"/>
      <c r="E76" s="29"/>
      <c r="H76" s="30"/>
      <c r="I76" s="30"/>
      <c r="J76" s="30"/>
      <c r="K76" s="30"/>
      <c r="L76" s="30"/>
      <c r="M76" s="30"/>
      <c r="N76" s="30"/>
      <c r="O76" s="30"/>
      <c r="P76" s="9"/>
      <c r="Q76" s="31"/>
      <c r="R76" s="31"/>
      <c r="S76" s="31"/>
    </row>
    <row r="77" spans="3:19" ht="21.95" customHeight="1">
      <c r="C77" s="29"/>
      <c r="D77" s="29"/>
      <c r="E77" s="29"/>
      <c r="H77" s="30"/>
      <c r="I77" s="30"/>
      <c r="J77" s="30"/>
      <c r="K77" s="30"/>
      <c r="L77" s="30"/>
      <c r="M77" s="30"/>
      <c r="N77" s="30"/>
      <c r="O77" s="30"/>
      <c r="P77" s="9"/>
      <c r="Q77" s="31"/>
      <c r="R77" s="31"/>
      <c r="S77" s="31"/>
    </row>
    <row r="78" spans="3:19" ht="21.95" customHeight="1">
      <c r="C78" s="29"/>
      <c r="D78" s="29"/>
      <c r="E78" s="29"/>
      <c r="H78" s="30"/>
      <c r="I78" s="30"/>
      <c r="J78" s="30"/>
      <c r="K78" s="30"/>
      <c r="L78" s="30"/>
      <c r="M78" s="30"/>
      <c r="N78" s="30"/>
      <c r="O78" s="30"/>
      <c r="P78" s="9"/>
      <c r="Q78" s="31"/>
      <c r="R78" s="31"/>
      <c r="S78" s="31"/>
    </row>
    <row r="79" spans="3:19" ht="21.95" customHeight="1">
      <c r="C79" s="29"/>
      <c r="D79" s="29"/>
      <c r="E79" s="29"/>
      <c r="H79" s="30"/>
      <c r="I79" s="30"/>
      <c r="J79" s="30"/>
      <c r="K79" s="30"/>
      <c r="L79" s="30"/>
      <c r="M79" s="30"/>
      <c r="N79" s="30"/>
      <c r="O79" s="30"/>
      <c r="P79" s="9"/>
      <c r="Q79" s="31"/>
      <c r="R79" s="31"/>
      <c r="S79" s="31"/>
    </row>
    <row r="80" spans="3:19" ht="21.95" customHeight="1">
      <c r="C80" s="29"/>
      <c r="D80" s="29"/>
      <c r="E80" s="29"/>
      <c r="H80" s="30"/>
      <c r="I80" s="30"/>
      <c r="J80" s="30"/>
      <c r="K80" s="30"/>
      <c r="L80" s="30"/>
      <c r="M80" s="30"/>
      <c r="N80" s="30"/>
      <c r="O80" s="30"/>
      <c r="P80" s="9"/>
      <c r="Q80" s="31"/>
      <c r="R80" s="31"/>
      <c r="S80" s="31"/>
    </row>
    <row r="81" spans="3:19" ht="21.95" customHeight="1">
      <c r="C81" s="29"/>
      <c r="D81" s="29"/>
      <c r="E81" s="29"/>
      <c r="H81" s="30"/>
      <c r="I81" s="30"/>
      <c r="J81" s="30"/>
      <c r="K81" s="30"/>
      <c r="L81" s="30"/>
      <c r="M81" s="30"/>
      <c r="N81" s="30"/>
      <c r="O81" s="30"/>
      <c r="P81" s="9"/>
      <c r="Q81" s="31"/>
      <c r="R81" s="31"/>
      <c r="S81" s="31"/>
    </row>
    <row r="82" spans="3:19" ht="21.95" customHeight="1">
      <c r="C82" s="29"/>
      <c r="D82" s="29"/>
      <c r="E82" s="29"/>
      <c r="H82" s="30"/>
      <c r="I82" s="30"/>
      <c r="J82" s="30"/>
      <c r="K82" s="30"/>
      <c r="L82" s="30"/>
      <c r="M82" s="30"/>
      <c r="N82" s="30"/>
      <c r="O82" s="30"/>
      <c r="P82" s="9"/>
      <c r="Q82" s="31"/>
      <c r="R82" s="31"/>
      <c r="S82" s="31"/>
    </row>
    <row r="83" spans="3:19" ht="21.95" customHeight="1">
      <c r="C83" s="29"/>
      <c r="D83" s="29"/>
      <c r="E83" s="29"/>
      <c r="H83" s="30"/>
      <c r="I83" s="30"/>
      <c r="J83" s="30"/>
      <c r="K83" s="30"/>
      <c r="L83" s="30"/>
      <c r="M83" s="30"/>
      <c r="N83" s="30"/>
      <c r="O83" s="30"/>
      <c r="P83" s="9"/>
      <c r="Q83" s="31"/>
      <c r="R83" s="31"/>
      <c r="S83" s="31"/>
    </row>
    <row r="84" spans="3:19" ht="21.95" customHeight="1">
      <c r="C84" s="29"/>
      <c r="D84" s="29"/>
      <c r="E84" s="29"/>
      <c r="H84" s="30"/>
      <c r="I84" s="30"/>
      <c r="J84" s="30"/>
      <c r="K84" s="30"/>
      <c r="L84" s="30"/>
      <c r="M84" s="30"/>
      <c r="N84" s="30"/>
      <c r="O84" s="30"/>
      <c r="P84" s="9"/>
      <c r="Q84" s="31"/>
      <c r="R84" s="31"/>
      <c r="S84" s="31"/>
    </row>
    <row r="85" spans="3:19" ht="21.95" customHeight="1">
      <c r="C85" s="29"/>
      <c r="D85" s="29"/>
      <c r="E85" s="29"/>
      <c r="H85" s="30"/>
      <c r="I85" s="30"/>
      <c r="J85" s="30"/>
      <c r="K85" s="30"/>
      <c r="L85" s="30"/>
      <c r="M85" s="30"/>
      <c r="N85" s="30"/>
      <c r="O85" s="30"/>
      <c r="P85" s="9"/>
      <c r="Q85" s="31"/>
      <c r="R85" s="31"/>
      <c r="S85" s="31"/>
    </row>
    <row r="86" spans="3:19" ht="21.95" customHeight="1">
      <c r="C86" s="29"/>
      <c r="D86" s="29"/>
      <c r="E86" s="29"/>
      <c r="H86" s="30"/>
      <c r="I86" s="30"/>
      <c r="J86" s="30"/>
      <c r="K86" s="30"/>
      <c r="L86" s="30"/>
      <c r="M86" s="30"/>
      <c r="N86" s="30"/>
      <c r="O86" s="30"/>
      <c r="P86" s="9"/>
      <c r="Q86" s="31"/>
      <c r="R86" s="31"/>
      <c r="S86" s="31"/>
    </row>
    <row r="87" spans="3:19" ht="21.95" customHeight="1">
      <c r="C87" s="29"/>
      <c r="D87" s="29"/>
      <c r="E87" s="29"/>
      <c r="H87" s="30"/>
      <c r="I87" s="30"/>
      <c r="J87" s="30"/>
      <c r="K87" s="30"/>
      <c r="L87" s="30"/>
      <c r="M87" s="30"/>
      <c r="N87" s="30"/>
      <c r="O87" s="30"/>
      <c r="P87" s="9"/>
      <c r="Q87" s="31"/>
      <c r="R87" s="31"/>
      <c r="S87" s="31"/>
    </row>
    <row r="88" spans="3:19" ht="21.95" customHeight="1">
      <c r="C88" s="29"/>
      <c r="D88" s="29"/>
      <c r="E88" s="29"/>
      <c r="H88" s="30"/>
      <c r="I88" s="30"/>
      <c r="J88" s="30"/>
      <c r="K88" s="30"/>
      <c r="L88" s="30"/>
      <c r="M88" s="30"/>
      <c r="N88" s="30"/>
      <c r="O88" s="30"/>
      <c r="P88" s="9"/>
      <c r="Q88" s="31"/>
      <c r="R88" s="31"/>
      <c r="S88" s="31"/>
    </row>
    <row r="89" spans="3:19" ht="21.95" customHeight="1">
      <c r="C89" s="29"/>
      <c r="D89" s="29"/>
      <c r="E89" s="29"/>
      <c r="H89" s="30"/>
      <c r="I89" s="30"/>
      <c r="J89" s="30"/>
      <c r="K89" s="30"/>
      <c r="L89" s="30"/>
      <c r="M89" s="30"/>
      <c r="N89" s="30"/>
      <c r="O89" s="30"/>
      <c r="P89" s="9"/>
      <c r="Q89" s="31"/>
      <c r="R89" s="31"/>
      <c r="S89" s="31"/>
    </row>
    <row r="90" spans="3:19" ht="21.95" customHeight="1">
      <c r="C90" s="29"/>
      <c r="D90" s="29"/>
      <c r="E90" s="29"/>
      <c r="H90" s="30"/>
      <c r="I90" s="30"/>
      <c r="J90" s="30"/>
      <c r="K90" s="30"/>
      <c r="L90" s="30"/>
      <c r="M90" s="30"/>
      <c r="N90" s="30"/>
      <c r="O90" s="30"/>
      <c r="P90" s="9"/>
      <c r="Q90" s="31"/>
      <c r="R90" s="31"/>
      <c r="S90" s="31"/>
    </row>
    <row r="91" spans="3:19" ht="21.95" customHeight="1">
      <c r="C91" s="29"/>
      <c r="D91" s="29"/>
      <c r="E91" s="29"/>
      <c r="H91" s="30"/>
      <c r="I91" s="30"/>
      <c r="J91" s="30"/>
      <c r="K91" s="30"/>
      <c r="L91" s="30"/>
      <c r="M91" s="30"/>
      <c r="N91" s="30"/>
      <c r="O91" s="30"/>
      <c r="P91" s="9"/>
      <c r="Q91" s="31"/>
      <c r="R91" s="31"/>
      <c r="S91" s="31"/>
    </row>
    <row r="92" spans="3:19" ht="21.95" customHeight="1">
      <c r="C92" s="29"/>
      <c r="D92" s="29"/>
      <c r="E92" s="29"/>
      <c r="H92" s="30"/>
      <c r="I92" s="30"/>
      <c r="J92" s="30"/>
      <c r="K92" s="30"/>
      <c r="L92" s="30"/>
      <c r="M92" s="30"/>
      <c r="N92" s="30"/>
      <c r="O92" s="30"/>
      <c r="P92" s="9"/>
      <c r="Q92" s="31"/>
      <c r="R92" s="31"/>
      <c r="S92" s="31"/>
    </row>
    <row r="93" spans="3:19" ht="21.95" customHeight="1">
      <c r="C93" s="29"/>
      <c r="D93" s="29"/>
      <c r="E93" s="29"/>
      <c r="H93" s="30"/>
      <c r="I93" s="30"/>
      <c r="J93" s="30"/>
      <c r="K93" s="30"/>
      <c r="L93" s="30"/>
      <c r="M93" s="30"/>
      <c r="N93" s="30"/>
      <c r="O93" s="30"/>
      <c r="P93" s="9"/>
      <c r="Q93" s="31"/>
      <c r="R93" s="31"/>
      <c r="S93" s="31"/>
    </row>
    <row r="94" spans="3:19" ht="21.95" customHeight="1">
      <c r="C94" s="29"/>
      <c r="D94" s="29"/>
      <c r="E94" s="29"/>
      <c r="H94" s="30"/>
      <c r="I94" s="30"/>
      <c r="J94" s="30"/>
      <c r="K94" s="30"/>
      <c r="L94" s="30"/>
      <c r="M94" s="30"/>
      <c r="N94" s="30"/>
      <c r="O94" s="30"/>
      <c r="P94" s="9"/>
      <c r="Q94" s="31"/>
      <c r="R94" s="31"/>
      <c r="S94" s="31"/>
    </row>
    <row r="95" spans="3:19" ht="21.95" customHeight="1">
      <c r="C95" s="29"/>
      <c r="D95" s="29"/>
      <c r="E95" s="29"/>
      <c r="H95" s="30"/>
      <c r="I95" s="30"/>
      <c r="J95" s="30"/>
      <c r="K95" s="30"/>
      <c r="L95" s="30"/>
      <c r="M95" s="30"/>
      <c r="N95" s="30"/>
      <c r="O95" s="30"/>
      <c r="P95" s="9"/>
      <c r="Q95" s="31"/>
      <c r="R95" s="31"/>
      <c r="S95" s="31"/>
    </row>
    <row r="96" spans="3:19" ht="21.95" customHeight="1">
      <c r="C96" s="29"/>
      <c r="D96" s="29"/>
      <c r="E96" s="29"/>
      <c r="H96" s="30"/>
      <c r="I96" s="30"/>
      <c r="J96" s="30"/>
      <c r="K96" s="30"/>
      <c r="L96" s="30"/>
      <c r="M96" s="30"/>
      <c r="N96" s="30"/>
      <c r="O96" s="30"/>
      <c r="P96" s="9"/>
      <c r="Q96" s="31"/>
      <c r="R96" s="31"/>
      <c r="S96" s="31"/>
    </row>
    <row r="97" spans="3:19" ht="21.95" customHeight="1">
      <c r="C97" s="29"/>
      <c r="D97" s="29"/>
      <c r="E97" s="29"/>
      <c r="H97" s="30"/>
      <c r="I97" s="30"/>
      <c r="J97" s="30"/>
      <c r="K97" s="30"/>
      <c r="L97" s="30"/>
      <c r="M97" s="30"/>
      <c r="N97" s="30"/>
      <c r="O97" s="30"/>
      <c r="P97" s="9"/>
      <c r="Q97" s="31"/>
      <c r="R97" s="31"/>
      <c r="S97" s="31"/>
    </row>
    <row r="98" spans="3:19" ht="21.95" customHeight="1">
      <c r="C98" s="29"/>
      <c r="D98" s="29"/>
      <c r="E98" s="29"/>
      <c r="H98" s="30"/>
      <c r="I98" s="30"/>
      <c r="J98" s="30"/>
      <c r="K98" s="30"/>
      <c r="L98" s="30"/>
      <c r="M98" s="30"/>
      <c r="N98" s="30"/>
      <c r="O98" s="30"/>
      <c r="P98" s="9"/>
      <c r="Q98" s="31"/>
      <c r="R98" s="31"/>
      <c r="S98" s="31"/>
    </row>
    <row r="99" spans="3:19" ht="21.95" customHeight="1">
      <c r="C99" s="29"/>
      <c r="D99" s="29"/>
      <c r="E99" s="29"/>
      <c r="H99" s="30"/>
      <c r="I99" s="30"/>
      <c r="J99" s="30"/>
      <c r="K99" s="30"/>
      <c r="L99" s="30"/>
      <c r="M99" s="30"/>
      <c r="N99" s="30"/>
      <c r="O99" s="30"/>
      <c r="P99" s="9"/>
      <c r="Q99" s="31"/>
      <c r="R99" s="31"/>
      <c r="S99" s="31"/>
    </row>
    <row r="100" spans="3:19" ht="21.95" customHeight="1">
      <c r="C100" s="29"/>
      <c r="D100" s="29"/>
      <c r="E100" s="29"/>
      <c r="H100" s="30"/>
      <c r="I100" s="30"/>
      <c r="J100" s="30"/>
      <c r="K100" s="30"/>
      <c r="L100" s="30"/>
      <c r="M100" s="30"/>
      <c r="N100" s="30"/>
      <c r="O100" s="30"/>
      <c r="P100" s="9"/>
      <c r="Q100" s="31"/>
      <c r="R100" s="31"/>
      <c r="S100" s="31"/>
    </row>
    <row r="101" spans="3:19" ht="21.95" customHeight="1">
      <c r="C101" s="29"/>
      <c r="D101" s="29"/>
      <c r="E101" s="29"/>
      <c r="H101" s="30"/>
      <c r="I101" s="30"/>
      <c r="J101" s="30"/>
      <c r="K101" s="30"/>
      <c r="L101" s="30"/>
      <c r="M101" s="30"/>
      <c r="N101" s="30"/>
      <c r="O101" s="30"/>
      <c r="P101" s="9"/>
      <c r="Q101" s="31"/>
      <c r="R101" s="31"/>
      <c r="S101" s="31"/>
    </row>
    <row r="102" spans="3:19" ht="21.95" customHeight="1">
      <c r="C102" s="29"/>
      <c r="D102" s="29"/>
      <c r="E102" s="29"/>
      <c r="H102" s="30"/>
      <c r="I102" s="30"/>
      <c r="J102" s="30"/>
      <c r="K102" s="30"/>
      <c r="L102" s="30"/>
      <c r="M102" s="30"/>
      <c r="N102" s="30"/>
      <c r="O102" s="30"/>
      <c r="P102" s="9"/>
      <c r="Q102" s="31"/>
      <c r="R102" s="31"/>
      <c r="S102" s="31"/>
    </row>
    <row r="103" spans="3:19" ht="21.95" customHeight="1">
      <c r="C103" s="29"/>
      <c r="D103" s="29"/>
      <c r="E103" s="29"/>
      <c r="H103" s="30"/>
      <c r="I103" s="30"/>
      <c r="J103" s="30"/>
      <c r="K103" s="30"/>
      <c r="L103" s="30"/>
      <c r="M103" s="30"/>
      <c r="N103" s="30"/>
      <c r="O103" s="30"/>
      <c r="P103" s="9"/>
      <c r="Q103" s="31"/>
      <c r="R103" s="31"/>
      <c r="S103" s="31"/>
    </row>
    <row r="104" spans="3:19" ht="21.95" customHeight="1">
      <c r="C104" s="29"/>
      <c r="D104" s="29"/>
      <c r="E104" s="29"/>
      <c r="H104" s="30"/>
      <c r="I104" s="30"/>
      <c r="J104" s="30"/>
      <c r="K104" s="30"/>
      <c r="L104" s="30"/>
      <c r="M104" s="30"/>
      <c r="N104" s="30"/>
      <c r="O104" s="30"/>
      <c r="P104" s="9"/>
      <c r="Q104" s="31"/>
      <c r="R104" s="31"/>
      <c r="S104" s="31"/>
    </row>
    <row r="105" spans="3:19" ht="21.95" customHeight="1">
      <c r="C105" s="29"/>
      <c r="D105" s="29"/>
      <c r="E105" s="29"/>
      <c r="H105" s="30"/>
      <c r="I105" s="30"/>
      <c r="J105" s="30"/>
      <c r="K105" s="30"/>
      <c r="L105" s="30"/>
      <c r="M105" s="30"/>
      <c r="N105" s="30"/>
      <c r="O105" s="30"/>
      <c r="P105" s="9"/>
      <c r="Q105" s="31"/>
      <c r="R105" s="31"/>
      <c r="S105" s="31"/>
    </row>
    <row r="106" spans="3:19" ht="21.95" customHeight="1">
      <c r="C106" s="29"/>
      <c r="D106" s="29"/>
      <c r="E106" s="29"/>
      <c r="H106" s="30"/>
      <c r="I106" s="30"/>
      <c r="J106" s="30"/>
      <c r="K106" s="30"/>
      <c r="L106" s="30"/>
      <c r="M106" s="30"/>
      <c r="N106" s="30"/>
      <c r="O106" s="30"/>
      <c r="P106" s="9"/>
      <c r="Q106" s="31"/>
      <c r="R106" s="31"/>
      <c r="S106" s="31"/>
    </row>
    <row r="107" spans="3:19" ht="21.95" customHeight="1">
      <c r="C107" s="29"/>
      <c r="D107" s="29"/>
      <c r="E107" s="29"/>
      <c r="H107" s="30"/>
      <c r="I107" s="30"/>
      <c r="J107" s="30"/>
      <c r="K107" s="30"/>
      <c r="L107" s="30"/>
      <c r="M107" s="30"/>
      <c r="N107" s="30"/>
      <c r="O107" s="30"/>
      <c r="P107" s="9"/>
      <c r="Q107" s="31"/>
      <c r="R107" s="31"/>
      <c r="S107" s="31"/>
    </row>
    <row r="108" spans="3:19" ht="21.95" customHeight="1">
      <c r="C108" s="29"/>
      <c r="D108" s="29"/>
      <c r="E108" s="29"/>
      <c r="H108" s="30"/>
      <c r="I108" s="30"/>
      <c r="J108" s="30"/>
      <c r="K108" s="30"/>
      <c r="L108" s="30"/>
      <c r="M108" s="30"/>
      <c r="N108" s="30"/>
      <c r="O108" s="30"/>
      <c r="P108" s="9"/>
      <c r="Q108" s="31"/>
      <c r="R108" s="31"/>
      <c r="S108" s="31"/>
    </row>
    <row r="109" spans="3:19" ht="21.95" customHeight="1">
      <c r="C109" s="29"/>
      <c r="D109" s="29"/>
      <c r="E109" s="29"/>
      <c r="H109" s="30"/>
      <c r="I109" s="30"/>
      <c r="J109" s="30"/>
      <c r="K109" s="30"/>
      <c r="L109" s="30"/>
      <c r="M109" s="30"/>
      <c r="N109" s="30"/>
      <c r="O109" s="30"/>
      <c r="P109" s="9"/>
      <c r="Q109" s="31"/>
      <c r="R109" s="31"/>
      <c r="S109" s="31"/>
    </row>
    <row r="110" spans="3:19" ht="21.95" customHeight="1">
      <c r="C110" s="29"/>
      <c r="D110" s="29"/>
      <c r="E110" s="29"/>
      <c r="H110" s="30"/>
      <c r="I110" s="30"/>
      <c r="J110" s="30"/>
      <c r="K110" s="30"/>
      <c r="L110" s="30"/>
      <c r="M110" s="30"/>
      <c r="N110" s="30"/>
      <c r="O110" s="30"/>
      <c r="P110" s="9"/>
      <c r="Q110" s="31"/>
      <c r="R110" s="31"/>
      <c r="S110" s="31"/>
    </row>
    <row r="111" spans="3:19" ht="21.95" customHeight="1">
      <c r="C111" s="29"/>
      <c r="D111" s="29"/>
      <c r="E111" s="29"/>
      <c r="H111" s="30"/>
      <c r="I111" s="30"/>
      <c r="J111" s="30"/>
      <c r="K111" s="30"/>
      <c r="L111" s="30"/>
      <c r="M111" s="30"/>
      <c r="N111" s="30"/>
      <c r="O111" s="30"/>
      <c r="P111" s="9"/>
      <c r="Q111" s="31"/>
      <c r="R111" s="31"/>
      <c r="S111" s="31"/>
    </row>
    <row r="112" spans="3:19" ht="21.95" customHeight="1">
      <c r="C112" s="29"/>
      <c r="D112" s="29"/>
      <c r="E112" s="29"/>
      <c r="H112" s="30"/>
      <c r="I112" s="30"/>
      <c r="J112" s="30"/>
      <c r="K112" s="30"/>
      <c r="L112" s="30"/>
      <c r="M112" s="30"/>
      <c r="N112" s="30"/>
      <c r="O112" s="30"/>
      <c r="P112" s="9"/>
      <c r="Q112" s="31"/>
      <c r="R112" s="31"/>
      <c r="S112" s="31"/>
    </row>
    <row r="113" spans="3:19" ht="21.95" customHeight="1">
      <c r="C113" s="29"/>
      <c r="D113" s="29"/>
      <c r="E113" s="29"/>
      <c r="H113" s="30"/>
      <c r="I113" s="30"/>
      <c r="J113" s="30"/>
      <c r="K113" s="30"/>
      <c r="L113" s="30"/>
      <c r="M113" s="30"/>
      <c r="N113" s="30"/>
      <c r="O113" s="30"/>
      <c r="P113" s="9"/>
      <c r="Q113" s="31"/>
      <c r="R113" s="31"/>
      <c r="S113" s="31"/>
    </row>
    <row r="114" spans="3:19" ht="21.95" customHeight="1">
      <c r="C114" s="29"/>
      <c r="D114" s="29"/>
      <c r="E114" s="29"/>
      <c r="H114" s="30"/>
      <c r="I114" s="30"/>
      <c r="J114" s="30"/>
      <c r="K114" s="30"/>
      <c r="L114" s="30"/>
      <c r="M114" s="30"/>
      <c r="N114" s="30"/>
      <c r="O114" s="30"/>
      <c r="P114" s="9"/>
      <c r="Q114" s="31"/>
      <c r="R114" s="31"/>
      <c r="S114" s="31"/>
    </row>
    <row r="115" spans="3:19" ht="21.95" customHeight="1">
      <c r="C115" s="29"/>
      <c r="D115" s="29"/>
      <c r="E115" s="29"/>
      <c r="H115" s="30"/>
      <c r="I115" s="30"/>
      <c r="J115" s="30"/>
      <c r="K115" s="30"/>
      <c r="L115" s="30"/>
      <c r="M115" s="30"/>
      <c r="N115" s="30"/>
      <c r="O115" s="30"/>
      <c r="P115" s="9"/>
      <c r="Q115" s="31"/>
      <c r="R115" s="31"/>
      <c r="S115" s="31"/>
    </row>
    <row r="116" spans="3:19" ht="21.95" customHeight="1">
      <c r="C116" s="29"/>
      <c r="D116" s="29"/>
      <c r="E116" s="29"/>
      <c r="H116" s="30"/>
      <c r="I116" s="30"/>
      <c r="J116" s="30"/>
      <c r="K116" s="30"/>
      <c r="L116" s="30"/>
      <c r="M116" s="30"/>
      <c r="N116" s="30"/>
      <c r="O116" s="30"/>
      <c r="P116" s="9"/>
      <c r="Q116" s="31"/>
      <c r="R116" s="31"/>
      <c r="S116" s="31"/>
    </row>
    <row r="117" spans="3:19" ht="21.95" customHeight="1">
      <c r="C117" s="29"/>
      <c r="D117" s="29"/>
      <c r="E117" s="29"/>
      <c r="H117" s="30"/>
      <c r="I117" s="30"/>
      <c r="J117" s="30"/>
      <c r="K117" s="30"/>
      <c r="L117" s="30"/>
      <c r="M117" s="30"/>
      <c r="N117" s="30"/>
      <c r="O117" s="30"/>
      <c r="P117" s="9"/>
      <c r="Q117" s="31"/>
      <c r="R117" s="31"/>
      <c r="S117" s="31"/>
    </row>
    <row r="118" spans="3:19" ht="21.95" customHeight="1">
      <c r="C118" s="29"/>
      <c r="D118" s="29"/>
      <c r="E118" s="29"/>
      <c r="H118" s="30"/>
      <c r="I118" s="30"/>
      <c r="J118" s="30"/>
      <c r="K118" s="30"/>
      <c r="L118" s="30"/>
      <c r="M118" s="30"/>
      <c r="N118" s="30"/>
      <c r="O118" s="30"/>
      <c r="P118" s="9"/>
      <c r="Q118" s="31"/>
      <c r="R118" s="31"/>
      <c r="S118" s="31"/>
    </row>
    <row r="119" spans="3:19" ht="21.95" customHeight="1">
      <c r="C119" s="29"/>
      <c r="D119" s="29"/>
      <c r="E119" s="29"/>
      <c r="H119" s="30"/>
      <c r="I119" s="30"/>
      <c r="J119" s="30"/>
      <c r="K119" s="30"/>
      <c r="L119" s="30"/>
      <c r="M119" s="30"/>
      <c r="N119" s="30"/>
      <c r="O119" s="30"/>
      <c r="P119" s="9"/>
      <c r="Q119" s="31"/>
      <c r="R119" s="31"/>
      <c r="S119" s="31"/>
    </row>
    <row r="120" spans="3:19" ht="21.95" customHeight="1">
      <c r="C120" s="29"/>
      <c r="D120" s="29"/>
      <c r="E120" s="29"/>
      <c r="H120" s="30"/>
      <c r="I120" s="30"/>
      <c r="J120" s="30"/>
      <c r="K120" s="30"/>
      <c r="L120" s="30"/>
      <c r="M120" s="30"/>
      <c r="N120" s="30"/>
      <c r="O120" s="30"/>
      <c r="P120" s="9"/>
      <c r="Q120" s="31"/>
      <c r="R120" s="31"/>
      <c r="S120" s="31"/>
    </row>
    <row r="121" spans="3:19" ht="21.95" customHeight="1">
      <c r="C121" s="29"/>
      <c r="D121" s="29"/>
      <c r="E121" s="29"/>
      <c r="H121" s="30"/>
      <c r="I121" s="30"/>
      <c r="J121" s="30"/>
      <c r="K121" s="30"/>
      <c r="L121" s="30"/>
      <c r="M121" s="30"/>
      <c r="N121" s="30"/>
      <c r="O121" s="30"/>
      <c r="P121" s="9"/>
      <c r="Q121" s="31"/>
      <c r="R121" s="31"/>
      <c r="S121" s="31"/>
    </row>
    <row r="122" spans="3:19" ht="21.95" customHeight="1">
      <c r="C122" s="29"/>
      <c r="D122" s="29"/>
      <c r="E122" s="29"/>
      <c r="H122" s="30"/>
      <c r="I122" s="30"/>
      <c r="J122" s="30"/>
      <c r="K122" s="30"/>
      <c r="L122" s="30"/>
      <c r="M122" s="30"/>
      <c r="N122" s="30"/>
      <c r="O122" s="30"/>
      <c r="P122" s="9"/>
      <c r="Q122" s="31"/>
      <c r="R122" s="31"/>
      <c r="S122" s="31"/>
    </row>
    <row r="123" spans="3:19" ht="21.95" customHeight="1">
      <c r="C123" s="29"/>
      <c r="D123" s="29"/>
      <c r="E123" s="29"/>
      <c r="H123" s="30"/>
      <c r="I123" s="30"/>
      <c r="J123" s="30"/>
      <c r="K123" s="30"/>
      <c r="L123" s="30"/>
      <c r="M123" s="30"/>
      <c r="N123" s="30"/>
      <c r="O123" s="30"/>
      <c r="P123" s="9"/>
      <c r="Q123" s="31"/>
      <c r="R123" s="31"/>
      <c r="S123" s="31"/>
    </row>
    <row r="124" spans="3:19" ht="21.95" customHeight="1">
      <c r="C124" s="29"/>
      <c r="D124" s="29"/>
      <c r="E124" s="29"/>
      <c r="H124" s="30"/>
      <c r="I124" s="30"/>
      <c r="J124" s="30"/>
      <c r="K124" s="30"/>
      <c r="L124" s="30"/>
      <c r="M124" s="30"/>
      <c r="N124" s="30"/>
      <c r="O124" s="30"/>
      <c r="P124" s="9"/>
      <c r="Q124" s="31"/>
      <c r="R124" s="31"/>
      <c r="S124" s="31"/>
    </row>
    <row r="125" spans="3:19" ht="21.95" customHeight="1">
      <c r="C125" s="29"/>
      <c r="D125" s="29"/>
      <c r="E125" s="29"/>
      <c r="H125" s="30"/>
      <c r="I125" s="30"/>
      <c r="J125" s="30"/>
      <c r="K125" s="30"/>
      <c r="L125" s="30"/>
      <c r="M125" s="30"/>
      <c r="N125" s="30"/>
      <c r="O125" s="30"/>
      <c r="P125" s="9"/>
      <c r="Q125" s="31"/>
      <c r="R125" s="31"/>
      <c r="S125" s="31"/>
    </row>
    <row r="126" spans="3:19" ht="21.95" customHeight="1">
      <c r="C126" s="29"/>
      <c r="D126" s="29"/>
      <c r="E126" s="29"/>
      <c r="H126" s="30"/>
      <c r="I126" s="30"/>
      <c r="J126" s="30"/>
      <c r="K126" s="30"/>
      <c r="L126" s="30"/>
      <c r="M126" s="30"/>
      <c r="N126" s="30"/>
      <c r="O126" s="30"/>
      <c r="P126" s="9"/>
      <c r="Q126" s="31"/>
      <c r="R126" s="31"/>
      <c r="S126" s="31"/>
    </row>
    <row r="127" spans="3:19" ht="21.95" customHeight="1">
      <c r="C127" s="29"/>
      <c r="D127" s="29"/>
      <c r="E127" s="29"/>
      <c r="H127" s="30"/>
      <c r="I127" s="30"/>
      <c r="J127" s="30"/>
      <c r="K127" s="30"/>
      <c r="L127" s="30"/>
      <c r="M127" s="30"/>
      <c r="N127" s="30"/>
      <c r="O127" s="30"/>
      <c r="P127" s="9"/>
      <c r="Q127" s="31"/>
      <c r="R127" s="31"/>
      <c r="S127" s="31"/>
    </row>
    <row r="128" spans="3:19" ht="21.95" customHeight="1">
      <c r="C128" s="29"/>
      <c r="D128" s="29"/>
      <c r="E128" s="29"/>
      <c r="H128" s="30"/>
      <c r="I128" s="30"/>
      <c r="J128" s="30"/>
      <c r="K128" s="30"/>
      <c r="L128" s="30"/>
      <c r="M128" s="30"/>
      <c r="N128" s="30"/>
      <c r="O128" s="30"/>
      <c r="P128" s="9"/>
      <c r="Q128" s="31"/>
      <c r="R128" s="31"/>
      <c r="S128" s="31"/>
    </row>
    <row r="129" spans="3:19" ht="21.95" customHeight="1">
      <c r="C129" s="29"/>
      <c r="D129" s="29"/>
      <c r="E129" s="29"/>
      <c r="H129" s="30"/>
      <c r="I129" s="30"/>
      <c r="J129" s="30"/>
      <c r="K129" s="30"/>
      <c r="L129" s="30"/>
      <c r="M129" s="30"/>
      <c r="N129" s="30"/>
      <c r="O129" s="30"/>
      <c r="P129" s="9"/>
      <c r="Q129" s="31"/>
      <c r="R129" s="31"/>
      <c r="S129" s="31"/>
    </row>
    <row r="130" spans="3:19" ht="21.95" customHeight="1">
      <c r="C130" s="29"/>
      <c r="D130" s="29"/>
      <c r="E130" s="29"/>
      <c r="H130" s="30"/>
      <c r="I130" s="30"/>
      <c r="J130" s="30"/>
      <c r="K130" s="30"/>
      <c r="L130" s="30"/>
      <c r="M130" s="30"/>
      <c r="N130" s="30"/>
      <c r="O130" s="30"/>
      <c r="P130" s="9"/>
      <c r="Q130" s="31"/>
      <c r="R130" s="31"/>
      <c r="S130" s="31"/>
    </row>
    <row r="131" spans="3:19" ht="21.95" customHeight="1">
      <c r="C131" s="29"/>
      <c r="D131" s="29"/>
      <c r="E131" s="29"/>
      <c r="H131" s="30"/>
      <c r="I131" s="30"/>
      <c r="J131" s="30"/>
      <c r="K131" s="30"/>
      <c r="L131" s="30"/>
      <c r="M131" s="30"/>
      <c r="N131" s="30"/>
      <c r="O131" s="30"/>
      <c r="P131" s="9"/>
      <c r="Q131" s="31"/>
      <c r="R131" s="31"/>
      <c r="S131" s="31"/>
    </row>
    <row r="132" spans="3:19" ht="21.95" customHeight="1">
      <c r="C132" s="29"/>
      <c r="D132" s="29"/>
      <c r="E132" s="29"/>
      <c r="H132" s="30"/>
      <c r="I132" s="30"/>
      <c r="J132" s="30"/>
      <c r="K132" s="30"/>
      <c r="L132" s="30"/>
      <c r="M132" s="30"/>
      <c r="N132" s="30"/>
      <c r="O132" s="30"/>
      <c r="P132" s="9"/>
      <c r="Q132" s="31"/>
      <c r="R132" s="31"/>
      <c r="S132" s="31"/>
    </row>
    <row r="133" spans="3:19" ht="21.95" customHeight="1">
      <c r="C133" s="29"/>
      <c r="D133" s="29"/>
      <c r="E133" s="29"/>
      <c r="H133" s="30"/>
      <c r="I133" s="30"/>
      <c r="J133" s="30"/>
      <c r="K133" s="30"/>
      <c r="L133" s="30"/>
      <c r="M133" s="30"/>
      <c r="N133" s="30"/>
      <c r="O133" s="30"/>
      <c r="P133" s="9"/>
      <c r="Q133" s="31"/>
      <c r="R133" s="31"/>
      <c r="S133" s="31"/>
    </row>
  </sheetData>
  <sheetProtection formatColumns="0" formatRows="0"/>
  <protectedRanges>
    <protectedRange sqref="F5:O31" name="범위1"/>
  </protectedRanges>
  <mergeCells count="11">
    <mergeCell ref="E3:E4"/>
    <mergeCell ref="F3:F4"/>
    <mergeCell ref="G3:G4"/>
    <mergeCell ref="C2:F2"/>
    <mergeCell ref="C1:P1"/>
    <mergeCell ref="N3:O3"/>
    <mergeCell ref="L3:M3"/>
    <mergeCell ref="J3:K3"/>
    <mergeCell ref="H3:I3"/>
    <mergeCell ref="C3:C4"/>
    <mergeCell ref="D3:D4"/>
  </mergeCells>
  <phoneticPr fontId="2" type="noConversion"/>
  <pageMargins left="0.43307086614173229" right="0.35433070866141736" top="0.47244094488188981" bottom="0.39370078740157483" header="0.31496062992125984" footer="0.31496062992125984"/>
  <pageSetup paperSize="9" scale="9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B9CD0-4DA9-4BEE-8748-C534323E5416}">
  <dimension ref="A1:R184"/>
  <sheetViews>
    <sheetView showZeros="0" view="pageBreakPreview" topLeftCell="A10" zoomScaleNormal="100" zoomScaleSheetLayoutView="100" workbookViewId="0">
      <selection activeCell="E74" sqref="E74"/>
    </sheetView>
  </sheetViews>
  <sheetFormatPr defaultColWidth="7.109375" defaultRowHeight="20.100000000000001" customHeight="1"/>
  <cols>
    <col min="1" max="1" width="5.77734375" style="35" customWidth="1"/>
    <col min="2" max="2" width="3" style="42" customWidth="1"/>
    <col min="3" max="3" width="9.5546875" style="9" customWidth="1"/>
    <col min="4" max="4" width="17.77734375" style="61" customWidth="1"/>
    <col min="5" max="5" width="18.33203125" style="61" customWidth="1"/>
    <col min="6" max="6" width="5.77734375" style="8" customWidth="1"/>
    <col min="7" max="7" width="5.77734375" style="9" customWidth="1"/>
    <col min="8" max="13" width="8.21875" style="21" customWidth="1"/>
    <col min="14" max="15" width="9.33203125" style="21" customWidth="1"/>
    <col min="16" max="16" width="8.77734375" style="9" customWidth="1"/>
    <col min="17" max="17" width="6.77734375" style="9" customWidth="1"/>
    <col min="18" max="18" width="16.21875" style="63" customWidth="1"/>
    <col min="19" max="19" width="10" style="32" customWidth="1"/>
    <col min="20" max="16384" width="7.109375" style="32"/>
  </cols>
  <sheetData>
    <row r="1" spans="1:18" ht="42" customHeight="1">
      <c r="C1" s="460" t="s">
        <v>83</v>
      </c>
      <c r="D1" s="460"/>
      <c r="E1" s="460"/>
      <c r="F1" s="460"/>
      <c r="G1" s="460"/>
      <c r="H1" s="460"/>
      <c r="I1" s="460"/>
      <c r="J1" s="460"/>
      <c r="K1" s="460"/>
      <c r="L1" s="460"/>
      <c r="M1" s="460"/>
      <c r="N1" s="460"/>
      <c r="O1" s="460"/>
      <c r="P1" s="460"/>
    </row>
    <row r="2" spans="1:18" s="25" customFormat="1" ht="21.95" customHeight="1">
      <c r="A2" s="35"/>
      <c r="B2" s="36"/>
      <c r="C2" s="459" t="str">
        <f>산출서용지!A5</f>
        <v>하수도사업소 정보통신설비 설치 공사</v>
      </c>
      <c r="D2" s="459"/>
      <c r="E2" s="459"/>
      <c r="F2" s="459"/>
      <c r="G2" s="20"/>
      <c r="H2" s="24"/>
      <c r="I2" s="24"/>
      <c r="J2" s="24"/>
      <c r="K2" s="24"/>
      <c r="L2" s="24"/>
      <c r="M2" s="24"/>
      <c r="N2" s="24"/>
      <c r="O2" s="24"/>
      <c r="P2" s="20"/>
      <c r="Q2" s="20"/>
      <c r="R2" s="63"/>
    </row>
    <row r="3" spans="1:18" s="25" customFormat="1" ht="24.95" customHeight="1">
      <c r="A3" s="35"/>
      <c r="B3" s="64"/>
      <c r="C3" s="437" t="s">
        <v>66</v>
      </c>
      <c r="D3" s="465" t="s">
        <v>62</v>
      </c>
      <c r="E3" s="465" t="s">
        <v>65</v>
      </c>
      <c r="F3" s="439" t="s">
        <v>2</v>
      </c>
      <c r="G3" s="441" t="s">
        <v>3</v>
      </c>
      <c r="H3" s="463" t="s">
        <v>6</v>
      </c>
      <c r="I3" s="464"/>
      <c r="J3" s="463" t="s">
        <v>5</v>
      </c>
      <c r="K3" s="464"/>
      <c r="L3" s="463" t="s">
        <v>7</v>
      </c>
      <c r="M3" s="464"/>
      <c r="N3" s="461" t="s">
        <v>4</v>
      </c>
      <c r="O3" s="462"/>
      <c r="P3" s="443" t="s">
        <v>44</v>
      </c>
      <c r="Q3" s="20"/>
      <c r="R3" s="63"/>
    </row>
    <row r="4" spans="1:18" s="25" customFormat="1" ht="24.95" customHeight="1">
      <c r="A4" s="35"/>
      <c r="B4" s="64"/>
      <c r="C4" s="438"/>
      <c r="D4" s="466"/>
      <c r="E4" s="466"/>
      <c r="F4" s="440"/>
      <c r="G4" s="442"/>
      <c r="H4" s="236" t="s">
        <v>9</v>
      </c>
      <c r="I4" s="236" t="s">
        <v>10</v>
      </c>
      <c r="J4" s="236" t="s">
        <v>9</v>
      </c>
      <c r="K4" s="236" t="s">
        <v>10</v>
      </c>
      <c r="L4" s="236" t="s">
        <v>9</v>
      </c>
      <c r="M4" s="236" t="s">
        <v>10</v>
      </c>
      <c r="N4" s="236" t="s">
        <v>9</v>
      </c>
      <c r="O4" s="236" t="s">
        <v>10</v>
      </c>
      <c r="P4" s="444"/>
      <c r="Q4" s="20"/>
      <c r="R4" s="63"/>
    </row>
    <row r="5" spans="1:18" s="25" customFormat="1" ht="20.25" customHeight="1">
      <c r="A5" s="35"/>
      <c r="B5" s="64"/>
      <c r="C5" s="381" t="s">
        <v>190</v>
      </c>
      <c r="D5" s="293"/>
      <c r="E5" s="293"/>
      <c r="F5" s="294"/>
      <c r="G5" s="295"/>
      <c r="H5" s="294"/>
      <c r="I5" s="294"/>
      <c r="J5" s="294"/>
      <c r="K5" s="294"/>
      <c r="L5" s="294"/>
      <c r="M5" s="294"/>
      <c r="N5" s="294"/>
      <c r="O5" s="294"/>
      <c r="P5" s="296"/>
      <c r="Q5" s="20"/>
      <c r="R5" s="63"/>
    </row>
    <row r="6" spans="1:18" s="10" customFormat="1" ht="18" customHeight="1">
      <c r="A6" s="37">
        <v>100</v>
      </c>
      <c r="B6" s="38">
        <v>3</v>
      </c>
      <c r="C6" s="138" t="str">
        <f>"제"&amp;A6&amp;"호표"</f>
        <v>제100호표</v>
      </c>
      <c r="D6" s="110" t="str">
        <f>D7</f>
        <v>합성수지제 가요전선관</v>
      </c>
      <c r="E6" s="110" t="str">
        <f>E7</f>
        <v>난연 / 16mm</v>
      </c>
      <c r="F6" s="111">
        <f>F7</f>
        <v>1</v>
      </c>
      <c r="G6" s="112" t="str">
        <f>G7</f>
        <v>M</v>
      </c>
      <c r="H6" s="97">
        <v>0</v>
      </c>
      <c r="I6" s="97">
        <f>SUM(I7:I12)</f>
        <v>621.84999999999991</v>
      </c>
      <c r="J6" s="97">
        <v>0</v>
      </c>
      <c r="K6" s="97">
        <f>SUM(K7:K12)</f>
        <v>11395</v>
      </c>
      <c r="L6" s="97">
        <v>0</v>
      </c>
      <c r="M6" s="97">
        <f>SUM(M7:M12)</f>
        <v>0</v>
      </c>
      <c r="N6" s="97">
        <v>0</v>
      </c>
      <c r="O6" s="97">
        <f>INT(I6+K6+M6)</f>
        <v>12016</v>
      </c>
      <c r="P6" s="139" t="s">
        <v>121</v>
      </c>
      <c r="Q6" s="39"/>
      <c r="R6" s="65"/>
    </row>
    <row r="7" spans="1:18" s="10" customFormat="1" ht="18" customHeight="1">
      <c r="A7" s="37"/>
      <c r="B7" s="38"/>
      <c r="C7" s="140"/>
      <c r="D7" s="113" t="s">
        <v>119</v>
      </c>
      <c r="E7" s="114" t="s">
        <v>120</v>
      </c>
      <c r="F7" s="98">
        <v>1</v>
      </c>
      <c r="G7" s="99" t="s">
        <v>42</v>
      </c>
      <c r="H7" s="2"/>
      <c r="I7" s="2"/>
      <c r="J7" s="2"/>
      <c r="K7" s="2"/>
      <c r="L7" s="2"/>
      <c r="M7" s="2"/>
      <c r="N7" s="2"/>
      <c r="O7" s="2"/>
      <c r="P7" s="141"/>
      <c r="Q7" s="39"/>
      <c r="R7" s="65"/>
    </row>
    <row r="8" spans="1:18" s="10" customFormat="1" ht="18" customHeight="1">
      <c r="A8" s="37"/>
      <c r="B8" s="19" t="str">
        <f>CONCATENATE(D8,E8)</f>
        <v>합성수지제 가요전선관난연 / 16mm</v>
      </c>
      <c r="C8" s="140" t="s">
        <v>19</v>
      </c>
      <c r="D8" s="113" t="s">
        <v>119</v>
      </c>
      <c r="E8" s="114" t="s">
        <v>120</v>
      </c>
      <c r="F8" s="98">
        <v>1</v>
      </c>
      <c r="G8" s="99" t="s">
        <v>42</v>
      </c>
      <c r="H8" s="2">
        <f>VLOOKUP(B8,단가,2,FALSE)</f>
        <v>200</v>
      </c>
      <c r="I8" s="2">
        <f>INT($F8*H8)</f>
        <v>200</v>
      </c>
      <c r="J8" s="2">
        <v>0</v>
      </c>
      <c r="K8" s="2">
        <v>0</v>
      </c>
      <c r="L8" s="2">
        <v>0</v>
      </c>
      <c r="M8" s="2">
        <v>0</v>
      </c>
      <c r="N8" s="100">
        <f>INT(H8+J8+L8)</f>
        <v>200</v>
      </c>
      <c r="O8" s="101">
        <f>INT(I8+K8+M8)</f>
        <v>200</v>
      </c>
      <c r="P8" s="135"/>
      <c r="Q8" s="39"/>
      <c r="R8" s="65"/>
    </row>
    <row r="9" spans="1:18" s="10" customFormat="1" ht="18" customHeight="1">
      <c r="A9" s="37"/>
      <c r="B9" s="19"/>
      <c r="C9" s="140"/>
      <c r="D9" s="113" t="s">
        <v>186</v>
      </c>
      <c r="E9" s="341" t="s">
        <v>187</v>
      </c>
      <c r="F9" s="365">
        <v>0.4</v>
      </c>
      <c r="G9" s="99"/>
      <c r="H9" s="2"/>
      <c r="I9" s="2">
        <f>I8*F9</f>
        <v>80</v>
      </c>
      <c r="J9" s="2"/>
      <c r="K9" s="2"/>
      <c r="L9" s="2"/>
      <c r="M9" s="2"/>
      <c r="N9" s="100"/>
      <c r="O9" s="101"/>
      <c r="P9" s="135"/>
      <c r="Q9" s="39"/>
      <c r="R9" s="65"/>
    </row>
    <row r="10" spans="1:18" s="10" customFormat="1" ht="18" customHeight="1">
      <c r="A10" s="37"/>
      <c r="B10" s="38"/>
      <c r="C10" s="140" t="s">
        <v>20</v>
      </c>
      <c r="D10" s="115" t="s">
        <v>57</v>
      </c>
      <c r="E10" s="123">
        <v>0.05</v>
      </c>
      <c r="F10" s="98">
        <f>E10*F11</f>
        <v>4.0000000000000008E-2</v>
      </c>
      <c r="G10" s="99" t="s">
        <v>21</v>
      </c>
      <c r="H10" s="2">
        <v>0</v>
      </c>
      <c r="I10" s="2">
        <v>0</v>
      </c>
      <c r="J10" s="2">
        <f>VLOOKUP(D10,인건비,2,FALSE)</f>
        <v>284880</v>
      </c>
      <c r="K10" s="2">
        <f>INT($F10*J10)</f>
        <v>11395</v>
      </c>
      <c r="L10" s="2">
        <v>0</v>
      </c>
      <c r="M10" s="2">
        <v>0</v>
      </c>
      <c r="N10" s="100">
        <f>INT(H10+J10+L10)</f>
        <v>284880</v>
      </c>
      <c r="O10" s="101">
        <f>INT(I10+K10+M10)</f>
        <v>11395</v>
      </c>
      <c r="P10" s="135"/>
      <c r="Q10" s="39"/>
      <c r="R10" s="65"/>
    </row>
    <row r="11" spans="1:18" s="10" customFormat="1" ht="18" customHeight="1">
      <c r="A11" s="37"/>
      <c r="B11" s="19"/>
      <c r="C11" s="140"/>
      <c r="D11" s="113"/>
      <c r="E11" s="341" t="s">
        <v>122</v>
      </c>
      <c r="F11" s="365">
        <v>0.8</v>
      </c>
      <c r="G11" s="99"/>
      <c r="H11" s="2"/>
      <c r="I11" s="2"/>
      <c r="J11" s="2"/>
      <c r="K11" s="2"/>
      <c r="L11" s="2"/>
      <c r="M11" s="2"/>
      <c r="N11" s="100"/>
      <c r="O11" s="101"/>
      <c r="P11" s="135"/>
      <c r="Q11" s="39"/>
      <c r="R11" s="65"/>
    </row>
    <row r="12" spans="1:18" s="10" customFormat="1" ht="18" customHeight="1">
      <c r="A12" s="37"/>
      <c r="B12" s="19"/>
      <c r="C12" s="140"/>
      <c r="D12" s="113" t="s">
        <v>188</v>
      </c>
      <c r="E12" s="341" t="s">
        <v>189</v>
      </c>
      <c r="F12" s="365">
        <v>0.03</v>
      </c>
      <c r="G12" s="99"/>
      <c r="H12" s="2"/>
      <c r="I12" s="2">
        <f>K10*F12</f>
        <v>341.84999999999997</v>
      </c>
      <c r="J12" s="2"/>
      <c r="K12" s="2"/>
      <c r="L12" s="2"/>
      <c r="M12" s="2"/>
      <c r="N12" s="100"/>
      <c r="O12" s="101"/>
      <c r="P12" s="135"/>
      <c r="Q12" s="39"/>
      <c r="R12" s="65"/>
    </row>
    <row r="13" spans="1:18" s="11" customFormat="1" ht="18" customHeight="1">
      <c r="A13" s="41"/>
      <c r="B13" s="19"/>
      <c r="C13" s="142"/>
      <c r="D13" s="116"/>
      <c r="E13" s="117"/>
      <c r="F13" s="118"/>
      <c r="G13" s="119"/>
      <c r="H13" s="120"/>
      <c r="I13" s="120"/>
      <c r="J13" s="120"/>
      <c r="K13" s="120"/>
      <c r="L13" s="120"/>
      <c r="M13" s="120"/>
      <c r="N13" s="121"/>
      <c r="O13" s="122"/>
      <c r="P13" s="143"/>
      <c r="Q13" s="40"/>
      <c r="R13" s="66"/>
    </row>
    <row r="14" spans="1:18" s="10" customFormat="1" ht="18" customHeight="1">
      <c r="A14" s="37">
        <f>A6+1</f>
        <v>101</v>
      </c>
      <c r="B14" s="38">
        <v>3</v>
      </c>
      <c r="C14" s="138" t="str">
        <f>"제"&amp;A14&amp;"호표"</f>
        <v>제101호표</v>
      </c>
      <c r="D14" s="110" t="str">
        <f>D15</f>
        <v>UTP 케이블</v>
      </c>
      <c r="E14" s="337" t="str">
        <f>E15</f>
        <v>CAT. 5e / 4P</v>
      </c>
      <c r="F14" s="338">
        <f>F16</f>
        <v>1</v>
      </c>
      <c r="G14" s="339" t="str">
        <f>G16</f>
        <v>M</v>
      </c>
      <c r="H14" s="336">
        <v>0</v>
      </c>
      <c r="I14" s="336">
        <f>SUM(I15:I18)</f>
        <v>876.29</v>
      </c>
      <c r="J14" s="336">
        <v>0</v>
      </c>
      <c r="K14" s="336">
        <f>SUM(K15:K18)</f>
        <v>6543</v>
      </c>
      <c r="L14" s="336">
        <v>0</v>
      </c>
      <c r="M14" s="336">
        <f>SUM(M15:M18)</f>
        <v>0</v>
      </c>
      <c r="N14" s="97">
        <v>0</v>
      </c>
      <c r="O14" s="336">
        <f>INT(I14+K14+M14)</f>
        <v>7419</v>
      </c>
      <c r="P14" s="335" t="s">
        <v>137</v>
      </c>
      <c r="Q14" s="39"/>
      <c r="R14" s="65"/>
    </row>
    <row r="15" spans="1:18" s="10" customFormat="1" ht="18" customHeight="1">
      <c r="A15" s="37"/>
      <c r="B15" s="38"/>
      <c r="C15" s="140"/>
      <c r="D15" s="113" t="s">
        <v>132</v>
      </c>
      <c r="E15" s="114" t="s">
        <v>133</v>
      </c>
      <c r="F15" s="98">
        <v>1</v>
      </c>
      <c r="G15" s="99" t="s">
        <v>42</v>
      </c>
      <c r="H15" s="2"/>
      <c r="I15" s="2"/>
      <c r="J15" s="2"/>
      <c r="K15" s="2"/>
      <c r="L15" s="2"/>
      <c r="M15" s="2"/>
      <c r="N15" s="2"/>
      <c r="O15" s="2"/>
      <c r="P15" s="141"/>
      <c r="Q15" s="39"/>
      <c r="R15" s="65"/>
    </row>
    <row r="16" spans="1:18" s="10" customFormat="1" ht="18" customHeight="1">
      <c r="A16" s="37"/>
      <c r="B16" s="19" t="str">
        <f>CONCATENATE(D16,E16)</f>
        <v>UTP 케이블CAT. 5e / 4P</v>
      </c>
      <c r="C16" s="140" t="s">
        <v>19</v>
      </c>
      <c r="D16" s="113" t="s">
        <v>132</v>
      </c>
      <c r="E16" s="114" t="s">
        <v>133</v>
      </c>
      <c r="F16" s="98">
        <v>1</v>
      </c>
      <c r="G16" s="99" t="s">
        <v>42</v>
      </c>
      <c r="H16" s="2">
        <f>VLOOKUP(B16,단가,2,FALSE)</f>
        <v>680</v>
      </c>
      <c r="I16" s="2">
        <f>INT($F16*H16)</f>
        <v>680</v>
      </c>
      <c r="J16" s="2">
        <v>0</v>
      </c>
      <c r="K16" s="2">
        <v>0</v>
      </c>
      <c r="L16" s="2">
        <v>0</v>
      </c>
      <c r="M16" s="2">
        <v>0</v>
      </c>
      <c r="N16" s="100">
        <f>INT(H16+J16+L16)</f>
        <v>680</v>
      </c>
      <c r="O16" s="101">
        <f>INT(I16+K16+M16)</f>
        <v>680</v>
      </c>
      <c r="P16" s="135"/>
      <c r="Q16" s="39"/>
      <c r="R16" s="65"/>
    </row>
    <row r="17" spans="1:18" s="10" customFormat="1" ht="18" customHeight="1">
      <c r="A17" s="37"/>
      <c r="B17" s="38"/>
      <c r="C17" s="140" t="s">
        <v>20</v>
      </c>
      <c r="D17" s="115" t="s">
        <v>43</v>
      </c>
      <c r="E17" s="123">
        <v>1.4999999999999999E-2</v>
      </c>
      <c r="F17" s="98">
        <f>E17</f>
        <v>1.4999999999999999E-2</v>
      </c>
      <c r="G17" s="99" t="s">
        <v>21</v>
      </c>
      <c r="H17" s="2">
        <v>0</v>
      </c>
      <c r="I17" s="2">
        <v>0</v>
      </c>
      <c r="J17" s="2">
        <f>VLOOKUP(D17,인건비,2,FALSE)</f>
        <v>436224</v>
      </c>
      <c r="K17" s="2">
        <f>INT($F17*J17)</f>
        <v>6543</v>
      </c>
      <c r="L17" s="2">
        <v>0</v>
      </c>
      <c r="M17" s="2">
        <v>0</v>
      </c>
      <c r="N17" s="100">
        <f>INT(H17+J17+L17)</f>
        <v>436224</v>
      </c>
      <c r="O17" s="101">
        <f>INT(I17+K17+M17)</f>
        <v>6543</v>
      </c>
      <c r="P17" s="135"/>
      <c r="Q17" s="39"/>
      <c r="R17" s="65"/>
    </row>
    <row r="18" spans="1:18" s="10" customFormat="1" ht="18" customHeight="1">
      <c r="A18" s="37"/>
      <c r="B18" s="19"/>
      <c r="C18" s="140"/>
      <c r="D18" s="113" t="s">
        <v>188</v>
      </c>
      <c r="E18" s="341" t="s">
        <v>189</v>
      </c>
      <c r="F18" s="365">
        <v>0.03</v>
      </c>
      <c r="G18" s="99"/>
      <c r="H18" s="2"/>
      <c r="I18" s="2">
        <f>K17*F18</f>
        <v>196.29</v>
      </c>
      <c r="J18" s="2"/>
      <c r="K18" s="2"/>
      <c r="L18" s="2"/>
      <c r="M18" s="2"/>
      <c r="N18" s="100"/>
      <c r="O18" s="101"/>
      <c r="P18" s="135"/>
      <c r="Q18" s="39"/>
      <c r="R18" s="65"/>
    </row>
    <row r="19" spans="1:18" s="11" customFormat="1" ht="18" customHeight="1">
      <c r="A19" s="41"/>
      <c r="B19" s="19"/>
      <c r="C19" s="140"/>
      <c r="D19" s="115"/>
      <c r="E19" s="114"/>
      <c r="F19" s="98"/>
      <c r="G19" s="99"/>
      <c r="H19" s="2"/>
      <c r="I19" s="2"/>
      <c r="J19" s="2"/>
      <c r="K19" s="2"/>
      <c r="L19" s="2"/>
      <c r="M19" s="2"/>
      <c r="N19" s="100"/>
      <c r="O19" s="101"/>
      <c r="P19" s="135"/>
      <c r="Q19" s="40"/>
      <c r="R19" s="66"/>
    </row>
    <row r="20" spans="1:18" s="10" customFormat="1" ht="18" customHeight="1">
      <c r="A20" s="37">
        <f>A14+1</f>
        <v>102</v>
      </c>
      <c r="B20" s="38">
        <v>3</v>
      </c>
      <c r="C20" s="138" t="str">
        <f>"제"&amp;A20&amp;"호표"</f>
        <v>제102호표</v>
      </c>
      <c r="D20" s="110" t="str">
        <f>D21</f>
        <v>UTP 패치코드</v>
      </c>
      <c r="E20" s="110" t="str">
        <f>E21</f>
        <v>CAT. 5e / 4P / 2m</v>
      </c>
      <c r="F20" s="111">
        <f>F21</f>
        <v>1</v>
      </c>
      <c r="G20" s="112" t="str">
        <f>G21</f>
        <v>EA</v>
      </c>
      <c r="H20" s="97">
        <v>0</v>
      </c>
      <c r="I20" s="97">
        <f>SUM(I21:I27)</f>
        <v>4091.7599999999998</v>
      </c>
      <c r="J20" s="97">
        <v>0</v>
      </c>
      <c r="K20" s="97">
        <f>SUM(K21:K27)</f>
        <v>21392</v>
      </c>
      <c r="L20" s="97">
        <v>0</v>
      </c>
      <c r="M20" s="97">
        <f>SUM(M21:M27)</f>
        <v>0</v>
      </c>
      <c r="N20" s="97">
        <v>0</v>
      </c>
      <c r="O20" s="97">
        <f>INT(I20+K20+M20)</f>
        <v>25483</v>
      </c>
      <c r="P20" s="139" t="s">
        <v>148</v>
      </c>
      <c r="Q20" s="39"/>
      <c r="R20" s="65"/>
    </row>
    <row r="21" spans="1:18" s="10" customFormat="1" ht="18" customHeight="1">
      <c r="A21" s="37"/>
      <c r="B21" s="38"/>
      <c r="C21" s="140"/>
      <c r="D21" s="113" t="s">
        <v>143</v>
      </c>
      <c r="E21" s="114" t="s">
        <v>146</v>
      </c>
      <c r="F21" s="98">
        <v>1</v>
      </c>
      <c r="G21" s="99" t="s">
        <v>58</v>
      </c>
      <c r="H21" s="2"/>
      <c r="I21" s="2"/>
      <c r="J21" s="2"/>
      <c r="K21" s="2"/>
      <c r="L21" s="2"/>
      <c r="M21" s="2"/>
      <c r="N21" s="2"/>
      <c r="O21" s="2"/>
      <c r="P21" s="141"/>
      <c r="Q21" s="39"/>
      <c r="R21" s="65"/>
    </row>
    <row r="22" spans="1:18" s="10" customFormat="1" ht="18" customHeight="1">
      <c r="A22" s="37"/>
      <c r="B22" s="19" t="str">
        <f>CONCATENATE(D22,E22)</f>
        <v>UTP 패치코드CAT. 5e / 4P / 2m</v>
      </c>
      <c r="C22" s="140" t="s">
        <v>19</v>
      </c>
      <c r="D22" s="113" t="s">
        <v>143</v>
      </c>
      <c r="E22" s="114" t="s">
        <v>146</v>
      </c>
      <c r="F22" s="98">
        <v>1</v>
      </c>
      <c r="G22" s="99" t="s">
        <v>58</v>
      </c>
      <c r="H22" s="2">
        <f>VLOOKUP(B22,단가,2,FALSE)</f>
        <v>3450</v>
      </c>
      <c r="I22" s="2">
        <f>INT($F22*H22)</f>
        <v>3450</v>
      </c>
      <c r="J22" s="2">
        <v>0</v>
      </c>
      <c r="K22" s="2">
        <v>0</v>
      </c>
      <c r="L22" s="2">
        <v>0</v>
      </c>
      <c r="M22" s="2">
        <v>0</v>
      </c>
      <c r="N22" s="100">
        <f>INT(H22+J22+L22)</f>
        <v>3450</v>
      </c>
      <c r="O22" s="101">
        <f>INT(I22+K22+M22)</f>
        <v>3450</v>
      </c>
      <c r="P22" s="135"/>
      <c r="Q22" s="39"/>
      <c r="R22" s="65"/>
    </row>
    <row r="23" spans="1:18" s="10" customFormat="1" ht="18" customHeight="1">
      <c r="A23" s="37"/>
      <c r="B23" s="19"/>
      <c r="C23" s="140"/>
      <c r="D23" s="113"/>
      <c r="E23" s="341" t="s">
        <v>150</v>
      </c>
      <c r="F23" s="365">
        <v>0.8</v>
      </c>
      <c r="G23" s="99"/>
      <c r="H23" s="2"/>
      <c r="I23" s="2"/>
      <c r="J23" s="2"/>
      <c r="K23" s="2"/>
      <c r="L23" s="2"/>
      <c r="M23" s="2"/>
      <c r="N23" s="100"/>
      <c r="O23" s="101"/>
      <c r="P23" s="135"/>
      <c r="Q23" s="39"/>
      <c r="R23" s="65"/>
    </row>
    <row r="24" spans="1:18" s="10" customFormat="1" ht="18" customHeight="1">
      <c r="A24" s="37"/>
      <c r="B24" s="38"/>
      <c r="C24" s="140" t="s">
        <v>20</v>
      </c>
      <c r="D24" s="366" t="s">
        <v>43</v>
      </c>
      <c r="E24" s="367">
        <v>0.04</v>
      </c>
      <c r="F24" s="98">
        <f>E24*F23</f>
        <v>3.2000000000000001E-2</v>
      </c>
      <c r="G24" s="99" t="s">
        <v>21</v>
      </c>
      <c r="H24" s="2">
        <v>0</v>
      </c>
      <c r="I24" s="2">
        <v>0</v>
      </c>
      <c r="J24" s="2">
        <f>VLOOKUP(D24,인건비,2,FALSE)</f>
        <v>436224</v>
      </c>
      <c r="K24" s="2">
        <f>INT($F24*J24)</f>
        <v>13959</v>
      </c>
      <c r="L24" s="2">
        <v>0</v>
      </c>
      <c r="M24" s="2">
        <v>0</v>
      </c>
      <c r="N24" s="100">
        <f>INT(H24+J24+L24)</f>
        <v>436224</v>
      </c>
      <c r="O24" s="101">
        <f>INT(I24+K24+M24)</f>
        <v>13959</v>
      </c>
      <c r="P24" s="135"/>
      <c r="Q24" s="39"/>
      <c r="R24" s="65"/>
    </row>
    <row r="25" spans="1:18" s="10" customFormat="1" ht="18" customHeight="1">
      <c r="A25" s="37"/>
      <c r="B25" s="38"/>
      <c r="C25" s="140" t="s">
        <v>20</v>
      </c>
      <c r="D25" s="366" t="s">
        <v>151</v>
      </c>
      <c r="E25" s="367">
        <v>5.3999999999999999E-2</v>
      </c>
      <c r="F25" s="98">
        <f>E25*F23</f>
        <v>4.3200000000000002E-2</v>
      </c>
      <c r="G25" s="99" t="s">
        <v>21</v>
      </c>
      <c r="H25" s="2">
        <v>0</v>
      </c>
      <c r="I25" s="2">
        <v>0</v>
      </c>
      <c r="J25" s="2">
        <f>VLOOKUP(D25,인건비,2,FALSE)</f>
        <v>172068</v>
      </c>
      <c r="K25" s="2">
        <f>INT($F25*J25)</f>
        <v>7433</v>
      </c>
      <c r="L25" s="2">
        <v>0</v>
      </c>
      <c r="M25" s="2">
        <v>0</v>
      </c>
      <c r="N25" s="100">
        <f>INT(H25+J25+L25)</f>
        <v>172068</v>
      </c>
      <c r="O25" s="101">
        <f>INT(I25+K25+M25)</f>
        <v>7433</v>
      </c>
      <c r="P25" s="135"/>
      <c r="Q25" s="39"/>
      <c r="R25" s="65"/>
    </row>
    <row r="26" spans="1:18" s="10" customFormat="1" ht="18" customHeight="1">
      <c r="A26" s="37"/>
      <c r="B26" s="19"/>
      <c r="C26" s="140"/>
      <c r="D26" s="113" t="s">
        <v>188</v>
      </c>
      <c r="E26" s="341" t="s">
        <v>189</v>
      </c>
      <c r="F26" s="365">
        <v>0.03</v>
      </c>
      <c r="G26" s="99"/>
      <c r="H26" s="2"/>
      <c r="I26" s="2">
        <f>K24*F26</f>
        <v>418.77</v>
      </c>
      <c r="J26" s="2"/>
      <c r="K26" s="2"/>
      <c r="L26" s="2"/>
      <c r="M26" s="2"/>
      <c r="N26" s="100"/>
      <c r="O26" s="101"/>
      <c r="P26" s="135"/>
      <c r="Q26" s="39"/>
      <c r="R26" s="65"/>
    </row>
    <row r="27" spans="1:18" s="10" customFormat="1" ht="18" customHeight="1">
      <c r="A27" s="37"/>
      <c r="B27" s="19"/>
      <c r="C27" s="140"/>
      <c r="D27" s="113" t="s">
        <v>188</v>
      </c>
      <c r="E27" s="341" t="s">
        <v>189</v>
      </c>
      <c r="F27" s="365">
        <v>0.03</v>
      </c>
      <c r="G27" s="99"/>
      <c r="H27" s="2"/>
      <c r="I27" s="2">
        <f>K25*F27</f>
        <v>222.98999999999998</v>
      </c>
      <c r="J27" s="2"/>
      <c r="K27" s="2"/>
      <c r="L27" s="2"/>
      <c r="M27" s="2"/>
      <c r="N27" s="100"/>
      <c r="O27" s="101"/>
      <c r="P27" s="135"/>
      <c r="Q27" s="39"/>
      <c r="R27" s="65"/>
    </row>
    <row r="28" spans="1:18" s="11" customFormat="1" ht="18" customHeight="1">
      <c r="A28" s="41"/>
      <c r="B28" s="19"/>
      <c r="C28" s="142"/>
      <c r="D28" s="116"/>
      <c r="E28" s="117"/>
      <c r="F28" s="118"/>
      <c r="G28" s="119"/>
      <c r="H28" s="120"/>
      <c r="I28" s="120"/>
      <c r="J28" s="120"/>
      <c r="K28" s="120"/>
      <c r="L28" s="120"/>
      <c r="M28" s="120"/>
      <c r="N28" s="121"/>
      <c r="O28" s="122"/>
      <c r="P28" s="143"/>
      <c r="Q28" s="40"/>
      <c r="R28" s="66"/>
    </row>
    <row r="29" spans="1:18" s="10" customFormat="1" ht="18" customHeight="1">
      <c r="A29" s="37">
        <f>A20+1</f>
        <v>103</v>
      </c>
      <c r="B29" s="38">
        <v>3</v>
      </c>
      <c r="C29" s="138" t="str">
        <f>"제"&amp;A29&amp;"호표"</f>
        <v>제103호표</v>
      </c>
      <c r="D29" s="110" t="str">
        <f>D30</f>
        <v>접속커넥터</v>
      </c>
      <c r="E29" s="110" t="str">
        <f>E30</f>
        <v>CAT. 5e / 8P8C</v>
      </c>
      <c r="F29" s="111">
        <f>F30</f>
        <v>1</v>
      </c>
      <c r="G29" s="112" t="str">
        <f>G30</f>
        <v>EA</v>
      </c>
      <c r="H29" s="97">
        <v>0</v>
      </c>
      <c r="I29" s="97">
        <f>SUM(I30:I33)</f>
        <v>611.09</v>
      </c>
      <c r="J29" s="97">
        <v>0</v>
      </c>
      <c r="K29" s="97">
        <f>SUM(K30:K33)</f>
        <v>3703</v>
      </c>
      <c r="L29" s="97">
        <v>0</v>
      </c>
      <c r="M29" s="97">
        <f>SUM(M30:M33)</f>
        <v>0</v>
      </c>
      <c r="N29" s="97">
        <v>0</v>
      </c>
      <c r="O29" s="97">
        <f>INT(I29+K29+M29)</f>
        <v>4314</v>
      </c>
      <c r="P29" s="139" t="s">
        <v>138</v>
      </c>
      <c r="Q29" s="39"/>
      <c r="R29" s="65"/>
    </row>
    <row r="30" spans="1:18" s="10" customFormat="1" ht="18" customHeight="1">
      <c r="A30" s="37"/>
      <c r="B30" s="38"/>
      <c r="C30" s="140"/>
      <c r="D30" s="113" t="s">
        <v>74</v>
      </c>
      <c r="E30" s="114" t="s">
        <v>134</v>
      </c>
      <c r="F30" s="98">
        <v>1</v>
      </c>
      <c r="G30" s="99" t="s">
        <v>58</v>
      </c>
      <c r="H30" s="2"/>
      <c r="I30" s="2"/>
      <c r="J30" s="2"/>
      <c r="K30" s="2"/>
      <c r="L30" s="2"/>
      <c r="M30" s="2"/>
      <c r="N30" s="2"/>
      <c r="O30" s="2"/>
      <c r="P30" s="141"/>
      <c r="Q30" s="39"/>
      <c r="R30" s="65"/>
    </row>
    <row r="31" spans="1:18" s="10" customFormat="1" ht="18" customHeight="1">
      <c r="A31" s="37"/>
      <c r="B31" s="19" t="str">
        <f>CONCATENATE(D31,E31)</f>
        <v>접속커넥터CAT. 5e / 8P8C</v>
      </c>
      <c r="C31" s="140" t="s">
        <v>19</v>
      </c>
      <c r="D31" s="113" t="s">
        <v>74</v>
      </c>
      <c r="E31" s="114" t="s">
        <v>134</v>
      </c>
      <c r="F31" s="98">
        <v>1</v>
      </c>
      <c r="G31" s="99" t="s">
        <v>58</v>
      </c>
      <c r="H31" s="2">
        <f>VLOOKUP(B31,단가,2,FALSE)</f>
        <v>500</v>
      </c>
      <c r="I31" s="2">
        <f>INT($F31*H31)</f>
        <v>500</v>
      </c>
      <c r="J31" s="2">
        <v>0</v>
      </c>
      <c r="K31" s="2">
        <v>0</v>
      </c>
      <c r="L31" s="2">
        <v>0</v>
      </c>
      <c r="M31" s="2">
        <v>0</v>
      </c>
      <c r="N31" s="100">
        <f>INT(H31+J31+L31)</f>
        <v>500</v>
      </c>
      <c r="O31" s="101">
        <f>INT(I31+K31+M31)</f>
        <v>500</v>
      </c>
      <c r="P31" s="135"/>
      <c r="Q31" s="39"/>
      <c r="R31" s="65"/>
    </row>
    <row r="32" spans="1:18" s="10" customFormat="1" ht="18" customHeight="1">
      <c r="A32" s="37"/>
      <c r="B32" s="38"/>
      <c r="C32" s="140" t="s">
        <v>20</v>
      </c>
      <c r="D32" s="115" t="s">
        <v>57</v>
      </c>
      <c r="E32" s="123">
        <v>1.2999999999999999E-2</v>
      </c>
      <c r="F32" s="98">
        <f>E32</f>
        <v>1.2999999999999999E-2</v>
      </c>
      <c r="G32" s="99" t="s">
        <v>21</v>
      </c>
      <c r="H32" s="2">
        <v>0</v>
      </c>
      <c r="I32" s="2">
        <v>0</v>
      </c>
      <c r="J32" s="2">
        <f>VLOOKUP(D32,인건비,2,FALSE)</f>
        <v>284880</v>
      </c>
      <c r="K32" s="2">
        <f>INT($F32*J32)</f>
        <v>3703</v>
      </c>
      <c r="L32" s="2">
        <v>0</v>
      </c>
      <c r="M32" s="2">
        <v>0</v>
      </c>
      <c r="N32" s="100">
        <f>INT(H32+J32+L32)</f>
        <v>284880</v>
      </c>
      <c r="O32" s="101">
        <f>INT(I32+K32+M32)</f>
        <v>3703</v>
      </c>
      <c r="P32" s="135"/>
      <c r="Q32" s="39"/>
      <c r="R32" s="65"/>
    </row>
    <row r="33" spans="1:18" s="10" customFormat="1" ht="18" customHeight="1">
      <c r="A33" s="37"/>
      <c r="B33" s="19"/>
      <c r="C33" s="140"/>
      <c r="D33" s="113" t="s">
        <v>188</v>
      </c>
      <c r="E33" s="341" t="s">
        <v>189</v>
      </c>
      <c r="F33" s="365">
        <v>0.03</v>
      </c>
      <c r="G33" s="99"/>
      <c r="H33" s="2"/>
      <c r="I33" s="2">
        <f>K32*F33</f>
        <v>111.08999999999999</v>
      </c>
      <c r="J33" s="2"/>
      <c r="K33" s="2"/>
      <c r="L33" s="2"/>
      <c r="M33" s="2"/>
      <c r="N33" s="100"/>
      <c r="O33" s="101"/>
      <c r="P33" s="135"/>
      <c r="Q33" s="39"/>
      <c r="R33" s="65"/>
    </row>
    <row r="34" spans="1:18" s="11" customFormat="1" ht="18" customHeight="1">
      <c r="A34" s="41"/>
      <c r="B34" s="19"/>
      <c r="C34" s="142"/>
      <c r="D34" s="116"/>
      <c r="E34" s="117"/>
      <c r="F34" s="118"/>
      <c r="G34" s="119"/>
      <c r="H34" s="120"/>
      <c r="I34" s="120"/>
      <c r="J34" s="120"/>
      <c r="K34" s="120"/>
      <c r="L34" s="120"/>
      <c r="M34" s="120"/>
      <c r="N34" s="121"/>
      <c r="O34" s="122"/>
      <c r="P34" s="143"/>
      <c r="Q34" s="40"/>
      <c r="R34" s="66"/>
    </row>
    <row r="35" spans="1:18" s="10" customFormat="1" ht="18" customHeight="1">
      <c r="A35" s="37">
        <f>A29+1</f>
        <v>104</v>
      </c>
      <c r="B35" s="38">
        <v>3</v>
      </c>
      <c r="C35" s="138" t="str">
        <f>"제"&amp;A35&amp;"호표"</f>
        <v>제104호표</v>
      </c>
      <c r="D35" s="110" t="str">
        <f>D36</f>
        <v>PVC몰딩</v>
      </c>
      <c r="E35" s="110" t="str">
        <f>E36</f>
        <v>사각 / 5호</v>
      </c>
      <c r="F35" s="111">
        <v>1</v>
      </c>
      <c r="G35" s="112" t="s">
        <v>58</v>
      </c>
      <c r="H35" s="97">
        <v>0</v>
      </c>
      <c r="I35" s="97">
        <f>SUM(I36:I39)</f>
        <v>1613.66</v>
      </c>
      <c r="J35" s="97">
        <v>0</v>
      </c>
      <c r="K35" s="97">
        <f>SUM(K36:K39)</f>
        <v>7122</v>
      </c>
      <c r="L35" s="97">
        <v>0</v>
      </c>
      <c r="M35" s="97">
        <f>SUM(M36:M39)</f>
        <v>0</v>
      </c>
      <c r="N35" s="97">
        <v>0</v>
      </c>
      <c r="O35" s="97">
        <f>INT(I35+K35+M35)</f>
        <v>8735</v>
      </c>
      <c r="P35" s="139" t="s">
        <v>125</v>
      </c>
      <c r="Q35" s="39"/>
      <c r="R35" s="65"/>
    </row>
    <row r="36" spans="1:18" s="10" customFormat="1" ht="18" customHeight="1">
      <c r="A36" s="37"/>
      <c r="B36" s="38"/>
      <c r="C36" s="140"/>
      <c r="D36" s="113" t="s">
        <v>129</v>
      </c>
      <c r="E36" s="114" t="s">
        <v>130</v>
      </c>
      <c r="F36" s="98">
        <v>1</v>
      </c>
      <c r="G36" s="99" t="s">
        <v>58</v>
      </c>
      <c r="H36" s="2"/>
      <c r="I36" s="2"/>
      <c r="J36" s="2"/>
      <c r="K36" s="2"/>
      <c r="L36" s="2"/>
      <c r="M36" s="2"/>
      <c r="N36" s="2"/>
      <c r="O36" s="2"/>
      <c r="P36" s="141"/>
      <c r="Q36" s="39"/>
      <c r="R36" s="65"/>
    </row>
    <row r="37" spans="1:18" s="10" customFormat="1" ht="18" customHeight="1">
      <c r="A37" s="37"/>
      <c r="B37" s="19" t="str">
        <f>CONCATENATE(D37,E37)</f>
        <v>PVC몰딩사각 / 5호</v>
      </c>
      <c r="C37" s="140" t="s">
        <v>19</v>
      </c>
      <c r="D37" s="113" t="s">
        <v>129</v>
      </c>
      <c r="E37" s="114" t="s">
        <v>130</v>
      </c>
      <c r="F37" s="98">
        <v>1</v>
      </c>
      <c r="G37" s="99" t="s">
        <v>58</v>
      </c>
      <c r="H37" s="2">
        <f>VLOOKUP(B37,단가,2,FALSE)</f>
        <v>1400</v>
      </c>
      <c r="I37" s="2">
        <f>INT($F37*H37)</f>
        <v>1400</v>
      </c>
      <c r="J37" s="2">
        <v>0</v>
      </c>
      <c r="K37" s="2">
        <v>0</v>
      </c>
      <c r="L37" s="2">
        <v>0</v>
      </c>
      <c r="M37" s="2">
        <v>0</v>
      </c>
      <c r="N37" s="100">
        <f>INT(H37+J37+L37)</f>
        <v>1400</v>
      </c>
      <c r="O37" s="101">
        <f>INT(I37+K37+M37)</f>
        <v>1400</v>
      </c>
      <c r="P37" s="135"/>
      <c r="Q37" s="39"/>
      <c r="R37" s="65"/>
    </row>
    <row r="38" spans="1:18" s="10" customFormat="1" ht="18" customHeight="1">
      <c r="A38" s="37"/>
      <c r="B38" s="38"/>
      <c r="C38" s="140" t="s">
        <v>20</v>
      </c>
      <c r="D38" s="115" t="s">
        <v>57</v>
      </c>
      <c r="E38" s="123">
        <v>2.5000000000000001E-2</v>
      </c>
      <c r="F38" s="98">
        <f>E38</f>
        <v>2.5000000000000001E-2</v>
      </c>
      <c r="G38" s="99" t="s">
        <v>21</v>
      </c>
      <c r="H38" s="2">
        <v>0</v>
      </c>
      <c r="I38" s="2">
        <v>0</v>
      </c>
      <c r="J38" s="2">
        <f>VLOOKUP(D38,인건비,2,FALSE)</f>
        <v>284880</v>
      </c>
      <c r="K38" s="2">
        <f>INT($F38*J38)</f>
        <v>7122</v>
      </c>
      <c r="L38" s="2">
        <v>0</v>
      </c>
      <c r="M38" s="2">
        <v>0</v>
      </c>
      <c r="N38" s="100">
        <f>INT(H38+J38+L38)</f>
        <v>284880</v>
      </c>
      <c r="O38" s="101">
        <f>INT(I38+K38+M38)</f>
        <v>7122</v>
      </c>
      <c r="P38" s="135"/>
      <c r="Q38" s="39"/>
      <c r="R38" s="65"/>
    </row>
    <row r="39" spans="1:18" s="10" customFormat="1" ht="18" customHeight="1">
      <c r="A39" s="37"/>
      <c r="B39" s="19"/>
      <c r="C39" s="140"/>
      <c r="D39" s="113" t="s">
        <v>188</v>
      </c>
      <c r="E39" s="341" t="s">
        <v>189</v>
      </c>
      <c r="F39" s="365">
        <v>0.03</v>
      </c>
      <c r="G39" s="99"/>
      <c r="H39" s="2"/>
      <c r="I39" s="2">
        <f>K38*F39</f>
        <v>213.66</v>
      </c>
      <c r="J39" s="2"/>
      <c r="K39" s="2"/>
      <c r="L39" s="2"/>
      <c r="M39" s="2"/>
      <c r="N39" s="100"/>
      <c r="O39" s="101"/>
      <c r="P39" s="135"/>
      <c r="Q39" s="39"/>
      <c r="R39" s="65"/>
    </row>
    <row r="40" spans="1:18" s="10" customFormat="1" ht="18" customHeight="1">
      <c r="A40" s="37"/>
      <c r="B40" s="19"/>
      <c r="C40" s="142"/>
      <c r="D40" s="343"/>
      <c r="E40" s="344"/>
      <c r="F40" s="345"/>
      <c r="G40" s="119"/>
      <c r="H40" s="120"/>
      <c r="I40" s="120"/>
      <c r="J40" s="120"/>
      <c r="K40" s="120"/>
      <c r="L40" s="120"/>
      <c r="M40" s="120"/>
      <c r="N40" s="121"/>
      <c r="O40" s="122"/>
      <c r="P40" s="143"/>
      <c r="Q40" s="39"/>
      <c r="R40" s="65"/>
    </row>
    <row r="41" spans="1:18" s="10" customFormat="1" ht="18" customHeight="1">
      <c r="A41" s="37">
        <f>A35+1</f>
        <v>105</v>
      </c>
      <c r="B41" s="38">
        <v>3</v>
      </c>
      <c r="C41" s="138" t="str">
        <f>"제"&amp;A41&amp;"호표"</f>
        <v>제105호표</v>
      </c>
      <c r="D41" s="110" t="str">
        <f>D42</f>
        <v>PVC몰딩</v>
      </c>
      <c r="E41" s="110" t="str">
        <f>E42</f>
        <v>고강도 / 4호</v>
      </c>
      <c r="F41" s="111">
        <v>1</v>
      </c>
      <c r="G41" s="112" t="s">
        <v>58</v>
      </c>
      <c r="H41" s="97">
        <v>0</v>
      </c>
      <c r="I41" s="97">
        <f>SUM(I42:I45)</f>
        <v>3213.66</v>
      </c>
      <c r="J41" s="97">
        <v>0</v>
      </c>
      <c r="K41" s="97">
        <f>SUM(K42:K45)</f>
        <v>7122</v>
      </c>
      <c r="L41" s="97">
        <v>0</v>
      </c>
      <c r="M41" s="97">
        <f>SUM(M42:M45)</f>
        <v>0</v>
      </c>
      <c r="N41" s="97">
        <v>0</v>
      </c>
      <c r="O41" s="97">
        <f>INT(I41+K41+M41)</f>
        <v>10335</v>
      </c>
      <c r="P41" s="139" t="s">
        <v>125</v>
      </c>
      <c r="Q41" s="39"/>
      <c r="R41" s="65"/>
    </row>
    <row r="42" spans="1:18" s="10" customFormat="1" ht="18" customHeight="1">
      <c r="A42" s="37"/>
      <c r="B42" s="38"/>
      <c r="C42" s="140"/>
      <c r="D42" s="113" t="s">
        <v>129</v>
      </c>
      <c r="E42" s="104" t="s">
        <v>135</v>
      </c>
      <c r="F42" s="98">
        <v>1</v>
      </c>
      <c r="G42" s="99" t="s">
        <v>58</v>
      </c>
      <c r="H42" s="2"/>
      <c r="I42" s="2"/>
      <c r="J42" s="2"/>
      <c r="K42" s="2"/>
      <c r="L42" s="2"/>
      <c r="M42" s="2"/>
      <c r="N42" s="2"/>
      <c r="O42" s="2"/>
      <c r="P42" s="141"/>
      <c r="Q42" s="39"/>
      <c r="R42" s="65"/>
    </row>
    <row r="43" spans="1:18" s="10" customFormat="1" ht="18" customHeight="1">
      <c r="A43" s="37"/>
      <c r="B43" s="19" t="str">
        <f>CONCATENATE(D43,E43)</f>
        <v>PVC몰딩고강도 / 4호</v>
      </c>
      <c r="C43" s="140" t="s">
        <v>19</v>
      </c>
      <c r="D43" s="113" t="s">
        <v>129</v>
      </c>
      <c r="E43" s="104" t="s">
        <v>135</v>
      </c>
      <c r="F43" s="98">
        <v>1</v>
      </c>
      <c r="G43" s="99" t="s">
        <v>58</v>
      </c>
      <c r="H43" s="2">
        <f>VLOOKUP(B43,단가,2,FALSE)</f>
        <v>3000</v>
      </c>
      <c r="I43" s="2">
        <f>INT($F43*H43)</f>
        <v>3000</v>
      </c>
      <c r="J43" s="2">
        <v>0</v>
      </c>
      <c r="K43" s="2">
        <v>0</v>
      </c>
      <c r="L43" s="2">
        <v>0</v>
      </c>
      <c r="M43" s="2">
        <v>0</v>
      </c>
      <c r="N43" s="100">
        <f>INT(H43+J43+L43)</f>
        <v>3000</v>
      </c>
      <c r="O43" s="101">
        <f>INT(I43+K43+M43)</f>
        <v>3000</v>
      </c>
      <c r="P43" s="135"/>
      <c r="Q43" s="39"/>
      <c r="R43" s="65"/>
    </row>
    <row r="44" spans="1:18" s="10" customFormat="1" ht="18" customHeight="1">
      <c r="A44" s="37"/>
      <c r="B44" s="38"/>
      <c r="C44" s="140" t="s">
        <v>20</v>
      </c>
      <c r="D44" s="115" t="s">
        <v>57</v>
      </c>
      <c r="E44" s="123">
        <v>2.5000000000000001E-2</v>
      </c>
      <c r="F44" s="98">
        <f>E44</f>
        <v>2.5000000000000001E-2</v>
      </c>
      <c r="G44" s="99" t="s">
        <v>21</v>
      </c>
      <c r="H44" s="2">
        <v>0</v>
      </c>
      <c r="I44" s="2">
        <v>0</v>
      </c>
      <c r="J44" s="2">
        <f>VLOOKUP(D44,인건비,2,FALSE)</f>
        <v>284880</v>
      </c>
      <c r="K44" s="2">
        <f>INT($F44*J44)</f>
        <v>7122</v>
      </c>
      <c r="L44" s="2">
        <v>0</v>
      </c>
      <c r="M44" s="2">
        <v>0</v>
      </c>
      <c r="N44" s="100">
        <f>INT(H44+J44+L44)</f>
        <v>284880</v>
      </c>
      <c r="O44" s="101">
        <f>INT(I44+K44+M44)</f>
        <v>7122</v>
      </c>
      <c r="P44" s="135"/>
      <c r="Q44" s="39"/>
      <c r="R44" s="65"/>
    </row>
    <row r="45" spans="1:18" s="10" customFormat="1" ht="18" customHeight="1">
      <c r="A45" s="37"/>
      <c r="B45" s="19"/>
      <c r="C45" s="140"/>
      <c r="D45" s="113" t="s">
        <v>188</v>
      </c>
      <c r="E45" s="341" t="s">
        <v>189</v>
      </c>
      <c r="F45" s="365">
        <v>0.03</v>
      </c>
      <c r="G45" s="99"/>
      <c r="H45" s="2"/>
      <c r="I45" s="2">
        <f>K44*F45</f>
        <v>213.66</v>
      </c>
      <c r="J45" s="2"/>
      <c r="K45" s="2"/>
      <c r="L45" s="2"/>
      <c r="M45" s="2"/>
      <c r="N45" s="100"/>
      <c r="O45" s="101"/>
      <c r="P45" s="135"/>
      <c r="Q45" s="39"/>
      <c r="R45" s="65"/>
    </row>
    <row r="46" spans="1:18" s="11" customFormat="1" ht="18" customHeight="1">
      <c r="A46" s="41"/>
      <c r="B46" s="19"/>
      <c r="C46" s="142"/>
      <c r="D46" s="116"/>
      <c r="E46" s="117"/>
      <c r="F46" s="118"/>
      <c r="G46" s="119"/>
      <c r="H46" s="120"/>
      <c r="I46" s="120"/>
      <c r="J46" s="120"/>
      <c r="K46" s="120"/>
      <c r="L46" s="120"/>
      <c r="M46" s="120"/>
      <c r="N46" s="121"/>
      <c r="O46" s="122"/>
      <c r="P46" s="143"/>
      <c r="Q46" s="40"/>
      <c r="R46" s="66"/>
    </row>
    <row r="47" spans="1:18" s="10" customFormat="1" ht="18" customHeight="1">
      <c r="A47" s="37">
        <f>A41+1</f>
        <v>106</v>
      </c>
      <c r="B47" s="38">
        <v>3</v>
      </c>
      <c r="C47" s="138" t="str">
        <f>"제"&amp;A47&amp;"호표"</f>
        <v>제106호표</v>
      </c>
      <c r="D47" s="110" t="str">
        <f>D48</f>
        <v>110블럭</v>
      </c>
      <c r="E47" s="110" t="str">
        <f>E48</f>
        <v>50P</v>
      </c>
      <c r="F47" s="111">
        <v>1</v>
      </c>
      <c r="G47" s="112" t="s">
        <v>58</v>
      </c>
      <c r="H47" s="97">
        <v>0</v>
      </c>
      <c r="I47" s="97">
        <f>SUM(I48:I53)</f>
        <v>19037.5</v>
      </c>
      <c r="J47" s="97">
        <v>0</v>
      </c>
      <c r="K47" s="97">
        <f>SUM(K48:K53)</f>
        <v>101250</v>
      </c>
      <c r="L47" s="97">
        <v>0</v>
      </c>
      <c r="M47" s="97">
        <f>SUM(M48:M53)</f>
        <v>0</v>
      </c>
      <c r="N47" s="97">
        <v>0</v>
      </c>
      <c r="O47" s="97">
        <f>INT(I47+K47+M47)</f>
        <v>120287</v>
      </c>
      <c r="P47" s="139" t="s">
        <v>148</v>
      </c>
      <c r="Q47" s="39"/>
      <c r="R47" s="65"/>
    </row>
    <row r="48" spans="1:18" s="10" customFormat="1" ht="18" customHeight="1">
      <c r="A48" s="37"/>
      <c r="B48" s="38"/>
      <c r="C48" s="140"/>
      <c r="D48" s="113" t="s">
        <v>144</v>
      </c>
      <c r="E48" s="114" t="s">
        <v>145</v>
      </c>
      <c r="F48" s="98">
        <v>1</v>
      </c>
      <c r="G48" s="99" t="s">
        <v>58</v>
      </c>
      <c r="H48" s="2"/>
      <c r="I48" s="2"/>
      <c r="J48" s="2"/>
      <c r="K48" s="2"/>
      <c r="L48" s="2"/>
      <c r="M48" s="2"/>
      <c r="N48" s="2"/>
      <c r="O48" s="2"/>
      <c r="P48" s="141"/>
      <c r="Q48" s="39"/>
      <c r="R48" s="65"/>
    </row>
    <row r="49" spans="1:18" s="10" customFormat="1" ht="18" customHeight="1">
      <c r="A49" s="37"/>
      <c r="B49" s="19" t="str">
        <f>CONCATENATE(D49,E49)</f>
        <v>110블럭50P</v>
      </c>
      <c r="C49" s="140" t="s">
        <v>19</v>
      </c>
      <c r="D49" s="113" t="s">
        <v>144</v>
      </c>
      <c r="E49" s="114" t="s">
        <v>145</v>
      </c>
      <c r="F49" s="98">
        <v>1</v>
      </c>
      <c r="G49" s="99" t="s">
        <v>58</v>
      </c>
      <c r="H49" s="2">
        <f>VLOOKUP(B49,단가,2,FALSE)</f>
        <v>16000</v>
      </c>
      <c r="I49" s="2">
        <f>INT($F49*H49)</f>
        <v>16000</v>
      </c>
      <c r="J49" s="2">
        <v>0</v>
      </c>
      <c r="K49" s="2">
        <v>0</v>
      </c>
      <c r="L49" s="2">
        <v>0</v>
      </c>
      <c r="M49" s="2">
        <v>0</v>
      </c>
      <c r="N49" s="100">
        <f t="shared" ref="N49:O51" si="0">INT(H49+J49+L49)</f>
        <v>16000</v>
      </c>
      <c r="O49" s="101">
        <f t="shared" si="0"/>
        <v>16000</v>
      </c>
      <c r="P49" s="135"/>
      <c r="Q49" s="39"/>
      <c r="R49" s="65"/>
    </row>
    <row r="50" spans="1:18" s="10" customFormat="1" ht="18" customHeight="1">
      <c r="A50" s="37"/>
      <c r="B50" s="38"/>
      <c r="C50" s="140" t="s">
        <v>20</v>
      </c>
      <c r="D50" s="115" t="s">
        <v>153</v>
      </c>
      <c r="E50" s="123">
        <v>0.25</v>
      </c>
      <c r="F50" s="98">
        <f>E50</f>
        <v>0.25</v>
      </c>
      <c r="G50" s="99" t="s">
        <v>21</v>
      </c>
      <c r="H50" s="2">
        <v>0</v>
      </c>
      <c r="I50" s="2">
        <v>0</v>
      </c>
      <c r="J50" s="2">
        <f>VLOOKUP(D50,인건비,2,FALSE)</f>
        <v>315528</v>
      </c>
      <c r="K50" s="2">
        <f>INT($F50*J50)</f>
        <v>78882</v>
      </c>
      <c r="L50" s="2">
        <v>0</v>
      </c>
      <c r="M50" s="2">
        <v>0</v>
      </c>
      <c r="N50" s="100">
        <f t="shared" si="0"/>
        <v>315528</v>
      </c>
      <c r="O50" s="101">
        <f t="shared" si="0"/>
        <v>78882</v>
      </c>
      <c r="P50" s="135"/>
      <c r="Q50" s="39"/>
      <c r="R50" s="65"/>
    </row>
    <row r="51" spans="1:18" s="10" customFormat="1" ht="18" customHeight="1">
      <c r="A51" s="37"/>
      <c r="B51" s="38"/>
      <c r="C51" s="140" t="s">
        <v>20</v>
      </c>
      <c r="D51" s="115" t="s">
        <v>151</v>
      </c>
      <c r="E51" s="123">
        <v>0.13</v>
      </c>
      <c r="F51" s="98">
        <f>E51</f>
        <v>0.13</v>
      </c>
      <c r="G51" s="99" t="s">
        <v>21</v>
      </c>
      <c r="H51" s="2">
        <v>0</v>
      </c>
      <c r="I51" s="2">
        <v>0</v>
      </c>
      <c r="J51" s="2">
        <f>VLOOKUP(D51,인건비,2,FALSE)</f>
        <v>172068</v>
      </c>
      <c r="K51" s="2">
        <f>INT($F51*J51)</f>
        <v>22368</v>
      </c>
      <c r="L51" s="2">
        <v>0</v>
      </c>
      <c r="M51" s="2">
        <v>0</v>
      </c>
      <c r="N51" s="100">
        <f t="shared" si="0"/>
        <v>172068</v>
      </c>
      <c r="O51" s="101">
        <f t="shared" si="0"/>
        <v>22368</v>
      </c>
      <c r="P51" s="135"/>
      <c r="Q51" s="39"/>
      <c r="R51" s="65"/>
    </row>
    <row r="52" spans="1:18" s="10" customFormat="1" ht="18" customHeight="1">
      <c r="A52" s="37"/>
      <c r="B52" s="19"/>
      <c r="C52" s="140"/>
      <c r="D52" s="113" t="s">
        <v>188</v>
      </c>
      <c r="E52" s="341" t="s">
        <v>189</v>
      </c>
      <c r="F52" s="365">
        <v>0.03</v>
      </c>
      <c r="G52" s="99"/>
      <c r="H52" s="2"/>
      <c r="I52" s="2">
        <f>K50*F52</f>
        <v>2366.46</v>
      </c>
      <c r="J52" s="2"/>
      <c r="K52" s="2"/>
      <c r="L52" s="2"/>
      <c r="M52" s="2"/>
      <c r="N52" s="100"/>
      <c r="O52" s="101"/>
      <c r="P52" s="135"/>
      <c r="Q52" s="39"/>
      <c r="R52" s="65"/>
    </row>
    <row r="53" spans="1:18" s="10" customFormat="1" ht="18" customHeight="1">
      <c r="A53" s="37"/>
      <c r="B53" s="19"/>
      <c r="C53" s="140"/>
      <c r="D53" s="113" t="s">
        <v>188</v>
      </c>
      <c r="E53" s="341" t="s">
        <v>189</v>
      </c>
      <c r="F53" s="365">
        <v>0.03</v>
      </c>
      <c r="G53" s="99"/>
      <c r="H53" s="2"/>
      <c r="I53" s="2">
        <f>K51*F53</f>
        <v>671.04</v>
      </c>
      <c r="J53" s="2"/>
      <c r="K53" s="2"/>
      <c r="L53" s="2"/>
      <c r="M53" s="2"/>
      <c r="N53" s="100"/>
      <c r="O53" s="101"/>
      <c r="P53" s="135"/>
      <c r="Q53" s="39"/>
      <c r="R53" s="65"/>
    </row>
    <row r="54" spans="1:18" s="11" customFormat="1" ht="18" customHeight="1">
      <c r="A54" s="41"/>
      <c r="B54" s="19"/>
      <c r="C54" s="142"/>
      <c r="D54" s="116"/>
      <c r="E54" s="117"/>
      <c r="F54" s="118"/>
      <c r="G54" s="119"/>
      <c r="H54" s="120"/>
      <c r="I54" s="120"/>
      <c r="J54" s="120"/>
      <c r="K54" s="120"/>
      <c r="L54" s="120"/>
      <c r="M54" s="120"/>
      <c r="N54" s="121"/>
      <c r="O54" s="122"/>
      <c r="P54" s="143"/>
      <c r="Q54" s="40"/>
      <c r="R54" s="66"/>
    </row>
    <row r="55" spans="1:18" s="10" customFormat="1" ht="18" customHeight="1">
      <c r="A55" s="37">
        <f>A47+1</f>
        <v>107</v>
      </c>
      <c r="B55" s="38">
        <v>3</v>
      </c>
      <c r="C55" s="138" t="str">
        <f>"제"&amp;A55&amp;"호표"</f>
        <v>제107호표</v>
      </c>
      <c r="D55" s="110" t="str">
        <f>D56</f>
        <v>케이블성단</v>
      </c>
      <c r="E55" s="110" t="str">
        <f>E56</f>
        <v>110블럭 / 4P</v>
      </c>
      <c r="F55" s="111">
        <v>1</v>
      </c>
      <c r="G55" s="112" t="s">
        <v>58</v>
      </c>
      <c r="H55" s="97">
        <v>0</v>
      </c>
      <c r="I55" s="97">
        <f>SUM(I56:I60)</f>
        <v>547.43999999999994</v>
      </c>
      <c r="J55" s="97">
        <v>0</v>
      </c>
      <c r="K55" s="97">
        <f>SUM(K56:K60)</f>
        <v>18248</v>
      </c>
      <c r="L55" s="97">
        <v>0</v>
      </c>
      <c r="M55" s="97">
        <f>SUM(M56:M60)</f>
        <v>0</v>
      </c>
      <c r="N55" s="97">
        <v>0</v>
      </c>
      <c r="O55" s="97">
        <f>INT(I55+K55+M55)</f>
        <v>18795</v>
      </c>
      <c r="P55" s="139" t="s">
        <v>148</v>
      </c>
      <c r="Q55" s="39"/>
      <c r="R55" s="65"/>
    </row>
    <row r="56" spans="1:18" s="10" customFormat="1" ht="18" customHeight="1">
      <c r="A56" s="37"/>
      <c r="B56" s="38"/>
      <c r="C56" s="140"/>
      <c r="D56" s="366" t="s">
        <v>157</v>
      </c>
      <c r="E56" s="369" t="s">
        <v>158</v>
      </c>
      <c r="F56" s="98">
        <v>1</v>
      </c>
      <c r="G56" s="99" t="s">
        <v>58</v>
      </c>
      <c r="H56" s="2"/>
      <c r="I56" s="2"/>
      <c r="J56" s="2"/>
      <c r="K56" s="2"/>
      <c r="L56" s="2"/>
      <c r="M56" s="2"/>
      <c r="N56" s="2"/>
      <c r="O56" s="2"/>
      <c r="P56" s="141"/>
      <c r="Q56" s="39"/>
      <c r="R56" s="65"/>
    </row>
    <row r="57" spans="1:18" s="10" customFormat="1" ht="18" customHeight="1">
      <c r="A57" s="37"/>
      <c r="B57" s="38"/>
      <c r="C57" s="140" t="s">
        <v>20</v>
      </c>
      <c r="D57" s="368" t="s">
        <v>43</v>
      </c>
      <c r="E57" s="367">
        <v>0.03</v>
      </c>
      <c r="F57" s="98">
        <f>E57</f>
        <v>0.03</v>
      </c>
      <c r="G57" s="99" t="s">
        <v>21</v>
      </c>
      <c r="H57" s="2">
        <v>0</v>
      </c>
      <c r="I57" s="2">
        <v>0</v>
      </c>
      <c r="J57" s="2">
        <f>VLOOKUP(D57,인건비,2,FALSE)</f>
        <v>436224</v>
      </c>
      <c r="K57" s="2">
        <f>INT($F57*J57)</f>
        <v>13086</v>
      </c>
      <c r="L57" s="2">
        <v>0</v>
      </c>
      <c r="M57" s="2">
        <v>0</v>
      </c>
      <c r="N57" s="100">
        <f>INT(H57+J57+L57)</f>
        <v>436224</v>
      </c>
      <c r="O57" s="101">
        <f>INT(I57+K57+M57)</f>
        <v>13086</v>
      </c>
      <c r="P57" s="135"/>
      <c r="Q57" s="39"/>
      <c r="R57" s="65"/>
    </row>
    <row r="58" spans="1:18" s="10" customFormat="1" ht="18" customHeight="1">
      <c r="A58" s="37"/>
      <c r="B58" s="38"/>
      <c r="C58" s="140" t="s">
        <v>20</v>
      </c>
      <c r="D58" s="115" t="s">
        <v>151</v>
      </c>
      <c r="E58" s="367">
        <v>0.03</v>
      </c>
      <c r="F58" s="98">
        <f>E58</f>
        <v>0.03</v>
      </c>
      <c r="G58" s="99" t="s">
        <v>21</v>
      </c>
      <c r="H58" s="2">
        <v>0</v>
      </c>
      <c r="I58" s="2">
        <v>0</v>
      </c>
      <c r="J58" s="2">
        <f>VLOOKUP(D58,인건비,2,FALSE)</f>
        <v>172068</v>
      </c>
      <c r="K58" s="2">
        <f>INT($F58*J58)</f>
        <v>5162</v>
      </c>
      <c r="L58" s="2">
        <v>0</v>
      </c>
      <c r="M58" s="2">
        <v>0</v>
      </c>
      <c r="N58" s="100">
        <f>INT(H58+J58+L58)</f>
        <v>172068</v>
      </c>
      <c r="O58" s="101">
        <f>INT(I58+K58+M58)</f>
        <v>5162</v>
      </c>
      <c r="P58" s="135"/>
      <c r="Q58" s="39"/>
      <c r="R58" s="65"/>
    </row>
    <row r="59" spans="1:18" s="10" customFormat="1" ht="18" customHeight="1">
      <c r="A59" s="37"/>
      <c r="B59" s="19"/>
      <c r="C59" s="140"/>
      <c r="D59" s="113" t="s">
        <v>188</v>
      </c>
      <c r="E59" s="341" t="s">
        <v>189</v>
      </c>
      <c r="F59" s="365">
        <v>0.03</v>
      </c>
      <c r="G59" s="99"/>
      <c r="H59" s="2"/>
      <c r="I59" s="2">
        <f>K57*F59</f>
        <v>392.58</v>
      </c>
      <c r="J59" s="2"/>
      <c r="K59" s="2"/>
      <c r="L59" s="2"/>
      <c r="M59" s="2"/>
      <c r="N59" s="100"/>
      <c r="O59" s="101"/>
      <c r="P59" s="135"/>
      <c r="Q59" s="39"/>
      <c r="R59" s="65"/>
    </row>
    <row r="60" spans="1:18" s="10" customFormat="1" ht="18" customHeight="1">
      <c r="A60" s="37"/>
      <c r="B60" s="19"/>
      <c r="C60" s="140"/>
      <c r="D60" s="113" t="s">
        <v>188</v>
      </c>
      <c r="E60" s="341" t="s">
        <v>189</v>
      </c>
      <c r="F60" s="365">
        <v>0.03</v>
      </c>
      <c r="G60" s="99"/>
      <c r="H60" s="2"/>
      <c r="I60" s="2">
        <f>K58*F60</f>
        <v>154.85999999999999</v>
      </c>
      <c r="J60" s="2"/>
      <c r="K60" s="2"/>
      <c r="L60" s="2"/>
      <c r="M60" s="2"/>
      <c r="N60" s="100"/>
      <c r="O60" s="101"/>
      <c r="P60" s="135"/>
      <c r="Q60" s="39"/>
      <c r="R60" s="65"/>
    </row>
    <row r="61" spans="1:18" s="11" customFormat="1" ht="18" customHeight="1">
      <c r="A61" s="41"/>
      <c r="B61" s="19"/>
      <c r="C61" s="142"/>
      <c r="D61" s="116"/>
      <c r="E61" s="117"/>
      <c r="F61" s="118"/>
      <c r="G61" s="119"/>
      <c r="H61" s="120"/>
      <c r="I61" s="120"/>
      <c r="J61" s="120"/>
      <c r="K61" s="120"/>
      <c r="L61" s="120"/>
      <c r="M61" s="120"/>
      <c r="N61" s="121"/>
      <c r="O61" s="122"/>
      <c r="P61" s="143"/>
      <c r="Q61" s="40"/>
      <c r="R61" s="66"/>
    </row>
    <row r="62" spans="1:18" s="10" customFormat="1" ht="18" customHeight="1">
      <c r="A62" s="37">
        <f>A55+1</f>
        <v>108</v>
      </c>
      <c r="B62" s="38">
        <v>3</v>
      </c>
      <c r="C62" s="138" t="str">
        <f>"제"&amp;A62&amp;"호표"</f>
        <v>제108호표</v>
      </c>
      <c r="D62" s="110" t="str">
        <f>D63</f>
        <v>회선시험</v>
      </c>
      <c r="E62" s="110" t="str">
        <f>E63</f>
        <v>Port / 4P</v>
      </c>
      <c r="F62" s="111">
        <v>1</v>
      </c>
      <c r="G62" s="112" t="s">
        <v>58</v>
      </c>
      <c r="H62" s="97">
        <v>0</v>
      </c>
      <c r="I62" s="97">
        <f>SUM(I63:I67)</f>
        <v>809.18999999999994</v>
      </c>
      <c r="J62" s="97">
        <v>0</v>
      </c>
      <c r="K62" s="97">
        <f>SUM(K63:K67)</f>
        <v>26973</v>
      </c>
      <c r="L62" s="97">
        <v>0</v>
      </c>
      <c r="M62" s="97">
        <f>SUM(M63:M67)</f>
        <v>0</v>
      </c>
      <c r="N62" s="97">
        <v>0</v>
      </c>
      <c r="O62" s="97">
        <f>INT(I62+K62+M62)</f>
        <v>27782</v>
      </c>
      <c r="P62" s="139" t="s">
        <v>148</v>
      </c>
      <c r="Q62" s="39"/>
      <c r="R62" s="65"/>
    </row>
    <row r="63" spans="1:18" s="10" customFormat="1" ht="18" customHeight="1">
      <c r="A63" s="37"/>
      <c r="B63" s="38"/>
      <c r="C63" s="140"/>
      <c r="D63" s="113" t="s">
        <v>159</v>
      </c>
      <c r="E63" s="114" t="s">
        <v>160</v>
      </c>
      <c r="F63" s="98">
        <v>1</v>
      </c>
      <c r="G63" s="99" t="s">
        <v>58</v>
      </c>
      <c r="H63" s="2"/>
      <c r="I63" s="2"/>
      <c r="J63" s="2"/>
      <c r="K63" s="2"/>
      <c r="L63" s="2"/>
      <c r="M63" s="2"/>
      <c r="N63" s="2"/>
      <c r="O63" s="2"/>
      <c r="P63" s="141"/>
      <c r="Q63" s="39"/>
      <c r="R63" s="65"/>
    </row>
    <row r="64" spans="1:18" s="10" customFormat="1" ht="18" customHeight="1">
      <c r="A64" s="37"/>
      <c r="B64" s="38"/>
      <c r="C64" s="140" t="s">
        <v>20</v>
      </c>
      <c r="D64" s="368" t="s">
        <v>43</v>
      </c>
      <c r="E64" s="367">
        <v>0.05</v>
      </c>
      <c r="F64" s="98">
        <f>E64</f>
        <v>0.05</v>
      </c>
      <c r="G64" s="99" t="s">
        <v>21</v>
      </c>
      <c r="H64" s="2">
        <v>0</v>
      </c>
      <c r="I64" s="2">
        <v>0</v>
      </c>
      <c r="J64" s="2">
        <f>VLOOKUP(D64,인건비,2,FALSE)</f>
        <v>436224</v>
      </c>
      <c r="K64" s="2">
        <f>INT($F64*J64)</f>
        <v>21811</v>
      </c>
      <c r="L64" s="2">
        <v>0</v>
      </c>
      <c r="M64" s="2">
        <v>0</v>
      </c>
      <c r="N64" s="100">
        <f>INT(H64+J64+L64)</f>
        <v>436224</v>
      </c>
      <c r="O64" s="101">
        <f>INT(I64+K64+M64)</f>
        <v>21811</v>
      </c>
      <c r="P64" s="135"/>
      <c r="Q64" s="39"/>
      <c r="R64" s="65"/>
    </row>
    <row r="65" spans="1:18" s="10" customFormat="1" ht="18" customHeight="1">
      <c r="A65" s="37"/>
      <c r="B65" s="38"/>
      <c r="C65" s="140" t="s">
        <v>20</v>
      </c>
      <c r="D65" s="115" t="s">
        <v>151</v>
      </c>
      <c r="E65" s="367">
        <v>0.03</v>
      </c>
      <c r="F65" s="98">
        <f>E65</f>
        <v>0.03</v>
      </c>
      <c r="G65" s="99" t="s">
        <v>21</v>
      </c>
      <c r="H65" s="2">
        <v>0</v>
      </c>
      <c r="I65" s="2">
        <v>0</v>
      </c>
      <c r="J65" s="2">
        <f>VLOOKUP(D65,인건비,2,FALSE)</f>
        <v>172068</v>
      </c>
      <c r="K65" s="2">
        <f>INT($F65*J65)</f>
        <v>5162</v>
      </c>
      <c r="L65" s="2">
        <v>0</v>
      </c>
      <c r="M65" s="2">
        <v>0</v>
      </c>
      <c r="N65" s="100">
        <f>INT(H65+J65+L65)</f>
        <v>172068</v>
      </c>
      <c r="O65" s="101">
        <f>INT(I65+K65+M65)</f>
        <v>5162</v>
      </c>
      <c r="P65" s="135"/>
      <c r="Q65" s="39"/>
      <c r="R65" s="65"/>
    </row>
    <row r="66" spans="1:18" s="10" customFormat="1" ht="18" customHeight="1">
      <c r="A66" s="37"/>
      <c r="B66" s="19"/>
      <c r="C66" s="140"/>
      <c r="D66" s="113" t="s">
        <v>188</v>
      </c>
      <c r="E66" s="341" t="s">
        <v>189</v>
      </c>
      <c r="F66" s="365">
        <v>0.03</v>
      </c>
      <c r="G66" s="99"/>
      <c r="H66" s="2"/>
      <c r="I66" s="2">
        <f>K64*F66</f>
        <v>654.32999999999993</v>
      </c>
      <c r="J66" s="2"/>
      <c r="K66" s="2"/>
      <c r="L66" s="2"/>
      <c r="M66" s="2"/>
      <c r="N66" s="100"/>
      <c r="O66" s="101"/>
      <c r="P66" s="135"/>
      <c r="Q66" s="39"/>
      <c r="R66" s="65"/>
    </row>
    <row r="67" spans="1:18" s="10" customFormat="1" ht="18" customHeight="1">
      <c r="A67" s="37"/>
      <c r="B67" s="19"/>
      <c r="C67" s="140"/>
      <c r="D67" s="113" t="s">
        <v>188</v>
      </c>
      <c r="E67" s="341" t="s">
        <v>189</v>
      </c>
      <c r="F67" s="365">
        <v>0.03</v>
      </c>
      <c r="G67" s="99"/>
      <c r="H67" s="2"/>
      <c r="I67" s="2">
        <f>K65*F67</f>
        <v>154.85999999999999</v>
      </c>
      <c r="J67" s="2"/>
      <c r="K67" s="2"/>
      <c r="L67" s="2"/>
      <c r="M67" s="2"/>
      <c r="N67" s="100"/>
      <c r="O67" s="101"/>
      <c r="P67" s="135"/>
      <c r="Q67" s="39"/>
      <c r="R67" s="65"/>
    </row>
    <row r="68" spans="1:18" s="11" customFormat="1" ht="18" customHeight="1">
      <c r="A68" s="41"/>
      <c r="B68" s="19"/>
      <c r="C68" s="142"/>
      <c r="D68" s="116"/>
      <c r="E68" s="117"/>
      <c r="F68" s="118"/>
      <c r="G68" s="119"/>
      <c r="H68" s="120"/>
      <c r="I68" s="120"/>
      <c r="J68" s="120"/>
      <c r="K68" s="120"/>
      <c r="L68" s="120"/>
      <c r="M68" s="120"/>
      <c r="N68" s="121"/>
      <c r="O68" s="122"/>
      <c r="P68" s="143"/>
      <c r="Q68" s="40"/>
      <c r="R68" s="66"/>
    </row>
    <row r="69" spans="1:18" s="11" customFormat="1" ht="18" customHeight="1">
      <c r="A69" s="41"/>
      <c r="B69" s="19"/>
      <c r="C69" s="142"/>
      <c r="D69" s="116"/>
      <c r="E69" s="117"/>
      <c r="F69" s="118"/>
      <c r="G69" s="119"/>
      <c r="H69" s="120"/>
      <c r="I69" s="120"/>
      <c r="J69" s="120"/>
      <c r="K69" s="120"/>
      <c r="L69" s="120"/>
      <c r="M69" s="120"/>
      <c r="N69" s="121"/>
      <c r="O69" s="122"/>
      <c r="P69" s="143"/>
      <c r="Q69" s="40"/>
      <c r="R69" s="66"/>
    </row>
    <row r="70" spans="1:18" s="11" customFormat="1" ht="18" customHeight="1">
      <c r="A70" s="41"/>
      <c r="B70" s="19"/>
      <c r="C70" s="142"/>
      <c r="D70" s="116"/>
      <c r="E70" s="117"/>
      <c r="F70" s="118"/>
      <c r="G70" s="119"/>
      <c r="H70" s="120"/>
      <c r="I70" s="120"/>
      <c r="J70" s="120"/>
      <c r="K70" s="120"/>
      <c r="L70" s="120"/>
      <c r="M70" s="120"/>
      <c r="N70" s="121"/>
      <c r="O70" s="122"/>
      <c r="P70" s="143"/>
      <c r="Q70" s="40"/>
      <c r="R70" s="66"/>
    </row>
    <row r="71" spans="1:18" s="11" customFormat="1" ht="18" customHeight="1">
      <c r="A71" s="41"/>
      <c r="B71" s="19"/>
      <c r="C71" s="142"/>
      <c r="D71" s="116"/>
      <c r="E71" s="117"/>
      <c r="F71" s="118"/>
      <c r="G71" s="119"/>
      <c r="H71" s="120"/>
      <c r="I71" s="120"/>
      <c r="J71" s="120"/>
      <c r="K71" s="120"/>
      <c r="L71" s="120"/>
      <c r="M71" s="120"/>
      <c r="N71" s="121"/>
      <c r="O71" s="122"/>
      <c r="P71" s="143"/>
      <c r="Q71" s="40"/>
      <c r="R71" s="66"/>
    </row>
    <row r="72" spans="1:18" s="11" customFormat="1" ht="18" customHeight="1">
      <c r="A72" s="41"/>
      <c r="B72" s="19"/>
      <c r="C72" s="142"/>
      <c r="D72" s="116"/>
      <c r="E72" s="117"/>
      <c r="F72" s="118"/>
      <c r="G72" s="119"/>
      <c r="H72" s="120"/>
      <c r="I72" s="120"/>
      <c r="J72" s="120"/>
      <c r="K72" s="120"/>
      <c r="L72" s="120"/>
      <c r="M72" s="120"/>
      <c r="N72" s="121"/>
      <c r="O72" s="122"/>
      <c r="P72" s="143"/>
      <c r="Q72" s="40"/>
      <c r="R72" s="66"/>
    </row>
    <row r="73" spans="1:18" s="11" customFormat="1" ht="18" customHeight="1">
      <c r="A73" s="41"/>
      <c r="B73" s="19"/>
      <c r="C73" s="142"/>
      <c r="D73" s="116"/>
      <c r="E73" s="117"/>
      <c r="F73" s="118"/>
      <c r="G73" s="119"/>
      <c r="H73" s="120"/>
      <c r="I73" s="120"/>
      <c r="J73" s="120"/>
      <c r="K73" s="120"/>
      <c r="L73" s="120"/>
      <c r="M73" s="120"/>
      <c r="N73" s="121"/>
      <c r="O73" s="122"/>
      <c r="P73" s="143"/>
      <c r="Q73" s="40"/>
      <c r="R73" s="66"/>
    </row>
    <row r="74" spans="1:18" s="11" customFormat="1" ht="18" customHeight="1">
      <c r="A74" s="41"/>
      <c r="B74" s="19"/>
      <c r="C74" s="142"/>
      <c r="D74" s="116"/>
      <c r="E74" s="117"/>
      <c r="F74" s="118"/>
      <c r="G74" s="119"/>
      <c r="H74" s="120"/>
      <c r="I74" s="120"/>
      <c r="J74" s="120"/>
      <c r="K74" s="120"/>
      <c r="L74" s="120"/>
      <c r="M74" s="120"/>
      <c r="N74" s="121"/>
      <c r="O74" s="122"/>
      <c r="P74" s="143"/>
      <c r="Q74" s="40"/>
      <c r="R74" s="66"/>
    </row>
    <row r="75" spans="1:18" s="11" customFormat="1" ht="18" customHeight="1">
      <c r="A75" s="41"/>
      <c r="B75" s="19"/>
      <c r="C75" s="142"/>
      <c r="D75" s="116"/>
      <c r="E75" s="117"/>
      <c r="F75" s="118"/>
      <c r="G75" s="119"/>
      <c r="H75" s="120"/>
      <c r="I75" s="120"/>
      <c r="J75" s="120"/>
      <c r="K75" s="120"/>
      <c r="L75" s="120"/>
      <c r="M75" s="120"/>
      <c r="N75" s="121"/>
      <c r="O75" s="122"/>
      <c r="P75" s="143"/>
      <c r="Q75" s="40"/>
      <c r="R75" s="66"/>
    </row>
    <row r="76" spans="1:18" s="11" customFormat="1" ht="18" customHeight="1">
      <c r="A76" s="41"/>
      <c r="B76" s="19"/>
      <c r="C76" s="148" t="s">
        <v>243</v>
      </c>
      <c r="D76" s="116"/>
      <c r="E76" s="117"/>
      <c r="F76" s="118"/>
      <c r="G76" s="119"/>
      <c r="H76" s="120"/>
      <c r="I76" s="120"/>
      <c r="J76" s="120"/>
      <c r="K76" s="120"/>
      <c r="L76" s="120"/>
      <c r="M76" s="120"/>
      <c r="N76" s="121"/>
      <c r="O76" s="122"/>
      <c r="P76" s="143"/>
      <c r="Q76" s="40"/>
      <c r="R76" s="66"/>
    </row>
    <row r="77" spans="1:18" s="10" customFormat="1" ht="18" customHeight="1">
      <c r="A77" s="37">
        <v>200</v>
      </c>
      <c r="B77" s="38">
        <v>3</v>
      </c>
      <c r="C77" s="138" t="str">
        <f>"제"&amp;A77&amp;"호표"</f>
        <v>제200호표</v>
      </c>
      <c r="D77" s="110" t="str">
        <f>D78</f>
        <v>VPN 이전 설치</v>
      </c>
      <c r="E77" s="110" t="str">
        <f>E78</f>
        <v>Axgate1300S</v>
      </c>
      <c r="F77" s="111">
        <v>1</v>
      </c>
      <c r="G77" s="112" t="s">
        <v>58</v>
      </c>
      <c r="H77" s="97">
        <v>0</v>
      </c>
      <c r="I77" s="97">
        <f>SUM(I78:I83)</f>
        <v>17678.759999999998</v>
      </c>
      <c r="J77" s="97">
        <v>0</v>
      </c>
      <c r="K77" s="97">
        <f>SUM(K78:K83)</f>
        <v>589292</v>
      </c>
      <c r="L77" s="97">
        <v>0</v>
      </c>
      <c r="M77" s="97">
        <f>SUM(M78:M83)</f>
        <v>0</v>
      </c>
      <c r="N77" s="97">
        <v>0</v>
      </c>
      <c r="O77" s="97">
        <f>INT(I77+K77+M77)</f>
        <v>606970</v>
      </c>
      <c r="P77" s="139" t="s">
        <v>193</v>
      </c>
      <c r="Q77" s="39"/>
      <c r="R77" s="65"/>
    </row>
    <row r="78" spans="1:18" s="10" customFormat="1" ht="18" customHeight="1">
      <c r="A78" s="37"/>
      <c r="B78" s="38"/>
      <c r="C78" s="140"/>
      <c r="D78" s="113" t="s">
        <v>191</v>
      </c>
      <c r="E78" s="114" t="s">
        <v>192</v>
      </c>
      <c r="F78" s="98">
        <v>1</v>
      </c>
      <c r="G78" s="99" t="s">
        <v>58</v>
      </c>
      <c r="H78" s="2"/>
      <c r="I78" s="2"/>
      <c r="J78" s="2"/>
      <c r="K78" s="2"/>
      <c r="L78" s="2"/>
      <c r="M78" s="2"/>
      <c r="N78" s="2"/>
      <c r="O78" s="2"/>
      <c r="P78" s="141"/>
      <c r="Q78" s="39"/>
      <c r="R78" s="65"/>
    </row>
    <row r="79" spans="1:18" s="10" customFormat="1" ht="18" customHeight="1">
      <c r="A79" s="37"/>
      <c r="B79" s="38"/>
      <c r="C79" s="140"/>
      <c r="D79" s="467" t="s">
        <v>141</v>
      </c>
      <c r="E79" s="468"/>
      <c r="F79" s="365">
        <v>1.8</v>
      </c>
      <c r="G79" s="99"/>
      <c r="H79" s="2"/>
      <c r="I79" s="2"/>
      <c r="J79" s="2"/>
      <c r="K79" s="2"/>
      <c r="L79" s="2"/>
      <c r="M79" s="2"/>
      <c r="N79" s="2"/>
      <c r="O79" s="2"/>
      <c r="P79" s="141"/>
      <c r="Q79" s="39"/>
      <c r="R79" s="65"/>
    </row>
    <row r="80" spans="1:18" s="10" customFormat="1" ht="18" customHeight="1">
      <c r="A80" s="37"/>
      <c r="B80" s="38"/>
      <c r="C80" s="140" t="s">
        <v>20</v>
      </c>
      <c r="D80" s="115" t="s">
        <v>152</v>
      </c>
      <c r="E80" s="367">
        <v>0.39</v>
      </c>
      <c r="F80" s="98">
        <f>E80*F79</f>
        <v>0.70200000000000007</v>
      </c>
      <c r="G80" s="99" t="s">
        <v>21</v>
      </c>
      <c r="H80" s="2">
        <v>0</v>
      </c>
      <c r="I80" s="2">
        <v>0</v>
      </c>
      <c r="J80" s="2">
        <f>VLOOKUP(D80,인건비,2,FALSE)</f>
        <v>446358</v>
      </c>
      <c r="K80" s="2">
        <f>INT($F80*J80)</f>
        <v>313343</v>
      </c>
      <c r="L80" s="2">
        <v>0</v>
      </c>
      <c r="M80" s="2">
        <v>0</v>
      </c>
      <c r="N80" s="100">
        <f>INT(H80+J80+L80)</f>
        <v>446358</v>
      </c>
      <c r="O80" s="101">
        <f>INT(I80+K80+M80)</f>
        <v>313343</v>
      </c>
      <c r="P80" s="135"/>
      <c r="Q80" s="39"/>
      <c r="R80" s="65"/>
    </row>
    <row r="81" spans="1:18" s="10" customFormat="1" ht="18" customHeight="1">
      <c r="A81" s="37"/>
      <c r="B81" s="38"/>
      <c r="C81" s="140" t="s">
        <v>20</v>
      </c>
      <c r="D81" s="115" t="s">
        <v>155</v>
      </c>
      <c r="E81" s="367">
        <v>0.39</v>
      </c>
      <c r="F81" s="98">
        <f>E81*F79</f>
        <v>0.70200000000000007</v>
      </c>
      <c r="G81" s="99" t="s">
        <v>21</v>
      </c>
      <c r="H81" s="2">
        <v>0</v>
      </c>
      <c r="I81" s="2">
        <v>0</v>
      </c>
      <c r="J81" s="2">
        <f>VLOOKUP(D81,인건비,2,FALSE)</f>
        <v>393090</v>
      </c>
      <c r="K81" s="2">
        <f>INT($F81*J81)</f>
        <v>275949</v>
      </c>
      <c r="L81" s="2">
        <v>0</v>
      </c>
      <c r="M81" s="2">
        <v>0</v>
      </c>
      <c r="N81" s="100">
        <f>INT(H81+J81+L81)</f>
        <v>393090</v>
      </c>
      <c r="O81" s="101">
        <f>INT(I81+K81+M81)</f>
        <v>275949</v>
      </c>
      <c r="P81" s="135"/>
      <c r="Q81" s="39"/>
      <c r="R81" s="65"/>
    </row>
    <row r="82" spans="1:18" s="10" customFormat="1" ht="18" customHeight="1">
      <c r="A82" s="37"/>
      <c r="B82" s="19"/>
      <c r="C82" s="140"/>
      <c r="D82" s="113" t="s">
        <v>188</v>
      </c>
      <c r="E82" s="341" t="s">
        <v>189</v>
      </c>
      <c r="F82" s="365">
        <v>0.03</v>
      </c>
      <c r="G82" s="99"/>
      <c r="H82" s="2"/>
      <c r="I82" s="2">
        <f>K80*F82</f>
        <v>9400.2899999999991</v>
      </c>
      <c r="J82" s="2"/>
      <c r="K82" s="2"/>
      <c r="L82" s="2"/>
      <c r="M82" s="2"/>
      <c r="N82" s="100"/>
      <c r="O82" s="101"/>
      <c r="P82" s="135"/>
      <c r="Q82" s="39"/>
      <c r="R82" s="65"/>
    </row>
    <row r="83" spans="1:18" s="10" customFormat="1" ht="18" customHeight="1">
      <c r="A83" s="37"/>
      <c r="B83" s="19"/>
      <c r="C83" s="140"/>
      <c r="D83" s="113" t="s">
        <v>188</v>
      </c>
      <c r="E83" s="341" t="s">
        <v>189</v>
      </c>
      <c r="F83" s="365">
        <v>0.03</v>
      </c>
      <c r="G83" s="99"/>
      <c r="H83" s="2"/>
      <c r="I83" s="2">
        <f>K81*F83</f>
        <v>8278.4699999999993</v>
      </c>
      <c r="J83" s="2"/>
      <c r="K83" s="2"/>
      <c r="L83" s="2"/>
      <c r="M83" s="2"/>
      <c r="N83" s="100"/>
      <c r="O83" s="101"/>
      <c r="P83" s="135"/>
      <c r="Q83" s="39"/>
      <c r="R83" s="65"/>
    </row>
    <row r="84" spans="1:18" s="11" customFormat="1" ht="18" customHeight="1">
      <c r="A84" s="41"/>
      <c r="B84" s="19"/>
      <c r="C84" s="142"/>
      <c r="D84" s="116"/>
      <c r="E84" s="117"/>
      <c r="F84" s="118"/>
      <c r="G84" s="119"/>
      <c r="H84" s="120"/>
      <c r="I84" s="120"/>
      <c r="J84" s="120"/>
      <c r="K84" s="120"/>
      <c r="L84" s="120"/>
      <c r="M84" s="120"/>
      <c r="N84" s="121"/>
      <c r="O84" s="122"/>
      <c r="P84" s="143"/>
      <c r="Q84" s="40"/>
      <c r="R84" s="66"/>
    </row>
    <row r="85" spans="1:18" s="10" customFormat="1" ht="18" customHeight="1">
      <c r="A85" s="37">
        <f>A77+1</f>
        <v>201</v>
      </c>
      <c r="B85" s="38">
        <v>3</v>
      </c>
      <c r="C85" s="138" t="str">
        <f>"제"&amp;A85&amp;"호표"</f>
        <v>제201호표</v>
      </c>
      <c r="D85" s="110" t="str">
        <f>D86</f>
        <v>VPN 셋업 변경</v>
      </c>
      <c r="E85" s="110" t="str">
        <f>E86</f>
        <v>Axgate40D</v>
      </c>
      <c r="F85" s="111">
        <v>1</v>
      </c>
      <c r="G85" s="112" t="s">
        <v>58</v>
      </c>
      <c r="H85" s="97">
        <v>0</v>
      </c>
      <c r="I85" s="97">
        <f>SUM(I86:I90)</f>
        <v>9821.52</v>
      </c>
      <c r="J85" s="97">
        <v>0</v>
      </c>
      <c r="K85" s="97">
        <f>SUM(K86:K90)</f>
        <v>327384</v>
      </c>
      <c r="L85" s="97">
        <v>0</v>
      </c>
      <c r="M85" s="97">
        <f>SUM(M86:M90)</f>
        <v>0</v>
      </c>
      <c r="N85" s="97">
        <v>0</v>
      </c>
      <c r="O85" s="97">
        <f>INT(I85+K85+M85)</f>
        <v>337205</v>
      </c>
      <c r="P85" s="139" t="s">
        <v>193</v>
      </c>
      <c r="Q85" s="39"/>
      <c r="R85" s="65"/>
    </row>
    <row r="86" spans="1:18" s="10" customFormat="1" ht="18" customHeight="1">
      <c r="A86" s="37"/>
      <c r="B86" s="38"/>
      <c r="C86" s="140"/>
      <c r="D86" s="113" t="s">
        <v>196</v>
      </c>
      <c r="E86" s="114" t="s">
        <v>194</v>
      </c>
      <c r="F86" s="98">
        <v>1</v>
      </c>
      <c r="G86" s="99" t="s">
        <v>58</v>
      </c>
      <c r="H86" s="2"/>
      <c r="I86" s="2"/>
      <c r="J86" s="2"/>
      <c r="K86" s="2"/>
      <c r="L86" s="2"/>
      <c r="M86" s="2"/>
      <c r="N86" s="2"/>
      <c r="O86" s="2"/>
      <c r="P86" s="141"/>
      <c r="Q86" s="39"/>
      <c r="R86" s="65"/>
    </row>
    <row r="87" spans="1:18" s="10" customFormat="1" ht="18" customHeight="1">
      <c r="A87" s="37"/>
      <c r="B87" s="38"/>
      <c r="C87" s="140" t="s">
        <v>20</v>
      </c>
      <c r="D87" s="115" t="s">
        <v>152</v>
      </c>
      <c r="E87" s="367">
        <v>0.39</v>
      </c>
      <c r="F87" s="98">
        <f>E87</f>
        <v>0.39</v>
      </c>
      <c r="G87" s="99" t="s">
        <v>21</v>
      </c>
      <c r="H87" s="2">
        <v>0</v>
      </c>
      <c r="I87" s="2">
        <v>0</v>
      </c>
      <c r="J87" s="2">
        <f>VLOOKUP(D87,인건비,2,FALSE)</f>
        <v>446358</v>
      </c>
      <c r="K87" s="2">
        <f>INT($F87*J87)</f>
        <v>174079</v>
      </c>
      <c r="L87" s="2">
        <v>0</v>
      </c>
      <c r="M87" s="2">
        <v>0</v>
      </c>
      <c r="N87" s="100">
        <f>INT(H87+J87+L87)</f>
        <v>446358</v>
      </c>
      <c r="O87" s="101">
        <f>INT(I87+K87+M87)</f>
        <v>174079</v>
      </c>
      <c r="P87" s="135"/>
      <c r="Q87" s="39"/>
      <c r="R87" s="65"/>
    </row>
    <row r="88" spans="1:18" s="10" customFormat="1" ht="18" customHeight="1">
      <c r="A88" s="37"/>
      <c r="B88" s="38"/>
      <c r="C88" s="140" t="s">
        <v>20</v>
      </c>
      <c r="D88" s="115" t="s">
        <v>155</v>
      </c>
      <c r="E88" s="367">
        <v>0.39</v>
      </c>
      <c r="F88" s="98">
        <f>E88</f>
        <v>0.39</v>
      </c>
      <c r="G88" s="99" t="s">
        <v>21</v>
      </c>
      <c r="H88" s="2">
        <v>0</v>
      </c>
      <c r="I88" s="2">
        <v>0</v>
      </c>
      <c r="J88" s="2">
        <f>VLOOKUP(D88,인건비,2,FALSE)</f>
        <v>393090</v>
      </c>
      <c r="K88" s="2">
        <f>INT($F88*J88)</f>
        <v>153305</v>
      </c>
      <c r="L88" s="2">
        <v>0</v>
      </c>
      <c r="M88" s="2">
        <v>0</v>
      </c>
      <c r="N88" s="100">
        <f>INT(H88+J88+L88)</f>
        <v>393090</v>
      </c>
      <c r="O88" s="101">
        <f>INT(I88+K88+M88)</f>
        <v>153305</v>
      </c>
      <c r="P88" s="135"/>
      <c r="Q88" s="39"/>
      <c r="R88" s="65"/>
    </row>
    <row r="89" spans="1:18" s="10" customFormat="1" ht="18" customHeight="1">
      <c r="A89" s="37"/>
      <c r="B89" s="19"/>
      <c r="C89" s="140"/>
      <c r="D89" s="113" t="s">
        <v>188</v>
      </c>
      <c r="E89" s="341" t="s">
        <v>189</v>
      </c>
      <c r="F89" s="365">
        <v>0.03</v>
      </c>
      <c r="G89" s="99"/>
      <c r="H89" s="2"/>
      <c r="I89" s="2">
        <f>K87*F89</f>
        <v>5222.37</v>
      </c>
      <c r="J89" s="2"/>
      <c r="K89" s="2"/>
      <c r="L89" s="2"/>
      <c r="M89" s="2"/>
      <c r="N89" s="100"/>
      <c r="O89" s="101"/>
      <c r="P89" s="135"/>
      <c r="Q89" s="39"/>
      <c r="R89" s="65"/>
    </row>
    <row r="90" spans="1:18" s="10" customFormat="1" ht="18" customHeight="1">
      <c r="A90" s="37"/>
      <c r="B90" s="19"/>
      <c r="C90" s="140"/>
      <c r="D90" s="113" t="s">
        <v>188</v>
      </c>
      <c r="E90" s="341" t="s">
        <v>189</v>
      </c>
      <c r="F90" s="365">
        <v>0.03</v>
      </c>
      <c r="G90" s="99"/>
      <c r="H90" s="2"/>
      <c r="I90" s="2">
        <f>K88*F90</f>
        <v>4599.1499999999996</v>
      </c>
      <c r="J90" s="2"/>
      <c r="K90" s="2"/>
      <c r="L90" s="2"/>
      <c r="M90" s="2"/>
      <c r="N90" s="100"/>
      <c r="O90" s="101"/>
      <c r="P90" s="135"/>
      <c r="Q90" s="39"/>
      <c r="R90" s="65"/>
    </row>
    <row r="91" spans="1:18" s="11" customFormat="1" ht="18" customHeight="1">
      <c r="A91" s="41"/>
      <c r="B91" s="19"/>
      <c r="C91" s="142"/>
      <c r="D91" s="116"/>
      <c r="E91" s="117"/>
      <c r="F91" s="118"/>
      <c r="G91" s="119"/>
      <c r="H91" s="120"/>
      <c r="I91" s="120"/>
      <c r="J91" s="120"/>
      <c r="K91" s="120"/>
      <c r="L91" s="120"/>
      <c r="M91" s="120"/>
      <c r="N91" s="121"/>
      <c r="O91" s="122"/>
      <c r="P91" s="143"/>
      <c r="Q91" s="40"/>
      <c r="R91" s="66"/>
    </row>
    <row r="92" spans="1:18" s="10" customFormat="1" ht="18" customHeight="1">
      <c r="A92" s="37">
        <f>A85+1</f>
        <v>202</v>
      </c>
      <c r="B92" s="38">
        <v>3</v>
      </c>
      <c r="C92" s="138" t="str">
        <f>"제"&amp;A92&amp;"호표"</f>
        <v>제202호표</v>
      </c>
      <c r="D92" s="110" t="str">
        <f>D93</f>
        <v>방화벽 이전 설치</v>
      </c>
      <c r="E92" s="110" t="str">
        <f>E93</f>
        <v>WEB 방화벽</v>
      </c>
      <c r="F92" s="111">
        <v>1</v>
      </c>
      <c r="G92" s="112" t="s">
        <v>58</v>
      </c>
      <c r="H92" s="97">
        <v>0</v>
      </c>
      <c r="I92" s="97">
        <f>SUM(I93:I98)</f>
        <v>19038.659999999996</v>
      </c>
      <c r="J92" s="97">
        <v>0</v>
      </c>
      <c r="K92" s="97">
        <f>SUM(K93:K98)</f>
        <v>634622</v>
      </c>
      <c r="L92" s="97">
        <v>0</v>
      </c>
      <c r="M92" s="97">
        <f>SUM(M93:M98)</f>
        <v>0</v>
      </c>
      <c r="N92" s="97">
        <v>0</v>
      </c>
      <c r="O92" s="97">
        <f>INT(I92+K92+M92)</f>
        <v>653660</v>
      </c>
      <c r="P92" s="139" t="s">
        <v>198</v>
      </c>
      <c r="Q92" s="39"/>
      <c r="R92" s="65"/>
    </row>
    <row r="93" spans="1:18" s="10" customFormat="1" ht="18" customHeight="1">
      <c r="A93" s="37"/>
      <c r="B93" s="38"/>
      <c r="C93" s="140"/>
      <c r="D93" s="113" t="s">
        <v>197</v>
      </c>
      <c r="E93" s="114" t="s">
        <v>195</v>
      </c>
      <c r="F93" s="98">
        <v>1</v>
      </c>
      <c r="G93" s="99" t="s">
        <v>58</v>
      </c>
      <c r="H93" s="2"/>
      <c r="I93" s="2"/>
      <c r="J93" s="2"/>
      <c r="K93" s="2"/>
      <c r="L93" s="2"/>
      <c r="M93" s="2"/>
      <c r="N93" s="2"/>
      <c r="O93" s="2"/>
      <c r="P93" s="141"/>
      <c r="Q93" s="39"/>
      <c r="R93" s="65"/>
    </row>
    <row r="94" spans="1:18" s="10" customFormat="1" ht="18" customHeight="1">
      <c r="A94" s="37"/>
      <c r="B94" s="38"/>
      <c r="C94" s="140"/>
      <c r="D94" s="467" t="s">
        <v>141</v>
      </c>
      <c r="E94" s="468"/>
      <c r="F94" s="365">
        <v>1.8</v>
      </c>
      <c r="G94" s="99"/>
      <c r="H94" s="2"/>
      <c r="I94" s="2"/>
      <c r="J94" s="2"/>
      <c r="K94" s="2"/>
      <c r="L94" s="2"/>
      <c r="M94" s="2"/>
      <c r="N94" s="2"/>
      <c r="O94" s="2"/>
      <c r="P94" s="141"/>
      <c r="Q94" s="39"/>
      <c r="R94" s="65"/>
    </row>
    <row r="95" spans="1:18" s="10" customFormat="1" ht="18" customHeight="1">
      <c r="A95" s="37"/>
      <c r="B95" s="38"/>
      <c r="C95" s="140" t="s">
        <v>20</v>
      </c>
      <c r="D95" s="115" t="s">
        <v>152</v>
      </c>
      <c r="E95" s="367">
        <v>0.42</v>
      </c>
      <c r="F95" s="98">
        <f>E95*F94</f>
        <v>0.75600000000000001</v>
      </c>
      <c r="G95" s="99" t="s">
        <v>21</v>
      </c>
      <c r="H95" s="2">
        <v>0</v>
      </c>
      <c r="I95" s="2">
        <v>0</v>
      </c>
      <c r="J95" s="2">
        <f>VLOOKUP(D95,인건비,2,FALSE)</f>
        <v>446358</v>
      </c>
      <c r="K95" s="2">
        <f>INT($F95*J95)</f>
        <v>337446</v>
      </c>
      <c r="L95" s="2">
        <v>0</v>
      </c>
      <c r="M95" s="2">
        <v>0</v>
      </c>
      <c r="N95" s="100">
        <f>INT(H95+J95+L95)</f>
        <v>446358</v>
      </c>
      <c r="O95" s="101">
        <f>INT(I95+K95+M95)</f>
        <v>337446</v>
      </c>
      <c r="P95" s="135"/>
      <c r="Q95" s="39"/>
      <c r="R95" s="65"/>
    </row>
    <row r="96" spans="1:18" s="10" customFormat="1" ht="18" customHeight="1">
      <c r="A96" s="37"/>
      <c r="B96" s="38"/>
      <c r="C96" s="140" t="s">
        <v>20</v>
      </c>
      <c r="D96" s="115" t="s">
        <v>155</v>
      </c>
      <c r="E96" s="367">
        <v>0.42</v>
      </c>
      <c r="F96" s="98">
        <f>E96*F94</f>
        <v>0.75600000000000001</v>
      </c>
      <c r="G96" s="99" t="s">
        <v>21</v>
      </c>
      <c r="H96" s="2">
        <v>0</v>
      </c>
      <c r="I96" s="2">
        <v>0</v>
      </c>
      <c r="J96" s="2">
        <f>VLOOKUP(D96,인건비,2,FALSE)</f>
        <v>393090</v>
      </c>
      <c r="K96" s="2">
        <f>INT($F96*J96)</f>
        <v>297176</v>
      </c>
      <c r="L96" s="2">
        <v>0</v>
      </c>
      <c r="M96" s="2">
        <v>0</v>
      </c>
      <c r="N96" s="100">
        <f>INT(H96+J96+L96)</f>
        <v>393090</v>
      </c>
      <c r="O96" s="101">
        <f>INT(I96+K96+M96)</f>
        <v>297176</v>
      </c>
      <c r="P96" s="135"/>
      <c r="Q96" s="39"/>
      <c r="R96" s="65"/>
    </row>
    <row r="97" spans="1:18" s="10" customFormat="1" ht="18" customHeight="1">
      <c r="A97" s="37"/>
      <c r="B97" s="19"/>
      <c r="C97" s="140"/>
      <c r="D97" s="113" t="s">
        <v>188</v>
      </c>
      <c r="E97" s="341" t="s">
        <v>189</v>
      </c>
      <c r="F97" s="365">
        <v>0.03</v>
      </c>
      <c r="G97" s="99"/>
      <c r="H97" s="2"/>
      <c r="I97" s="2">
        <f>K95*F97</f>
        <v>10123.379999999999</v>
      </c>
      <c r="J97" s="2"/>
      <c r="K97" s="2"/>
      <c r="L97" s="2"/>
      <c r="M97" s="2"/>
      <c r="N97" s="100"/>
      <c r="O97" s="101"/>
      <c r="P97" s="135"/>
      <c r="Q97" s="39"/>
      <c r="R97" s="65"/>
    </row>
    <row r="98" spans="1:18" s="10" customFormat="1" ht="18" customHeight="1">
      <c r="A98" s="37"/>
      <c r="B98" s="19"/>
      <c r="C98" s="140"/>
      <c r="D98" s="113" t="s">
        <v>188</v>
      </c>
      <c r="E98" s="341" t="s">
        <v>189</v>
      </c>
      <c r="F98" s="365">
        <v>0.03</v>
      </c>
      <c r="G98" s="99"/>
      <c r="H98" s="2"/>
      <c r="I98" s="2">
        <f>K96*F98</f>
        <v>8915.2799999999988</v>
      </c>
      <c r="J98" s="2"/>
      <c r="K98" s="2"/>
      <c r="L98" s="2"/>
      <c r="M98" s="2"/>
      <c r="N98" s="100"/>
      <c r="O98" s="101"/>
      <c r="P98" s="135"/>
      <c r="Q98" s="39"/>
      <c r="R98" s="65"/>
    </row>
    <row r="99" spans="1:18" s="11" customFormat="1" ht="18" customHeight="1">
      <c r="A99" s="41"/>
      <c r="B99" s="19"/>
      <c r="C99" s="142"/>
      <c r="D99" s="116"/>
      <c r="E99" s="117"/>
      <c r="F99" s="118"/>
      <c r="G99" s="119"/>
      <c r="H99" s="120"/>
      <c r="I99" s="120"/>
      <c r="J99" s="120"/>
      <c r="K99" s="120"/>
      <c r="L99" s="120"/>
      <c r="M99" s="120"/>
      <c r="N99" s="121"/>
      <c r="O99" s="122"/>
      <c r="P99" s="143"/>
      <c r="Q99" s="40"/>
      <c r="R99" s="66"/>
    </row>
    <row r="100" spans="1:18" s="10" customFormat="1" ht="18" customHeight="1">
      <c r="A100" s="37">
        <f>A92+1</f>
        <v>203</v>
      </c>
      <c r="B100" s="38">
        <v>3</v>
      </c>
      <c r="C100" s="138" t="str">
        <f>"제"&amp;A100&amp;"호표"</f>
        <v>제203호표</v>
      </c>
      <c r="D100" s="110" t="str">
        <f>D101</f>
        <v>하수운영서버 이전 설치</v>
      </c>
      <c r="E100" s="110" t="str">
        <f>E101</f>
        <v>랙마운트</v>
      </c>
      <c r="F100" s="111">
        <v>1</v>
      </c>
      <c r="G100" s="112" t="s">
        <v>58</v>
      </c>
      <c r="H100" s="97">
        <v>0</v>
      </c>
      <c r="I100" s="97">
        <f>SUM(I101:I106)</f>
        <v>16236.119999999999</v>
      </c>
      <c r="J100" s="97">
        <v>0</v>
      </c>
      <c r="K100" s="97">
        <f>SUM(K101:K106)</f>
        <v>541204</v>
      </c>
      <c r="L100" s="97">
        <v>0</v>
      </c>
      <c r="M100" s="97">
        <f>SUM(M101:M106)</f>
        <v>0</v>
      </c>
      <c r="N100" s="97">
        <v>0</v>
      </c>
      <c r="O100" s="97">
        <f>INT(I100+K100+M100)</f>
        <v>557440</v>
      </c>
      <c r="P100" s="139" t="s">
        <v>156</v>
      </c>
      <c r="Q100" s="39"/>
      <c r="R100" s="65"/>
    </row>
    <row r="101" spans="1:18" s="10" customFormat="1" ht="18" customHeight="1">
      <c r="A101" s="37"/>
      <c r="B101" s="38"/>
      <c r="C101" s="140"/>
      <c r="D101" s="113" t="s">
        <v>200</v>
      </c>
      <c r="E101" s="114" t="s">
        <v>199</v>
      </c>
      <c r="F101" s="98">
        <v>1</v>
      </c>
      <c r="G101" s="99" t="s">
        <v>58</v>
      </c>
      <c r="H101" s="2"/>
      <c r="I101" s="2"/>
      <c r="J101" s="2"/>
      <c r="K101" s="2"/>
      <c r="L101" s="2"/>
      <c r="M101" s="2"/>
      <c r="N101" s="2"/>
      <c r="O101" s="2"/>
      <c r="P101" s="141"/>
      <c r="Q101" s="39"/>
      <c r="R101" s="65"/>
    </row>
    <row r="102" spans="1:18" s="10" customFormat="1" ht="18" customHeight="1">
      <c r="A102" s="37"/>
      <c r="B102" s="38"/>
      <c r="C102" s="140"/>
      <c r="D102" s="467" t="s">
        <v>141</v>
      </c>
      <c r="E102" s="468"/>
      <c r="F102" s="365">
        <v>1.8</v>
      </c>
      <c r="G102" s="99"/>
      <c r="H102" s="2"/>
      <c r="I102" s="2"/>
      <c r="J102" s="2"/>
      <c r="K102" s="2"/>
      <c r="L102" s="2"/>
      <c r="M102" s="2"/>
      <c r="N102" s="2"/>
      <c r="O102" s="2"/>
      <c r="P102" s="141"/>
      <c r="Q102" s="39"/>
      <c r="R102" s="65"/>
    </row>
    <row r="103" spans="1:18" s="10" customFormat="1" ht="18" customHeight="1">
      <c r="A103" s="37"/>
      <c r="B103" s="38"/>
      <c r="C103" s="140" t="s">
        <v>20</v>
      </c>
      <c r="D103" s="115" t="s">
        <v>118</v>
      </c>
      <c r="E103" s="367">
        <v>0.33</v>
      </c>
      <c r="F103" s="98">
        <f>E103*F102</f>
        <v>0.59400000000000008</v>
      </c>
      <c r="G103" s="99" t="s">
        <v>21</v>
      </c>
      <c r="H103" s="2">
        <v>0</v>
      </c>
      <c r="I103" s="2">
        <v>0</v>
      </c>
      <c r="J103" s="2">
        <f>VLOOKUP(D103,인건비,2,FALSE)</f>
        <v>315528</v>
      </c>
      <c r="K103" s="2">
        <f>INT($F103*J103)</f>
        <v>187423</v>
      </c>
      <c r="L103" s="2">
        <v>0</v>
      </c>
      <c r="M103" s="2">
        <v>0</v>
      </c>
      <c r="N103" s="100">
        <f>INT(H103+J103+L103)</f>
        <v>315528</v>
      </c>
      <c r="O103" s="101">
        <f>INT(I103+K103+M103)</f>
        <v>187423</v>
      </c>
      <c r="P103" s="135"/>
      <c r="Q103" s="39"/>
      <c r="R103" s="65"/>
    </row>
    <row r="104" spans="1:18" s="10" customFormat="1" ht="18" customHeight="1">
      <c r="A104" s="37"/>
      <c r="B104" s="38"/>
      <c r="C104" s="140" t="s">
        <v>20</v>
      </c>
      <c r="D104" s="115" t="s">
        <v>155</v>
      </c>
      <c r="E104" s="367">
        <v>0.5</v>
      </c>
      <c r="F104" s="98">
        <f>E104*F102</f>
        <v>0.9</v>
      </c>
      <c r="G104" s="99" t="s">
        <v>21</v>
      </c>
      <c r="H104" s="2">
        <v>0</v>
      </c>
      <c r="I104" s="2">
        <v>0</v>
      </c>
      <c r="J104" s="2">
        <f>VLOOKUP(D104,인건비,2,FALSE)</f>
        <v>393090</v>
      </c>
      <c r="K104" s="2">
        <f>INT($F104*J104)</f>
        <v>353781</v>
      </c>
      <c r="L104" s="2">
        <v>0</v>
      </c>
      <c r="M104" s="2">
        <v>0</v>
      </c>
      <c r="N104" s="100">
        <f>INT(H104+J104+L104)</f>
        <v>393090</v>
      </c>
      <c r="O104" s="101">
        <f>INT(I104+K104+M104)</f>
        <v>353781</v>
      </c>
      <c r="P104" s="135"/>
      <c r="Q104" s="39"/>
      <c r="R104" s="65"/>
    </row>
    <row r="105" spans="1:18" s="10" customFormat="1" ht="18" customHeight="1">
      <c r="A105" s="37"/>
      <c r="B105" s="19"/>
      <c r="C105" s="140"/>
      <c r="D105" s="113" t="s">
        <v>188</v>
      </c>
      <c r="E105" s="341" t="s">
        <v>189</v>
      </c>
      <c r="F105" s="365">
        <v>0.03</v>
      </c>
      <c r="G105" s="99"/>
      <c r="H105" s="2"/>
      <c r="I105" s="2">
        <f>K103*F105</f>
        <v>5622.69</v>
      </c>
      <c r="J105" s="2"/>
      <c r="K105" s="2"/>
      <c r="L105" s="2"/>
      <c r="M105" s="2"/>
      <c r="N105" s="100"/>
      <c r="O105" s="101"/>
      <c r="P105" s="135"/>
      <c r="Q105" s="39"/>
      <c r="R105" s="65"/>
    </row>
    <row r="106" spans="1:18" s="10" customFormat="1" ht="18" customHeight="1">
      <c r="A106" s="37"/>
      <c r="B106" s="19"/>
      <c r="C106" s="140"/>
      <c r="D106" s="113" t="s">
        <v>188</v>
      </c>
      <c r="E106" s="341" t="s">
        <v>189</v>
      </c>
      <c r="F106" s="365">
        <v>0.03</v>
      </c>
      <c r="G106" s="99"/>
      <c r="H106" s="2"/>
      <c r="I106" s="2">
        <f>K104*F106</f>
        <v>10613.43</v>
      </c>
      <c r="J106" s="2"/>
      <c r="K106" s="2"/>
      <c r="L106" s="2"/>
      <c r="M106" s="2"/>
      <c r="N106" s="100"/>
      <c r="O106" s="101"/>
      <c r="P106" s="135"/>
      <c r="Q106" s="39"/>
      <c r="R106" s="65"/>
    </row>
    <row r="107" spans="1:18" s="11" customFormat="1" ht="18" customHeight="1">
      <c r="A107" s="41"/>
      <c r="B107" s="19"/>
      <c r="C107" s="142"/>
      <c r="D107" s="116"/>
      <c r="E107" s="117"/>
      <c r="F107" s="118"/>
      <c r="G107" s="119"/>
      <c r="H107" s="120"/>
      <c r="I107" s="120"/>
      <c r="J107" s="120"/>
      <c r="K107" s="120"/>
      <c r="L107" s="120"/>
      <c r="M107" s="120"/>
      <c r="N107" s="121"/>
      <c r="O107" s="122"/>
      <c r="P107" s="143"/>
      <c r="Q107" s="40"/>
      <c r="R107" s="66"/>
    </row>
    <row r="108" spans="1:18" s="10" customFormat="1" ht="18" customHeight="1">
      <c r="A108" s="37">
        <f>A100+1</f>
        <v>204</v>
      </c>
      <c r="B108" s="38">
        <v>3</v>
      </c>
      <c r="C108" s="138" t="str">
        <f>"제"&amp;A108&amp;"호표"</f>
        <v>제204호표</v>
      </c>
      <c r="D108" s="110" t="str">
        <f>D109</f>
        <v>운영PC 이전 설치</v>
      </c>
      <c r="E108" s="110" t="str">
        <f>E109</f>
        <v>관제용</v>
      </c>
      <c r="F108" s="111">
        <v>1</v>
      </c>
      <c r="G108" s="112" t="s">
        <v>58</v>
      </c>
      <c r="H108" s="97">
        <v>0</v>
      </c>
      <c r="I108" s="97">
        <f>SUM(I109:I114)</f>
        <v>7184.369999999999</v>
      </c>
      <c r="J108" s="97">
        <v>0</v>
      </c>
      <c r="K108" s="97">
        <f>SUM(K109:K114)</f>
        <v>239479</v>
      </c>
      <c r="L108" s="97">
        <v>0</v>
      </c>
      <c r="M108" s="97">
        <f>SUM(M109:M114)</f>
        <v>0</v>
      </c>
      <c r="N108" s="97">
        <v>0</v>
      </c>
      <c r="O108" s="97">
        <f>INT(I108+K108+M108)</f>
        <v>246663</v>
      </c>
      <c r="P108" s="139" t="s">
        <v>156</v>
      </c>
      <c r="Q108" s="39"/>
      <c r="R108" s="65"/>
    </row>
    <row r="109" spans="1:18" s="10" customFormat="1" ht="18" customHeight="1">
      <c r="A109" s="37"/>
      <c r="B109" s="38"/>
      <c r="C109" s="140"/>
      <c r="D109" s="113" t="s">
        <v>202</v>
      </c>
      <c r="E109" s="114" t="s">
        <v>201</v>
      </c>
      <c r="F109" s="98">
        <v>1</v>
      </c>
      <c r="G109" s="99" t="s">
        <v>58</v>
      </c>
      <c r="H109" s="2"/>
      <c r="I109" s="2"/>
      <c r="J109" s="2"/>
      <c r="K109" s="2"/>
      <c r="L109" s="2"/>
      <c r="M109" s="2"/>
      <c r="N109" s="2"/>
      <c r="O109" s="2"/>
      <c r="P109" s="141"/>
      <c r="Q109" s="39"/>
      <c r="R109" s="65"/>
    </row>
    <row r="110" spans="1:18" s="10" customFormat="1" ht="18" customHeight="1">
      <c r="A110" s="37"/>
      <c r="B110" s="38"/>
      <c r="C110" s="140"/>
      <c r="D110" s="467" t="s">
        <v>141</v>
      </c>
      <c r="E110" s="468"/>
      <c r="F110" s="365">
        <v>1.8</v>
      </c>
      <c r="G110" s="99"/>
      <c r="H110" s="2"/>
      <c r="I110" s="2"/>
      <c r="J110" s="2"/>
      <c r="K110" s="2"/>
      <c r="L110" s="2"/>
      <c r="M110" s="2"/>
      <c r="N110" s="2"/>
      <c r="O110" s="2"/>
      <c r="P110" s="141"/>
      <c r="Q110" s="39"/>
      <c r="R110" s="65"/>
    </row>
    <row r="111" spans="1:18" s="10" customFormat="1" ht="18" customHeight="1">
      <c r="A111" s="37"/>
      <c r="B111" s="38"/>
      <c r="C111" s="140" t="s">
        <v>20</v>
      </c>
      <c r="D111" s="115" t="s">
        <v>152</v>
      </c>
      <c r="E111" s="367">
        <v>0.21</v>
      </c>
      <c r="F111" s="98">
        <f>E111*F110</f>
        <v>0.378</v>
      </c>
      <c r="G111" s="99" t="s">
        <v>21</v>
      </c>
      <c r="H111" s="2">
        <v>0</v>
      </c>
      <c r="I111" s="2">
        <v>0</v>
      </c>
      <c r="J111" s="2">
        <f>VLOOKUP(D111,인건비,2,FALSE)</f>
        <v>446358</v>
      </c>
      <c r="K111" s="2">
        <f>INT($F111*J111)</f>
        <v>168723</v>
      </c>
      <c r="L111" s="2">
        <v>0</v>
      </c>
      <c r="M111" s="2">
        <v>0</v>
      </c>
      <c r="N111" s="100">
        <f>INT(H111+J111+L111)</f>
        <v>446358</v>
      </c>
      <c r="O111" s="101">
        <f>INT(I111+K111+M111)</f>
        <v>168723</v>
      </c>
      <c r="P111" s="135"/>
      <c r="Q111" s="39"/>
      <c r="R111" s="65"/>
    </row>
    <row r="112" spans="1:18" s="10" customFormat="1" ht="18" customHeight="1">
      <c r="A112" s="37"/>
      <c r="B112" s="38"/>
      <c r="C112" s="140" t="s">
        <v>20</v>
      </c>
      <c r="D112" s="115" t="s">
        <v>155</v>
      </c>
      <c r="E112" s="367">
        <v>0.1</v>
      </c>
      <c r="F112" s="98">
        <f>E112*F110</f>
        <v>0.18000000000000002</v>
      </c>
      <c r="G112" s="99" t="s">
        <v>21</v>
      </c>
      <c r="H112" s="2">
        <v>0</v>
      </c>
      <c r="I112" s="2">
        <v>0</v>
      </c>
      <c r="J112" s="2">
        <f>VLOOKUP(D112,인건비,2,FALSE)</f>
        <v>393090</v>
      </c>
      <c r="K112" s="2">
        <f>INT($F112*J112)</f>
        <v>70756</v>
      </c>
      <c r="L112" s="2">
        <v>0</v>
      </c>
      <c r="M112" s="2">
        <v>0</v>
      </c>
      <c r="N112" s="100">
        <f>INT(H112+J112+L112)</f>
        <v>393090</v>
      </c>
      <c r="O112" s="101">
        <f>INT(I112+K112+M112)</f>
        <v>70756</v>
      </c>
      <c r="P112" s="135"/>
      <c r="Q112" s="39"/>
      <c r="R112" s="65"/>
    </row>
    <row r="113" spans="1:18" s="10" customFormat="1" ht="18" customHeight="1">
      <c r="A113" s="37"/>
      <c r="B113" s="19"/>
      <c r="C113" s="140"/>
      <c r="D113" s="113" t="s">
        <v>188</v>
      </c>
      <c r="E113" s="341" t="s">
        <v>189</v>
      </c>
      <c r="F113" s="365">
        <v>0.03</v>
      </c>
      <c r="G113" s="99"/>
      <c r="H113" s="2"/>
      <c r="I113" s="2">
        <f>K111*F113</f>
        <v>5061.6899999999996</v>
      </c>
      <c r="J113" s="2"/>
      <c r="K113" s="2"/>
      <c r="L113" s="2"/>
      <c r="M113" s="2"/>
      <c r="N113" s="100"/>
      <c r="O113" s="101"/>
      <c r="P113" s="135"/>
      <c r="Q113" s="39"/>
      <c r="R113" s="65"/>
    </row>
    <row r="114" spans="1:18" s="10" customFormat="1" ht="18" customHeight="1">
      <c r="A114" s="37"/>
      <c r="B114" s="19"/>
      <c r="C114" s="140"/>
      <c r="D114" s="113" t="s">
        <v>188</v>
      </c>
      <c r="E114" s="341" t="s">
        <v>189</v>
      </c>
      <c r="F114" s="365">
        <v>0.03</v>
      </c>
      <c r="G114" s="99"/>
      <c r="H114" s="2"/>
      <c r="I114" s="2">
        <f>K112*F114</f>
        <v>2122.6799999999998</v>
      </c>
      <c r="J114" s="2"/>
      <c r="K114" s="2"/>
      <c r="L114" s="2"/>
      <c r="M114" s="2"/>
      <c r="N114" s="100"/>
      <c r="O114" s="101"/>
      <c r="P114" s="135"/>
      <c r="Q114" s="39"/>
      <c r="R114" s="65"/>
    </row>
    <row r="115" spans="1:18" s="11" customFormat="1" ht="18" customHeight="1">
      <c r="A115" s="41"/>
      <c r="B115" s="19"/>
      <c r="C115" s="142"/>
      <c r="D115" s="116"/>
      <c r="E115" s="117"/>
      <c r="F115" s="118"/>
      <c r="G115" s="119"/>
      <c r="H115" s="120"/>
      <c r="I115" s="120"/>
      <c r="J115" s="120"/>
      <c r="K115" s="120"/>
      <c r="L115" s="120"/>
      <c r="M115" s="120"/>
      <c r="N115" s="121"/>
      <c r="O115" s="122"/>
      <c r="P115" s="143"/>
      <c r="Q115" s="40"/>
      <c r="R115" s="66"/>
    </row>
    <row r="116" spans="1:18" s="10" customFormat="1" ht="18" customHeight="1">
      <c r="A116" s="37">
        <f>A108+1</f>
        <v>205</v>
      </c>
      <c r="B116" s="38">
        <v>3</v>
      </c>
      <c r="C116" s="138" t="str">
        <f>"제"&amp;A116&amp;"호표"</f>
        <v>제205호표</v>
      </c>
      <c r="D116" s="110" t="str">
        <f>D117</f>
        <v>운영PC 이전 설치</v>
      </c>
      <c r="E116" s="110" t="str">
        <f>E117</f>
        <v>서버 / 관제용</v>
      </c>
      <c r="F116" s="111">
        <v>1</v>
      </c>
      <c r="G116" s="112" t="s">
        <v>58</v>
      </c>
      <c r="H116" s="97">
        <v>0</v>
      </c>
      <c r="I116" s="97">
        <f>SUM(I117:I122)</f>
        <v>7184.369999999999</v>
      </c>
      <c r="J116" s="97">
        <v>0</v>
      </c>
      <c r="K116" s="97">
        <f>SUM(K117:K122)</f>
        <v>239479</v>
      </c>
      <c r="L116" s="97">
        <v>0</v>
      </c>
      <c r="M116" s="97">
        <f>SUM(M117:M122)</f>
        <v>0</v>
      </c>
      <c r="N116" s="97">
        <v>0</v>
      </c>
      <c r="O116" s="97">
        <f>INT(I116+K116+M116)</f>
        <v>246663</v>
      </c>
      <c r="P116" s="139" t="s">
        <v>156</v>
      </c>
      <c r="Q116" s="39"/>
      <c r="R116" s="65"/>
    </row>
    <row r="117" spans="1:18" s="10" customFormat="1" ht="18" customHeight="1">
      <c r="A117" s="37"/>
      <c r="B117" s="38"/>
      <c r="C117" s="140"/>
      <c r="D117" s="113" t="s">
        <v>202</v>
      </c>
      <c r="E117" s="114" t="s">
        <v>203</v>
      </c>
      <c r="F117" s="98">
        <v>1</v>
      </c>
      <c r="G117" s="99" t="s">
        <v>58</v>
      </c>
      <c r="H117" s="2"/>
      <c r="I117" s="2"/>
      <c r="J117" s="2"/>
      <c r="K117" s="2"/>
      <c r="L117" s="2"/>
      <c r="M117" s="2"/>
      <c r="N117" s="2"/>
      <c r="O117" s="2"/>
      <c r="P117" s="141"/>
      <c r="Q117" s="39"/>
      <c r="R117" s="65"/>
    </row>
    <row r="118" spans="1:18" s="10" customFormat="1" ht="18" customHeight="1">
      <c r="A118" s="37"/>
      <c r="B118" s="38"/>
      <c r="C118" s="140"/>
      <c r="D118" s="467" t="s">
        <v>141</v>
      </c>
      <c r="E118" s="468"/>
      <c r="F118" s="365">
        <v>1.8</v>
      </c>
      <c r="G118" s="99"/>
      <c r="H118" s="2"/>
      <c r="I118" s="2"/>
      <c r="J118" s="2"/>
      <c r="K118" s="2"/>
      <c r="L118" s="2"/>
      <c r="M118" s="2"/>
      <c r="N118" s="2"/>
      <c r="O118" s="2"/>
      <c r="P118" s="141"/>
      <c r="Q118" s="39"/>
      <c r="R118" s="65"/>
    </row>
    <row r="119" spans="1:18" s="10" customFormat="1" ht="18" customHeight="1">
      <c r="A119" s="37"/>
      <c r="B119" s="38"/>
      <c r="C119" s="140" t="s">
        <v>20</v>
      </c>
      <c r="D119" s="115" t="s">
        <v>152</v>
      </c>
      <c r="E119" s="367">
        <v>0.21</v>
      </c>
      <c r="F119" s="98">
        <f>E119*F118</f>
        <v>0.378</v>
      </c>
      <c r="G119" s="99" t="s">
        <v>21</v>
      </c>
      <c r="H119" s="2">
        <v>0</v>
      </c>
      <c r="I119" s="2">
        <v>0</v>
      </c>
      <c r="J119" s="2">
        <f>VLOOKUP(D119,인건비,2,FALSE)</f>
        <v>446358</v>
      </c>
      <c r="K119" s="2">
        <f>INT($F119*J119)</f>
        <v>168723</v>
      </c>
      <c r="L119" s="2">
        <v>0</v>
      </c>
      <c r="M119" s="2">
        <v>0</v>
      </c>
      <c r="N119" s="100">
        <f>INT(H119+J119+L119)</f>
        <v>446358</v>
      </c>
      <c r="O119" s="101">
        <f>INT(I119+K119+M119)</f>
        <v>168723</v>
      </c>
      <c r="P119" s="135"/>
      <c r="Q119" s="39"/>
      <c r="R119" s="65"/>
    </row>
    <row r="120" spans="1:18" s="10" customFormat="1" ht="18" customHeight="1">
      <c r="A120" s="37"/>
      <c r="B120" s="38"/>
      <c r="C120" s="140" t="s">
        <v>20</v>
      </c>
      <c r="D120" s="115" t="s">
        <v>155</v>
      </c>
      <c r="E120" s="367">
        <v>0.1</v>
      </c>
      <c r="F120" s="98">
        <f>E120*F118</f>
        <v>0.18000000000000002</v>
      </c>
      <c r="G120" s="99" t="s">
        <v>21</v>
      </c>
      <c r="H120" s="2">
        <v>0</v>
      </c>
      <c r="I120" s="2">
        <v>0</v>
      </c>
      <c r="J120" s="2">
        <f>VLOOKUP(D120,인건비,2,FALSE)</f>
        <v>393090</v>
      </c>
      <c r="K120" s="2">
        <f>INT($F120*J120)</f>
        <v>70756</v>
      </c>
      <c r="L120" s="2">
        <v>0</v>
      </c>
      <c r="M120" s="2">
        <v>0</v>
      </c>
      <c r="N120" s="100">
        <f>INT(H120+J120+L120)</f>
        <v>393090</v>
      </c>
      <c r="O120" s="101">
        <f>INT(I120+K120+M120)</f>
        <v>70756</v>
      </c>
      <c r="P120" s="135"/>
      <c r="Q120" s="39"/>
      <c r="R120" s="65"/>
    </row>
    <row r="121" spans="1:18" s="10" customFormat="1" ht="18" customHeight="1">
      <c r="A121" s="37"/>
      <c r="B121" s="19"/>
      <c r="C121" s="140"/>
      <c r="D121" s="113" t="s">
        <v>188</v>
      </c>
      <c r="E121" s="341" t="s">
        <v>189</v>
      </c>
      <c r="F121" s="365">
        <v>0.03</v>
      </c>
      <c r="G121" s="99"/>
      <c r="H121" s="2"/>
      <c r="I121" s="2">
        <f>K119*F121</f>
        <v>5061.6899999999996</v>
      </c>
      <c r="J121" s="2"/>
      <c r="K121" s="2"/>
      <c r="L121" s="2"/>
      <c r="M121" s="2"/>
      <c r="N121" s="100"/>
      <c r="O121" s="101"/>
      <c r="P121" s="135"/>
      <c r="Q121" s="39"/>
      <c r="R121" s="65"/>
    </row>
    <row r="122" spans="1:18" s="10" customFormat="1" ht="18" customHeight="1">
      <c r="A122" s="37"/>
      <c r="B122" s="19"/>
      <c r="C122" s="140"/>
      <c r="D122" s="113" t="s">
        <v>188</v>
      </c>
      <c r="E122" s="341" t="s">
        <v>189</v>
      </c>
      <c r="F122" s="365">
        <v>0.03</v>
      </c>
      <c r="G122" s="99"/>
      <c r="H122" s="2"/>
      <c r="I122" s="2">
        <f>K120*F122</f>
        <v>2122.6799999999998</v>
      </c>
      <c r="J122" s="2"/>
      <c r="K122" s="2"/>
      <c r="L122" s="2"/>
      <c r="M122" s="2"/>
      <c r="N122" s="100"/>
      <c r="O122" s="101"/>
      <c r="P122" s="135"/>
      <c r="Q122" s="39"/>
      <c r="R122" s="65"/>
    </row>
    <row r="123" spans="1:18" s="10" customFormat="1" ht="18" customHeight="1">
      <c r="A123" s="37"/>
      <c r="B123" s="19"/>
      <c r="C123" s="142"/>
      <c r="D123" s="343"/>
      <c r="E123" s="382"/>
      <c r="F123" s="118"/>
      <c r="G123" s="119"/>
      <c r="H123" s="120"/>
      <c r="I123" s="120"/>
      <c r="J123" s="120"/>
      <c r="K123" s="120"/>
      <c r="L123" s="120"/>
      <c r="M123" s="120"/>
      <c r="N123" s="121"/>
      <c r="O123" s="122"/>
      <c r="P123" s="143"/>
      <c r="Q123" s="39"/>
      <c r="R123" s="65"/>
    </row>
    <row r="124" spans="1:18" s="10" customFormat="1" ht="18" customHeight="1">
      <c r="A124" s="37">
        <f>A116+1</f>
        <v>206</v>
      </c>
      <c r="B124" s="38">
        <v>3</v>
      </c>
      <c r="C124" s="138" t="str">
        <f>"제"&amp;A124&amp;"호표"</f>
        <v>제206호표</v>
      </c>
      <c r="D124" s="110" t="str">
        <f>D125</f>
        <v>스위치 (L2) 이전설치</v>
      </c>
      <c r="E124" s="110" t="str">
        <f>E125</f>
        <v>24Port</v>
      </c>
      <c r="F124" s="111">
        <v>1</v>
      </c>
      <c r="G124" s="112" t="s">
        <v>58</v>
      </c>
      <c r="H124" s="97">
        <v>0</v>
      </c>
      <c r="I124" s="97">
        <f>SUM(I125:I130)</f>
        <v>8159.4</v>
      </c>
      <c r="J124" s="97">
        <v>0</v>
      </c>
      <c r="K124" s="97">
        <f>SUM(K125:K130)</f>
        <v>271980</v>
      </c>
      <c r="L124" s="97">
        <v>0</v>
      </c>
      <c r="M124" s="97">
        <f>SUM(M125:M130)</f>
        <v>0</v>
      </c>
      <c r="N124" s="97">
        <v>0</v>
      </c>
      <c r="O124" s="97">
        <f>INT(I124+K124+M124)</f>
        <v>280139</v>
      </c>
      <c r="P124" s="139" t="s">
        <v>156</v>
      </c>
      <c r="Q124" s="39"/>
      <c r="R124" s="65"/>
    </row>
    <row r="125" spans="1:18" s="10" customFormat="1" ht="18" customHeight="1">
      <c r="A125" s="37"/>
      <c r="B125" s="38"/>
      <c r="C125" s="140"/>
      <c r="D125" s="366" t="s">
        <v>154</v>
      </c>
      <c r="E125" s="369" t="s">
        <v>224</v>
      </c>
      <c r="F125" s="98">
        <v>1</v>
      </c>
      <c r="G125" s="99" t="s">
        <v>58</v>
      </c>
      <c r="H125" s="2"/>
      <c r="I125" s="2"/>
      <c r="J125" s="2"/>
      <c r="K125" s="2"/>
      <c r="L125" s="2"/>
      <c r="M125" s="2"/>
      <c r="N125" s="2"/>
      <c r="O125" s="2"/>
      <c r="P125" s="141"/>
      <c r="Q125" s="39"/>
      <c r="R125" s="65"/>
    </row>
    <row r="126" spans="1:18" s="10" customFormat="1" ht="18" customHeight="1">
      <c r="A126" s="37"/>
      <c r="B126" s="38"/>
      <c r="C126" s="140"/>
      <c r="D126" s="467" t="s">
        <v>141</v>
      </c>
      <c r="E126" s="468"/>
      <c r="F126" s="365">
        <v>1.8</v>
      </c>
      <c r="G126" s="99"/>
      <c r="H126" s="2"/>
      <c r="I126" s="2"/>
      <c r="J126" s="2"/>
      <c r="K126" s="2"/>
      <c r="L126" s="2"/>
      <c r="M126" s="2"/>
      <c r="N126" s="2"/>
      <c r="O126" s="2"/>
      <c r="P126" s="141"/>
      <c r="Q126" s="39"/>
      <c r="R126" s="65"/>
    </row>
    <row r="127" spans="1:18" s="10" customFormat="1" ht="18" customHeight="1">
      <c r="A127" s="37"/>
      <c r="B127" s="38"/>
      <c r="C127" s="140" t="s">
        <v>20</v>
      </c>
      <c r="D127" s="115" t="s">
        <v>152</v>
      </c>
      <c r="E127" s="367">
        <v>0.18</v>
      </c>
      <c r="F127" s="98">
        <f>E127*F126</f>
        <v>0.32400000000000001</v>
      </c>
      <c r="G127" s="99" t="s">
        <v>21</v>
      </c>
      <c r="H127" s="2">
        <v>0</v>
      </c>
      <c r="I127" s="2">
        <v>0</v>
      </c>
      <c r="J127" s="2">
        <f>VLOOKUP(D127,인건비,2,FALSE)</f>
        <v>446358</v>
      </c>
      <c r="K127" s="2">
        <f>INT($F127*J127)</f>
        <v>144619</v>
      </c>
      <c r="L127" s="2">
        <v>0</v>
      </c>
      <c r="M127" s="2">
        <v>0</v>
      </c>
      <c r="N127" s="100">
        <f>INT(H127+J127+L127)</f>
        <v>446358</v>
      </c>
      <c r="O127" s="101">
        <f>INT(I127+K127+M127)</f>
        <v>144619</v>
      </c>
      <c r="P127" s="135"/>
      <c r="Q127" s="39"/>
      <c r="R127" s="65"/>
    </row>
    <row r="128" spans="1:18" s="10" customFormat="1" ht="18" customHeight="1">
      <c r="A128" s="37"/>
      <c r="B128" s="38"/>
      <c r="C128" s="140" t="s">
        <v>20</v>
      </c>
      <c r="D128" s="115" t="s">
        <v>155</v>
      </c>
      <c r="E128" s="367">
        <v>0.18</v>
      </c>
      <c r="F128" s="98">
        <f>E128*F126</f>
        <v>0.32400000000000001</v>
      </c>
      <c r="G128" s="99" t="s">
        <v>21</v>
      </c>
      <c r="H128" s="2">
        <v>0</v>
      </c>
      <c r="I128" s="2">
        <v>0</v>
      </c>
      <c r="J128" s="2">
        <f>VLOOKUP(D128,인건비,2,FALSE)</f>
        <v>393090</v>
      </c>
      <c r="K128" s="2">
        <f>INT($F128*J128)</f>
        <v>127361</v>
      </c>
      <c r="L128" s="2">
        <v>0</v>
      </c>
      <c r="M128" s="2">
        <v>0</v>
      </c>
      <c r="N128" s="100">
        <f>INT(H128+J128+L128)</f>
        <v>393090</v>
      </c>
      <c r="O128" s="101">
        <f>INT(I128+K128+M128)</f>
        <v>127361</v>
      </c>
      <c r="P128" s="135"/>
      <c r="Q128" s="39"/>
      <c r="R128" s="65"/>
    </row>
    <row r="129" spans="1:18" s="10" customFormat="1" ht="18" customHeight="1">
      <c r="A129" s="37"/>
      <c r="B129" s="19"/>
      <c r="C129" s="140"/>
      <c r="D129" s="113" t="s">
        <v>188</v>
      </c>
      <c r="E129" s="341" t="s">
        <v>189</v>
      </c>
      <c r="F129" s="365">
        <v>0.03</v>
      </c>
      <c r="G129" s="99"/>
      <c r="H129" s="2"/>
      <c r="I129" s="2">
        <f>K127*F129</f>
        <v>4338.57</v>
      </c>
      <c r="J129" s="2"/>
      <c r="K129" s="2"/>
      <c r="L129" s="2"/>
      <c r="M129" s="2"/>
      <c r="N129" s="100"/>
      <c r="O129" s="101"/>
      <c r="P129" s="135"/>
      <c r="Q129" s="39"/>
      <c r="R129" s="65"/>
    </row>
    <row r="130" spans="1:18" s="10" customFormat="1" ht="18" customHeight="1">
      <c r="A130" s="37"/>
      <c r="B130" s="19"/>
      <c r="C130" s="140"/>
      <c r="D130" s="113" t="s">
        <v>188</v>
      </c>
      <c r="E130" s="341" t="s">
        <v>189</v>
      </c>
      <c r="F130" s="365">
        <v>0.03</v>
      </c>
      <c r="G130" s="99"/>
      <c r="H130" s="2"/>
      <c r="I130" s="2">
        <f>K128*F130</f>
        <v>3820.83</v>
      </c>
      <c r="J130" s="2"/>
      <c r="K130" s="2"/>
      <c r="L130" s="2"/>
      <c r="M130" s="2"/>
      <c r="N130" s="100"/>
      <c r="O130" s="101"/>
      <c r="P130" s="135"/>
      <c r="Q130" s="39"/>
      <c r="R130" s="65"/>
    </row>
    <row r="131" spans="1:18" s="11" customFormat="1" ht="18" customHeight="1">
      <c r="A131" s="41"/>
      <c r="B131" s="19"/>
      <c r="C131" s="142"/>
      <c r="D131" s="116"/>
      <c r="E131" s="117"/>
      <c r="F131" s="118"/>
      <c r="G131" s="119"/>
      <c r="H131" s="120"/>
      <c r="I131" s="120"/>
      <c r="J131" s="120"/>
      <c r="K131" s="120"/>
      <c r="L131" s="120"/>
      <c r="M131" s="120"/>
      <c r="N131" s="121"/>
      <c r="O131" s="122"/>
      <c r="P131" s="143"/>
      <c r="Q131" s="40"/>
      <c r="R131" s="66"/>
    </row>
    <row r="132" spans="1:18" s="10" customFormat="1" ht="18" customHeight="1">
      <c r="A132" s="37">
        <f>A124+1</f>
        <v>207</v>
      </c>
      <c r="B132" s="38">
        <v>3</v>
      </c>
      <c r="C132" s="138" t="str">
        <f>"제"&amp;A132&amp;"호표"</f>
        <v>제207호표</v>
      </c>
      <c r="D132" s="110" t="str">
        <f>D133</f>
        <v>서버랙 이전 설치</v>
      </c>
      <c r="E132" s="110" t="str">
        <f>E133</f>
        <v>2.2M 미만</v>
      </c>
      <c r="F132" s="111">
        <v>1</v>
      </c>
      <c r="G132" s="112" t="s">
        <v>58</v>
      </c>
      <c r="H132" s="97">
        <v>0</v>
      </c>
      <c r="I132" s="97">
        <f>SUM(I133:I136)</f>
        <v>8178.48</v>
      </c>
      <c r="J132" s="97">
        <v>0</v>
      </c>
      <c r="K132" s="97">
        <f>SUM(K133:K136)</f>
        <v>272616</v>
      </c>
      <c r="L132" s="97">
        <v>0</v>
      </c>
      <c r="M132" s="97">
        <f>SUM(M133:M136)</f>
        <v>0</v>
      </c>
      <c r="N132" s="97">
        <v>0</v>
      </c>
      <c r="O132" s="97">
        <f>INT(I132+K132+M132)</f>
        <v>280794</v>
      </c>
      <c r="P132" s="139" t="s">
        <v>148</v>
      </c>
      <c r="Q132" s="39"/>
      <c r="R132" s="65"/>
    </row>
    <row r="133" spans="1:18" s="10" customFormat="1" ht="18" customHeight="1">
      <c r="A133" s="37"/>
      <c r="B133" s="38"/>
      <c r="C133" s="140"/>
      <c r="D133" s="113" t="s">
        <v>204</v>
      </c>
      <c r="E133" s="114" t="s">
        <v>205</v>
      </c>
      <c r="F133" s="98">
        <v>1</v>
      </c>
      <c r="G133" s="99" t="s">
        <v>58</v>
      </c>
      <c r="H133" s="2"/>
      <c r="I133" s="2"/>
      <c r="J133" s="2"/>
      <c r="K133" s="2"/>
      <c r="L133" s="2"/>
      <c r="M133" s="2"/>
      <c r="N133" s="2"/>
      <c r="O133" s="2"/>
      <c r="P133" s="141"/>
      <c r="Q133" s="39"/>
      <c r="R133" s="65"/>
    </row>
    <row r="134" spans="1:18" s="10" customFormat="1" ht="18" customHeight="1">
      <c r="A134" s="37"/>
      <c r="B134" s="38"/>
      <c r="C134" s="140"/>
      <c r="D134" s="467" t="s">
        <v>141</v>
      </c>
      <c r="E134" s="468"/>
      <c r="F134" s="365">
        <v>1.8</v>
      </c>
      <c r="G134" s="99"/>
      <c r="H134" s="2"/>
      <c r="I134" s="2"/>
      <c r="J134" s="2"/>
      <c r="K134" s="2"/>
      <c r="L134" s="2"/>
      <c r="M134" s="2"/>
      <c r="N134" s="2"/>
      <c r="O134" s="2"/>
      <c r="P134" s="141"/>
      <c r="Q134" s="39"/>
      <c r="R134" s="65"/>
    </row>
    <row r="135" spans="1:18" s="10" customFormat="1" ht="18" customHeight="1">
      <c r="A135" s="37"/>
      <c r="B135" s="38"/>
      <c r="C135" s="140" t="s">
        <v>20</v>
      </c>
      <c r="D135" s="115" t="s">
        <v>118</v>
      </c>
      <c r="E135" s="367">
        <v>0.48</v>
      </c>
      <c r="F135" s="98">
        <f>E135*F134</f>
        <v>0.86399999999999999</v>
      </c>
      <c r="G135" s="99" t="s">
        <v>21</v>
      </c>
      <c r="H135" s="2">
        <v>0</v>
      </c>
      <c r="I135" s="2">
        <v>0</v>
      </c>
      <c r="J135" s="2">
        <f>VLOOKUP(D135,인건비,2,FALSE)</f>
        <v>315528</v>
      </c>
      <c r="K135" s="2">
        <f>INT($F135*J135)</f>
        <v>272616</v>
      </c>
      <c r="L135" s="2">
        <v>0</v>
      </c>
      <c r="M135" s="2">
        <v>0</v>
      </c>
      <c r="N135" s="100">
        <f>INT(H135+J135+L135)</f>
        <v>315528</v>
      </c>
      <c r="O135" s="101">
        <f>INT(I135+K135+M135)</f>
        <v>272616</v>
      </c>
      <c r="P135" s="135"/>
      <c r="Q135" s="39"/>
      <c r="R135" s="65"/>
    </row>
    <row r="136" spans="1:18" s="10" customFormat="1" ht="18" customHeight="1">
      <c r="A136" s="37"/>
      <c r="B136" s="19"/>
      <c r="C136" s="140"/>
      <c r="D136" s="113" t="s">
        <v>188</v>
      </c>
      <c r="E136" s="341" t="s">
        <v>189</v>
      </c>
      <c r="F136" s="365">
        <v>0.03</v>
      </c>
      <c r="G136" s="99"/>
      <c r="H136" s="2"/>
      <c r="I136" s="2">
        <f>K135*F136</f>
        <v>8178.48</v>
      </c>
      <c r="J136" s="2"/>
      <c r="K136" s="2"/>
      <c r="L136" s="2"/>
      <c r="M136" s="2"/>
      <c r="N136" s="100"/>
      <c r="O136" s="101"/>
      <c r="P136" s="135"/>
      <c r="Q136" s="39"/>
      <c r="R136" s="65"/>
    </row>
    <row r="137" spans="1:18" s="11" customFormat="1" ht="18" customHeight="1">
      <c r="A137" s="41"/>
      <c r="B137" s="19"/>
      <c r="C137" s="142"/>
      <c r="D137" s="116"/>
      <c r="E137" s="117"/>
      <c r="F137" s="118"/>
      <c r="G137" s="119"/>
      <c r="H137" s="120"/>
      <c r="I137" s="120"/>
      <c r="J137" s="120"/>
      <c r="K137" s="120"/>
      <c r="L137" s="120"/>
      <c r="M137" s="120"/>
      <c r="N137" s="121"/>
      <c r="O137" s="122"/>
      <c r="P137" s="143"/>
      <c r="Q137" s="40"/>
      <c r="R137" s="66"/>
    </row>
    <row r="138" spans="1:18" s="11" customFormat="1" ht="18" customHeight="1">
      <c r="A138" s="41"/>
      <c r="B138" s="19"/>
      <c r="C138" s="148" t="s">
        <v>242</v>
      </c>
      <c r="D138" s="116"/>
      <c r="E138" s="117"/>
      <c r="F138" s="118"/>
      <c r="G138" s="119"/>
      <c r="H138" s="120"/>
      <c r="I138" s="120"/>
      <c r="J138" s="120"/>
      <c r="K138" s="120"/>
      <c r="L138" s="120"/>
      <c r="M138" s="120"/>
      <c r="N138" s="121"/>
      <c r="O138" s="122"/>
      <c r="P138" s="143"/>
      <c r="Q138" s="40"/>
      <c r="R138" s="66"/>
    </row>
    <row r="139" spans="1:18" s="10" customFormat="1" ht="18" customHeight="1">
      <c r="A139" s="37">
        <v>300</v>
      </c>
      <c r="B139" s="38">
        <v>3</v>
      </c>
      <c r="C139" s="138" t="str">
        <f>"제"&amp;A139&amp;"호표"</f>
        <v>제300호표</v>
      </c>
      <c r="D139" s="110" t="str">
        <f>D140</f>
        <v>소규모 주장치</v>
      </c>
      <c r="E139" s="110" t="str">
        <f>E140</f>
        <v>기존 본체 설치(서버)이설</v>
      </c>
      <c r="F139" s="111">
        <v>1</v>
      </c>
      <c r="G139" s="112" t="s">
        <v>58</v>
      </c>
      <c r="H139" s="97">
        <v>0</v>
      </c>
      <c r="I139" s="97">
        <f>SUM(I140:I147)</f>
        <v>9260.0400000000009</v>
      </c>
      <c r="J139" s="97">
        <v>0</v>
      </c>
      <c r="K139" s="97">
        <f>SUM(K140:K147)</f>
        <v>308668</v>
      </c>
      <c r="L139" s="97">
        <v>0</v>
      </c>
      <c r="M139" s="97">
        <f>SUM(M140:M147)</f>
        <v>0</v>
      </c>
      <c r="N139" s="97">
        <v>0</v>
      </c>
      <c r="O139" s="97">
        <f>INT(I139+K139+M139)</f>
        <v>317928</v>
      </c>
      <c r="P139" s="139" t="s">
        <v>209</v>
      </c>
      <c r="Q139" s="39"/>
      <c r="R139" s="65"/>
    </row>
    <row r="140" spans="1:18" s="10" customFormat="1" ht="18" customHeight="1">
      <c r="A140" s="37"/>
      <c r="B140" s="38"/>
      <c r="C140" s="140"/>
      <c r="D140" s="113" t="s">
        <v>207</v>
      </c>
      <c r="E140" s="114" t="s">
        <v>206</v>
      </c>
      <c r="F140" s="98">
        <v>1</v>
      </c>
      <c r="G140" s="99" t="s">
        <v>58</v>
      </c>
      <c r="H140" s="2"/>
      <c r="I140" s="2"/>
      <c r="J140" s="2"/>
      <c r="K140" s="2"/>
      <c r="L140" s="2"/>
      <c r="M140" s="2"/>
      <c r="N140" s="2"/>
      <c r="O140" s="2"/>
      <c r="P140" s="141"/>
      <c r="Q140" s="39"/>
      <c r="R140" s="65"/>
    </row>
    <row r="141" spans="1:18" s="10" customFormat="1" ht="18" customHeight="1">
      <c r="A141" s="37"/>
      <c r="B141" s="38"/>
      <c r="C141" s="140"/>
      <c r="D141" s="467" t="s">
        <v>208</v>
      </c>
      <c r="E141" s="468"/>
      <c r="F141" s="365">
        <v>0.8</v>
      </c>
      <c r="G141" s="99"/>
      <c r="H141" s="2"/>
      <c r="I141" s="2"/>
      <c r="J141" s="2"/>
      <c r="K141" s="2"/>
      <c r="L141" s="2"/>
      <c r="M141" s="2"/>
      <c r="N141" s="2"/>
      <c r="O141" s="2"/>
      <c r="P141" s="141"/>
      <c r="Q141" s="39"/>
      <c r="R141" s="65"/>
    </row>
    <row r="142" spans="1:18" s="10" customFormat="1" ht="18" customHeight="1">
      <c r="A142" s="37"/>
      <c r="B142" s="38"/>
      <c r="C142" s="140" t="s">
        <v>20</v>
      </c>
      <c r="D142" s="115" t="s">
        <v>152</v>
      </c>
      <c r="E142" s="367">
        <v>0.56000000000000005</v>
      </c>
      <c r="F142" s="98">
        <f>E142*F141</f>
        <v>0.44800000000000006</v>
      </c>
      <c r="G142" s="99" t="s">
        <v>21</v>
      </c>
      <c r="H142" s="2">
        <v>0</v>
      </c>
      <c r="I142" s="2">
        <v>0</v>
      </c>
      <c r="J142" s="2">
        <f>VLOOKUP(D142,인건비,2,FALSE)</f>
        <v>446358</v>
      </c>
      <c r="K142" s="2">
        <f>INT($F142*J142)</f>
        <v>199968</v>
      </c>
      <c r="L142" s="2">
        <v>0</v>
      </c>
      <c r="M142" s="2">
        <v>0</v>
      </c>
      <c r="N142" s="100">
        <f t="shared" ref="N142:O144" si="1">INT(H142+J142+L142)</f>
        <v>446358</v>
      </c>
      <c r="O142" s="101">
        <f t="shared" si="1"/>
        <v>199968</v>
      </c>
      <c r="P142" s="135"/>
      <c r="Q142" s="39"/>
      <c r="R142" s="65"/>
    </row>
    <row r="143" spans="1:18" s="10" customFormat="1" ht="18" customHeight="1">
      <c r="A143" s="37"/>
      <c r="B143" s="38"/>
      <c r="C143" s="140" t="s">
        <v>20</v>
      </c>
      <c r="D143" s="115" t="s">
        <v>155</v>
      </c>
      <c r="E143" s="367">
        <v>0.28000000000000003</v>
      </c>
      <c r="F143" s="98">
        <f>E143*F141</f>
        <v>0.22400000000000003</v>
      </c>
      <c r="G143" s="99" t="s">
        <v>21</v>
      </c>
      <c r="H143" s="2">
        <v>0</v>
      </c>
      <c r="I143" s="2">
        <v>0</v>
      </c>
      <c r="J143" s="2">
        <f>VLOOKUP(D143,인건비,2,FALSE)</f>
        <v>393090</v>
      </c>
      <c r="K143" s="2">
        <f>INT($F143*J143)</f>
        <v>88052</v>
      </c>
      <c r="L143" s="2">
        <v>0</v>
      </c>
      <c r="M143" s="2">
        <v>0</v>
      </c>
      <c r="N143" s="100">
        <f t="shared" si="1"/>
        <v>393090</v>
      </c>
      <c r="O143" s="101">
        <f t="shared" si="1"/>
        <v>88052</v>
      </c>
      <c r="P143" s="135"/>
      <c r="Q143" s="39"/>
      <c r="R143" s="65"/>
    </row>
    <row r="144" spans="1:18" s="10" customFormat="1" ht="18" customHeight="1">
      <c r="A144" s="37"/>
      <c r="B144" s="38"/>
      <c r="C144" s="140" t="s">
        <v>20</v>
      </c>
      <c r="D144" s="115" t="s">
        <v>151</v>
      </c>
      <c r="E144" s="367">
        <v>0.15</v>
      </c>
      <c r="F144" s="98">
        <f>E144*F141</f>
        <v>0.12</v>
      </c>
      <c r="G144" s="99" t="s">
        <v>21</v>
      </c>
      <c r="H144" s="2">
        <v>0</v>
      </c>
      <c r="I144" s="2">
        <v>0</v>
      </c>
      <c r="J144" s="2">
        <f>VLOOKUP(D144,인건비,2,FALSE)</f>
        <v>172068</v>
      </c>
      <c r="K144" s="2">
        <f>INT($F144*J144)</f>
        <v>20648</v>
      </c>
      <c r="L144" s="2">
        <v>0</v>
      </c>
      <c r="M144" s="2">
        <v>0</v>
      </c>
      <c r="N144" s="100">
        <f t="shared" si="1"/>
        <v>172068</v>
      </c>
      <c r="O144" s="101">
        <f t="shared" si="1"/>
        <v>20648</v>
      </c>
      <c r="P144" s="135"/>
      <c r="Q144" s="39"/>
      <c r="R144" s="65"/>
    </row>
    <row r="145" spans="1:18" s="10" customFormat="1" ht="18" customHeight="1">
      <c r="A145" s="37"/>
      <c r="B145" s="19"/>
      <c r="C145" s="140"/>
      <c r="D145" s="113" t="s">
        <v>188</v>
      </c>
      <c r="E145" s="341" t="s">
        <v>189</v>
      </c>
      <c r="F145" s="365">
        <v>0.03</v>
      </c>
      <c r="G145" s="99"/>
      <c r="H145" s="2"/>
      <c r="I145" s="2">
        <f>K142*F145</f>
        <v>5999.04</v>
      </c>
      <c r="J145" s="2"/>
      <c r="K145" s="2"/>
      <c r="L145" s="2"/>
      <c r="M145" s="2"/>
      <c r="N145" s="100"/>
      <c r="O145" s="101"/>
      <c r="P145" s="135"/>
      <c r="Q145" s="39"/>
      <c r="R145" s="65"/>
    </row>
    <row r="146" spans="1:18" s="10" customFormat="1" ht="18" customHeight="1">
      <c r="A146" s="37"/>
      <c r="B146" s="19"/>
      <c r="C146" s="140"/>
      <c r="D146" s="113" t="s">
        <v>188</v>
      </c>
      <c r="E146" s="341" t="s">
        <v>189</v>
      </c>
      <c r="F146" s="365">
        <v>0.03</v>
      </c>
      <c r="G146" s="99"/>
      <c r="H146" s="2"/>
      <c r="I146" s="2">
        <f>K143*F146</f>
        <v>2641.56</v>
      </c>
      <c r="J146" s="2"/>
      <c r="K146" s="2"/>
      <c r="L146" s="2"/>
      <c r="M146" s="2"/>
      <c r="N146" s="100"/>
      <c r="O146" s="101"/>
      <c r="P146" s="135"/>
      <c r="Q146" s="39"/>
      <c r="R146" s="65"/>
    </row>
    <row r="147" spans="1:18" s="10" customFormat="1" ht="18" customHeight="1">
      <c r="A147" s="37"/>
      <c r="B147" s="19"/>
      <c r="C147" s="140"/>
      <c r="D147" s="113" t="s">
        <v>188</v>
      </c>
      <c r="E147" s="341" t="s">
        <v>189</v>
      </c>
      <c r="F147" s="365">
        <v>0.03</v>
      </c>
      <c r="G147" s="99"/>
      <c r="H147" s="2"/>
      <c r="I147" s="2">
        <f>K144*F147</f>
        <v>619.43999999999994</v>
      </c>
      <c r="J147" s="2"/>
      <c r="K147" s="2"/>
      <c r="L147" s="2"/>
      <c r="M147" s="2"/>
      <c r="N147" s="100"/>
      <c r="O147" s="101"/>
      <c r="P147" s="135"/>
      <c r="Q147" s="39"/>
      <c r="R147" s="65"/>
    </row>
    <row r="148" spans="1:18" s="11" customFormat="1" ht="18" customHeight="1">
      <c r="A148" s="41"/>
      <c r="B148" s="19"/>
      <c r="C148" s="142"/>
      <c r="D148" s="116"/>
      <c r="E148" s="117"/>
      <c r="F148" s="118"/>
      <c r="G148" s="119"/>
      <c r="H148" s="120"/>
      <c r="I148" s="120"/>
      <c r="J148" s="120"/>
      <c r="K148" s="120"/>
      <c r="L148" s="120"/>
      <c r="M148" s="120"/>
      <c r="N148" s="121"/>
      <c r="O148" s="122"/>
      <c r="P148" s="143"/>
      <c r="Q148" s="40"/>
      <c r="R148" s="66"/>
    </row>
    <row r="149" spans="1:18" s="10" customFormat="1" ht="18" customHeight="1">
      <c r="A149" s="37">
        <f>A139+1</f>
        <v>301</v>
      </c>
      <c r="B149" s="38">
        <v>3</v>
      </c>
      <c r="C149" s="138" t="str">
        <f>"제"&amp;A149&amp;"호표"</f>
        <v>제301호표</v>
      </c>
      <c r="D149" s="110" t="str">
        <f>D150</f>
        <v>DSU/MODEM설치 및 기능시험</v>
      </c>
      <c r="E149" s="110" t="str">
        <f>E150</f>
        <v>무선모뎀 IP주소 등록 변경 및 기능시험</v>
      </c>
      <c r="F149" s="111">
        <v>1</v>
      </c>
      <c r="G149" s="112" t="s">
        <v>58</v>
      </c>
      <c r="H149" s="97">
        <v>0</v>
      </c>
      <c r="I149" s="97">
        <f>SUM(I150:I155)</f>
        <v>6240.6</v>
      </c>
      <c r="J149" s="97">
        <v>0</v>
      </c>
      <c r="K149" s="97">
        <f>SUM(K150:K155)</f>
        <v>208020</v>
      </c>
      <c r="L149" s="97">
        <v>0</v>
      </c>
      <c r="M149" s="97">
        <f>SUM(M150:M155)</f>
        <v>0</v>
      </c>
      <c r="N149" s="97">
        <v>0</v>
      </c>
      <c r="O149" s="97">
        <f>INT(I149+K149+M149)</f>
        <v>214260</v>
      </c>
      <c r="P149" s="139" t="s">
        <v>156</v>
      </c>
      <c r="Q149" s="39"/>
      <c r="R149" s="65"/>
    </row>
    <row r="150" spans="1:18" s="10" customFormat="1" ht="18" customHeight="1">
      <c r="A150" s="37"/>
      <c r="B150" s="38"/>
      <c r="C150" s="140"/>
      <c r="D150" s="113" t="s">
        <v>210</v>
      </c>
      <c r="E150" s="114" t="s">
        <v>211</v>
      </c>
      <c r="F150" s="98">
        <v>1</v>
      </c>
      <c r="G150" s="99" t="s">
        <v>58</v>
      </c>
      <c r="H150" s="2"/>
      <c r="I150" s="2"/>
      <c r="J150" s="2"/>
      <c r="K150" s="2"/>
      <c r="L150" s="2"/>
      <c r="M150" s="2"/>
      <c r="N150" s="2"/>
      <c r="O150" s="2"/>
      <c r="P150" s="141"/>
      <c r="Q150" s="39"/>
      <c r="R150" s="65"/>
    </row>
    <row r="151" spans="1:18" s="10" customFormat="1" ht="18" customHeight="1">
      <c r="A151" s="37"/>
      <c r="B151" s="38"/>
      <c r="C151" s="140"/>
      <c r="D151" s="467" t="s">
        <v>208</v>
      </c>
      <c r="E151" s="468"/>
      <c r="F151" s="365">
        <v>0.8</v>
      </c>
      <c r="G151" s="99"/>
      <c r="H151" s="2"/>
      <c r="I151" s="2"/>
      <c r="J151" s="2"/>
      <c r="K151" s="2"/>
      <c r="L151" s="2"/>
      <c r="M151" s="2"/>
      <c r="N151" s="2"/>
      <c r="O151" s="2"/>
      <c r="P151" s="141"/>
      <c r="Q151" s="39"/>
      <c r="R151" s="65"/>
    </row>
    <row r="152" spans="1:18" s="10" customFormat="1" ht="18" customHeight="1">
      <c r="A152" s="37"/>
      <c r="B152" s="38"/>
      <c r="C152" s="140" t="s">
        <v>20</v>
      </c>
      <c r="D152" s="115" t="s">
        <v>152</v>
      </c>
      <c r="E152" s="367">
        <v>0.38</v>
      </c>
      <c r="F152" s="98">
        <f>E152*F151</f>
        <v>0.30400000000000005</v>
      </c>
      <c r="G152" s="99" t="s">
        <v>21</v>
      </c>
      <c r="H152" s="2">
        <v>0</v>
      </c>
      <c r="I152" s="2">
        <v>0</v>
      </c>
      <c r="J152" s="2">
        <f>VLOOKUP(D152,인건비,2,FALSE)</f>
        <v>446358</v>
      </c>
      <c r="K152" s="2">
        <f>INT($F152*J152)</f>
        <v>135692</v>
      </c>
      <c r="L152" s="2">
        <v>0</v>
      </c>
      <c r="M152" s="2">
        <v>0</v>
      </c>
      <c r="N152" s="100">
        <f>INT(H152+J152+L152)</f>
        <v>446358</v>
      </c>
      <c r="O152" s="101">
        <f>INT(I152+K152+M152)</f>
        <v>135692</v>
      </c>
      <c r="P152" s="135"/>
      <c r="Q152" s="39"/>
      <c r="R152" s="65"/>
    </row>
    <row r="153" spans="1:18" s="10" customFormat="1" ht="18" customHeight="1">
      <c r="A153" s="37"/>
      <c r="B153" s="38"/>
      <c r="C153" s="140" t="s">
        <v>20</v>
      </c>
      <c r="D153" s="115" t="s">
        <v>155</v>
      </c>
      <c r="E153" s="367">
        <v>0.23</v>
      </c>
      <c r="F153" s="98">
        <f>E153*F151</f>
        <v>0.18400000000000002</v>
      </c>
      <c r="G153" s="99" t="s">
        <v>21</v>
      </c>
      <c r="H153" s="2">
        <v>0</v>
      </c>
      <c r="I153" s="2">
        <v>0</v>
      </c>
      <c r="J153" s="2">
        <f>VLOOKUP(D153,인건비,2,FALSE)</f>
        <v>393090</v>
      </c>
      <c r="K153" s="2">
        <f>INT($F153*J153)</f>
        <v>72328</v>
      </c>
      <c r="L153" s="2">
        <v>0</v>
      </c>
      <c r="M153" s="2">
        <v>0</v>
      </c>
      <c r="N153" s="100">
        <f>INT(H153+J153+L153)</f>
        <v>393090</v>
      </c>
      <c r="O153" s="101">
        <f>INT(I153+K153+M153)</f>
        <v>72328</v>
      </c>
      <c r="P153" s="135"/>
      <c r="Q153" s="39"/>
      <c r="R153" s="65"/>
    </row>
    <row r="154" spans="1:18" s="10" customFormat="1" ht="18" customHeight="1">
      <c r="A154" s="37"/>
      <c r="B154" s="19"/>
      <c r="C154" s="140"/>
      <c r="D154" s="113" t="s">
        <v>188</v>
      </c>
      <c r="E154" s="341" t="s">
        <v>189</v>
      </c>
      <c r="F154" s="365">
        <v>0.03</v>
      </c>
      <c r="G154" s="99"/>
      <c r="H154" s="2"/>
      <c r="I154" s="2">
        <f>K152*F154</f>
        <v>4070.7599999999998</v>
      </c>
      <c r="J154" s="2"/>
      <c r="K154" s="2"/>
      <c r="L154" s="2"/>
      <c r="M154" s="2"/>
      <c r="N154" s="100"/>
      <c r="O154" s="101"/>
      <c r="P154" s="135"/>
      <c r="Q154" s="39"/>
      <c r="R154" s="65"/>
    </row>
    <row r="155" spans="1:18" s="10" customFormat="1" ht="18" customHeight="1">
      <c r="A155" s="37"/>
      <c r="B155" s="19"/>
      <c r="C155" s="140"/>
      <c r="D155" s="113" t="s">
        <v>188</v>
      </c>
      <c r="E155" s="341" t="s">
        <v>189</v>
      </c>
      <c r="F155" s="365">
        <v>0.03</v>
      </c>
      <c r="G155" s="99"/>
      <c r="H155" s="2"/>
      <c r="I155" s="2">
        <f>K153*F155</f>
        <v>2169.84</v>
      </c>
      <c r="J155" s="2"/>
      <c r="K155" s="2"/>
      <c r="L155" s="2"/>
      <c r="M155" s="2"/>
      <c r="N155" s="100"/>
      <c r="O155" s="101"/>
      <c r="P155" s="135"/>
      <c r="Q155" s="39"/>
      <c r="R155" s="65"/>
    </row>
    <row r="156" spans="1:18" s="11" customFormat="1" ht="18" customHeight="1">
      <c r="A156" s="41"/>
      <c r="B156" s="19"/>
      <c r="C156" s="142"/>
      <c r="D156" s="116"/>
      <c r="E156" s="117"/>
      <c r="F156" s="118"/>
      <c r="G156" s="119"/>
      <c r="H156" s="120"/>
      <c r="I156" s="120"/>
      <c r="J156" s="120"/>
      <c r="K156" s="120"/>
      <c r="L156" s="120"/>
      <c r="M156" s="120"/>
      <c r="N156" s="121"/>
      <c r="O156" s="122"/>
      <c r="P156" s="143"/>
      <c r="Q156" s="40"/>
      <c r="R156" s="66"/>
    </row>
    <row r="157" spans="1:18" s="10" customFormat="1" ht="18" customHeight="1">
      <c r="A157" s="37">
        <f>A149+1</f>
        <v>302</v>
      </c>
      <c r="B157" s="38">
        <v>3</v>
      </c>
      <c r="C157" s="138" t="str">
        <f>"제"&amp;A157&amp;"호표"</f>
        <v>제302호표</v>
      </c>
      <c r="D157" s="110" t="str">
        <f>D158</f>
        <v xml:space="preserve">스위칭허브 </v>
      </c>
      <c r="E157" s="110" t="str">
        <f>E158</f>
        <v>(한강수계+맨홀펌프장) 및 우수토실</v>
      </c>
      <c r="F157" s="111">
        <v>1</v>
      </c>
      <c r="G157" s="112" t="s">
        <v>58</v>
      </c>
      <c r="H157" s="97">
        <v>0</v>
      </c>
      <c r="I157" s="97">
        <f>SUM(I158:I163)</f>
        <v>5932.0199999999995</v>
      </c>
      <c r="J157" s="97">
        <v>0</v>
      </c>
      <c r="K157" s="97">
        <f>SUM(K158:K163)</f>
        <v>197734</v>
      </c>
      <c r="L157" s="97">
        <v>0</v>
      </c>
      <c r="M157" s="97">
        <f>SUM(M158:M163)</f>
        <v>0</v>
      </c>
      <c r="N157" s="97">
        <v>0</v>
      </c>
      <c r="O157" s="97">
        <f>INT(I157+K157+M157)</f>
        <v>203666</v>
      </c>
      <c r="P157" s="139" t="s">
        <v>156</v>
      </c>
      <c r="Q157" s="39"/>
      <c r="R157" s="65"/>
    </row>
    <row r="158" spans="1:18" s="10" customFormat="1" ht="18" customHeight="1">
      <c r="A158" s="37"/>
      <c r="B158" s="38"/>
      <c r="C158" s="140"/>
      <c r="D158" s="113" t="s">
        <v>212</v>
      </c>
      <c r="E158" s="114" t="s">
        <v>213</v>
      </c>
      <c r="F158" s="98">
        <v>1</v>
      </c>
      <c r="G158" s="99" t="s">
        <v>58</v>
      </c>
      <c r="H158" s="2"/>
      <c r="I158" s="2"/>
      <c r="J158" s="2"/>
      <c r="K158" s="2"/>
      <c r="L158" s="2"/>
      <c r="M158" s="2"/>
      <c r="N158" s="2"/>
      <c r="O158" s="2"/>
      <c r="P158" s="141"/>
      <c r="Q158" s="39"/>
      <c r="R158" s="65"/>
    </row>
    <row r="159" spans="1:18" s="10" customFormat="1" ht="18" customHeight="1">
      <c r="A159" s="37"/>
      <c r="B159" s="38"/>
      <c r="C159" s="140"/>
      <c r="D159" s="467" t="s">
        <v>208</v>
      </c>
      <c r="E159" s="468"/>
      <c r="F159" s="365">
        <v>0.8</v>
      </c>
      <c r="G159" s="99"/>
      <c r="H159" s="2"/>
      <c r="I159" s="2"/>
      <c r="J159" s="2"/>
      <c r="K159" s="2"/>
      <c r="L159" s="2"/>
      <c r="M159" s="2"/>
      <c r="N159" s="2"/>
      <c r="O159" s="2"/>
      <c r="P159" s="141"/>
      <c r="Q159" s="39"/>
      <c r="R159" s="65"/>
    </row>
    <row r="160" spans="1:18" s="10" customFormat="1" ht="18" customHeight="1">
      <c r="A160" s="37"/>
      <c r="B160" s="38"/>
      <c r="C160" s="140" t="s">
        <v>20</v>
      </c>
      <c r="D160" s="115" t="s">
        <v>152</v>
      </c>
      <c r="E160" s="367">
        <v>0.36</v>
      </c>
      <c r="F160" s="98">
        <f>E160*F159</f>
        <v>0.28799999999999998</v>
      </c>
      <c r="G160" s="99" t="s">
        <v>21</v>
      </c>
      <c r="H160" s="2">
        <v>0</v>
      </c>
      <c r="I160" s="2">
        <v>0</v>
      </c>
      <c r="J160" s="2">
        <f>VLOOKUP(D160,인건비,2,FALSE)</f>
        <v>446358</v>
      </c>
      <c r="K160" s="2">
        <f>INT($F160*J160)</f>
        <v>128551</v>
      </c>
      <c r="L160" s="2">
        <v>0</v>
      </c>
      <c r="M160" s="2">
        <v>0</v>
      </c>
      <c r="N160" s="100">
        <f>INT(H160+J160+L160)</f>
        <v>446358</v>
      </c>
      <c r="O160" s="101">
        <f>INT(I160+K160+M160)</f>
        <v>128551</v>
      </c>
      <c r="P160" s="135"/>
      <c r="Q160" s="39"/>
      <c r="R160" s="65"/>
    </row>
    <row r="161" spans="1:18" s="10" customFormat="1" ht="18" customHeight="1">
      <c r="A161" s="37"/>
      <c r="B161" s="38"/>
      <c r="C161" s="140" t="s">
        <v>20</v>
      </c>
      <c r="D161" s="115" t="s">
        <v>155</v>
      </c>
      <c r="E161" s="367">
        <v>0.22</v>
      </c>
      <c r="F161" s="98">
        <f>E161*F159</f>
        <v>0.17600000000000002</v>
      </c>
      <c r="G161" s="99" t="s">
        <v>21</v>
      </c>
      <c r="H161" s="2">
        <v>0</v>
      </c>
      <c r="I161" s="2">
        <v>0</v>
      </c>
      <c r="J161" s="2">
        <f>VLOOKUP(D161,인건비,2,FALSE)</f>
        <v>393090</v>
      </c>
      <c r="K161" s="2">
        <f>INT($F161*J161)</f>
        <v>69183</v>
      </c>
      <c r="L161" s="2">
        <v>0</v>
      </c>
      <c r="M161" s="2">
        <v>0</v>
      </c>
      <c r="N161" s="100">
        <f>INT(H161+J161+L161)</f>
        <v>393090</v>
      </c>
      <c r="O161" s="101">
        <f>INT(I161+K161+M161)</f>
        <v>69183</v>
      </c>
      <c r="P161" s="135"/>
      <c r="Q161" s="39"/>
      <c r="R161" s="65"/>
    </row>
    <row r="162" spans="1:18" s="10" customFormat="1" ht="18" customHeight="1">
      <c r="A162" s="37"/>
      <c r="B162" s="19"/>
      <c r="C162" s="140"/>
      <c r="D162" s="113" t="s">
        <v>188</v>
      </c>
      <c r="E162" s="341" t="s">
        <v>189</v>
      </c>
      <c r="F162" s="365">
        <v>0.03</v>
      </c>
      <c r="G162" s="99"/>
      <c r="H162" s="2"/>
      <c r="I162" s="2">
        <f>K160*F162</f>
        <v>3856.5299999999997</v>
      </c>
      <c r="J162" s="2"/>
      <c r="K162" s="2"/>
      <c r="L162" s="2"/>
      <c r="M162" s="2"/>
      <c r="N162" s="100"/>
      <c r="O162" s="101"/>
      <c r="P162" s="135"/>
      <c r="Q162" s="39"/>
      <c r="R162" s="65"/>
    </row>
    <row r="163" spans="1:18" s="10" customFormat="1" ht="18" customHeight="1">
      <c r="A163" s="37"/>
      <c r="B163" s="19"/>
      <c r="C163" s="140"/>
      <c r="D163" s="113" t="s">
        <v>188</v>
      </c>
      <c r="E163" s="341" t="s">
        <v>189</v>
      </c>
      <c r="F163" s="365">
        <v>0.03</v>
      </c>
      <c r="G163" s="99"/>
      <c r="H163" s="2"/>
      <c r="I163" s="2">
        <f>K161*F163</f>
        <v>2075.4899999999998</v>
      </c>
      <c r="J163" s="2"/>
      <c r="K163" s="2"/>
      <c r="L163" s="2"/>
      <c r="M163" s="2"/>
      <c r="N163" s="100"/>
      <c r="O163" s="101"/>
      <c r="P163" s="135"/>
      <c r="Q163" s="39"/>
      <c r="R163" s="65"/>
    </row>
    <row r="164" spans="1:18" s="11" customFormat="1" ht="18" customHeight="1">
      <c r="A164" s="41"/>
      <c r="B164" s="19"/>
      <c r="C164" s="142"/>
      <c r="D164" s="116"/>
      <c r="E164" s="117"/>
      <c r="F164" s="118"/>
      <c r="G164" s="119"/>
      <c r="H164" s="120"/>
      <c r="I164" s="120"/>
      <c r="J164" s="120"/>
      <c r="K164" s="120"/>
      <c r="L164" s="120"/>
      <c r="M164" s="120"/>
      <c r="N164" s="121"/>
      <c r="O164" s="122"/>
      <c r="P164" s="143"/>
      <c r="Q164" s="40"/>
      <c r="R164" s="66"/>
    </row>
    <row r="165" spans="1:18" s="11" customFormat="1" ht="18" customHeight="1">
      <c r="A165" s="41"/>
      <c r="B165" s="19"/>
      <c r="C165" s="142"/>
      <c r="D165" s="116"/>
      <c r="E165" s="117"/>
      <c r="F165" s="118"/>
      <c r="G165" s="119"/>
      <c r="H165" s="120"/>
      <c r="I165" s="120"/>
      <c r="J165" s="120"/>
      <c r="K165" s="120"/>
      <c r="L165" s="120"/>
      <c r="M165" s="120"/>
      <c r="N165" s="121"/>
      <c r="O165" s="122"/>
      <c r="P165" s="143"/>
      <c r="Q165" s="40"/>
      <c r="R165" s="66"/>
    </row>
    <row r="166" spans="1:18" s="10" customFormat="1" ht="18" customHeight="1">
      <c r="A166" s="37">
        <f>A157+1</f>
        <v>303</v>
      </c>
      <c r="B166" s="38">
        <v>3</v>
      </c>
      <c r="C166" s="138" t="str">
        <f>"제"&amp;A166&amp;"호표"</f>
        <v>제303호표</v>
      </c>
      <c r="D166" s="110" t="str">
        <f>D167</f>
        <v>SCADA 원격소 장치</v>
      </c>
      <c r="E166" s="110" t="str">
        <f>E167</f>
        <v>함체(랙) 설치</v>
      </c>
      <c r="F166" s="111">
        <v>1</v>
      </c>
      <c r="G166" s="112" t="s">
        <v>58</v>
      </c>
      <c r="H166" s="97">
        <v>0</v>
      </c>
      <c r="I166" s="97">
        <f>SUM(I167:I172)</f>
        <v>7915.95</v>
      </c>
      <c r="J166" s="97">
        <v>0</v>
      </c>
      <c r="K166" s="97">
        <f>SUM(K167:K172)</f>
        <v>263865</v>
      </c>
      <c r="L166" s="97">
        <v>0</v>
      </c>
      <c r="M166" s="97">
        <f>SUM(M167:M172)</f>
        <v>0</v>
      </c>
      <c r="N166" s="97">
        <v>0</v>
      </c>
      <c r="O166" s="97">
        <f>INT(I166+K166+M166)</f>
        <v>271780</v>
      </c>
      <c r="P166" s="139" t="s">
        <v>216</v>
      </c>
      <c r="Q166" s="39"/>
      <c r="R166" s="65"/>
    </row>
    <row r="167" spans="1:18" s="10" customFormat="1" ht="18" customHeight="1">
      <c r="A167" s="37"/>
      <c r="B167" s="38"/>
      <c r="C167" s="140"/>
      <c r="D167" s="113" t="s">
        <v>214</v>
      </c>
      <c r="E167" s="114" t="s">
        <v>215</v>
      </c>
      <c r="F167" s="98">
        <v>1</v>
      </c>
      <c r="G167" s="99" t="s">
        <v>58</v>
      </c>
      <c r="H167" s="2"/>
      <c r="I167" s="2"/>
      <c r="J167" s="2"/>
      <c r="K167" s="2"/>
      <c r="L167" s="2"/>
      <c r="M167" s="2"/>
      <c r="N167" s="2"/>
      <c r="O167" s="2"/>
      <c r="P167" s="141"/>
      <c r="Q167" s="39"/>
      <c r="R167" s="65"/>
    </row>
    <row r="168" spans="1:18" s="10" customFormat="1" ht="18" customHeight="1">
      <c r="A168" s="37"/>
      <c r="B168" s="38"/>
      <c r="C168" s="140"/>
      <c r="D168" s="467" t="s">
        <v>208</v>
      </c>
      <c r="E168" s="468"/>
      <c r="F168" s="365">
        <v>0.8</v>
      </c>
      <c r="G168" s="99"/>
      <c r="H168" s="2"/>
      <c r="I168" s="2"/>
      <c r="J168" s="2"/>
      <c r="K168" s="2"/>
      <c r="L168" s="2"/>
      <c r="M168" s="2"/>
      <c r="N168" s="2"/>
      <c r="O168" s="2"/>
      <c r="P168" s="141"/>
      <c r="Q168" s="39"/>
      <c r="R168" s="65"/>
    </row>
    <row r="169" spans="1:18" s="10" customFormat="1" ht="18" customHeight="1">
      <c r="A169" s="37"/>
      <c r="B169" s="38"/>
      <c r="C169" s="140" t="s">
        <v>20</v>
      </c>
      <c r="D169" s="368" t="s">
        <v>118</v>
      </c>
      <c r="E169" s="367">
        <v>0.5</v>
      </c>
      <c r="F169" s="98">
        <f>E169*F168</f>
        <v>0.4</v>
      </c>
      <c r="G169" s="99" t="s">
        <v>21</v>
      </c>
      <c r="H169" s="2">
        <v>0</v>
      </c>
      <c r="I169" s="2">
        <v>0</v>
      </c>
      <c r="J169" s="2">
        <f>VLOOKUP(D169,인건비,2,FALSE)</f>
        <v>315528</v>
      </c>
      <c r="K169" s="2">
        <f>INT($F169*J169)</f>
        <v>126211</v>
      </c>
      <c r="L169" s="2">
        <v>0</v>
      </c>
      <c r="M169" s="2">
        <v>0</v>
      </c>
      <c r="N169" s="100">
        <f>INT(H169+J169+L169)</f>
        <v>315528</v>
      </c>
      <c r="O169" s="101">
        <f>INT(I169+K169+M169)</f>
        <v>126211</v>
      </c>
      <c r="P169" s="135"/>
      <c r="Q169" s="39"/>
      <c r="R169" s="65"/>
    </row>
    <row r="170" spans="1:18" s="10" customFormat="1" ht="18" customHeight="1">
      <c r="A170" s="37"/>
      <c r="B170" s="38"/>
      <c r="C170" s="140" t="s">
        <v>20</v>
      </c>
      <c r="D170" s="115" t="s">
        <v>151</v>
      </c>
      <c r="E170" s="367">
        <v>1</v>
      </c>
      <c r="F170" s="98">
        <f>E170*F168</f>
        <v>0.8</v>
      </c>
      <c r="G170" s="99" t="s">
        <v>21</v>
      </c>
      <c r="H170" s="2">
        <v>0</v>
      </c>
      <c r="I170" s="2">
        <v>0</v>
      </c>
      <c r="J170" s="2">
        <f>VLOOKUP(D170,인건비,2,FALSE)</f>
        <v>172068</v>
      </c>
      <c r="K170" s="2">
        <f>INT($F170*J170)</f>
        <v>137654</v>
      </c>
      <c r="L170" s="2">
        <v>0</v>
      </c>
      <c r="M170" s="2">
        <v>0</v>
      </c>
      <c r="N170" s="100">
        <f>INT(H170+J170+L170)</f>
        <v>172068</v>
      </c>
      <c r="O170" s="101">
        <f>INT(I170+K170+M170)</f>
        <v>137654</v>
      </c>
      <c r="P170" s="135"/>
      <c r="Q170" s="39"/>
      <c r="R170" s="65"/>
    </row>
    <row r="171" spans="1:18" s="10" customFormat="1" ht="18" customHeight="1">
      <c r="A171" s="37"/>
      <c r="B171" s="19"/>
      <c r="C171" s="140"/>
      <c r="D171" s="113" t="s">
        <v>188</v>
      </c>
      <c r="E171" s="341" t="s">
        <v>189</v>
      </c>
      <c r="F171" s="365">
        <v>0.03</v>
      </c>
      <c r="G171" s="99"/>
      <c r="H171" s="2"/>
      <c r="I171" s="2">
        <f>K169*F171</f>
        <v>3786.33</v>
      </c>
      <c r="J171" s="2"/>
      <c r="K171" s="2"/>
      <c r="L171" s="2"/>
      <c r="M171" s="2"/>
      <c r="N171" s="100"/>
      <c r="O171" s="101"/>
      <c r="P171" s="135"/>
      <c r="Q171" s="39"/>
      <c r="R171" s="65"/>
    </row>
    <row r="172" spans="1:18" s="10" customFormat="1" ht="18" customHeight="1">
      <c r="A172" s="37"/>
      <c r="B172" s="19"/>
      <c r="C172" s="140"/>
      <c r="D172" s="113" t="s">
        <v>188</v>
      </c>
      <c r="E172" s="341" t="s">
        <v>189</v>
      </c>
      <c r="F172" s="365">
        <v>0.03</v>
      </c>
      <c r="G172" s="99"/>
      <c r="H172" s="2"/>
      <c r="I172" s="2">
        <f>K170*F172</f>
        <v>4129.62</v>
      </c>
      <c r="J172" s="2"/>
      <c r="K172" s="2"/>
      <c r="L172" s="2"/>
      <c r="M172" s="2"/>
      <c r="N172" s="100"/>
      <c r="O172" s="101"/>
      <c r="P172" s="135"/>
      <c r="Q172" s="39"/>
      <c r="R172" s="65"/>
    </row>
    <row r="173" spans="1:18" s="11" customFormat="1" ht="18" customHeight="1">
      <c r="A173" s="41"/>
      <c r="B173" s="19"/>
      <c r="C173" s="142"/>
      <c r="D173" s="116"/>
      <c r="E173" s="117"/>
      <c r="F173" s="118"/>
      <c r="G173" s="119"/>
      <c r="H173" s="120"/>
      <c r="I173" s="120"/>
      <c r="J173" s="120"/>
      <c r="K173" s="120"/>
      <c r="L173" s="120"/>
      <c r="M173" s="120"/>
      <c r="N173" s="121"/>
      <c r="O173" s="122"/>
      <c r="P173" s="143"/>
      <c r="Q173" s="40"/>
      <c r="R173" s="66"/>
    </row>
    <row r="174" spans="1:18" s="10" customFormat="1" ht="18" customHeight="1">
      <c r="A174" s="37">
        <v>400</v>
      </c>
      <c r="B174" s="38">
        <v>3</v>
      </c>
      <c r="C174" s="138" t="str">
        <f>"제"&amp;A174&amp;"호표"</f>
        <v>제400호표</v>
      </c>
      <c r="D174" s="110" t="str">
        <f>D175</f>
        <v>회선시험</v>
      </c>
      <c r="E174" s="110" t="str">
        <f>E175</f>
        <v>Port / 4P</v>
      </c>
      <c r="F174" s="111">
        <v>1</v>
      </c>
      <c r="G174" s="112" t="s">
        <v>58</v>
      </c>
      <c r="H174" s="97">
        <v>0</v>
      </c>
      <c r="I174" s="97">
        <f>SUM(I175:I177)</f>
        <v>0</v>
      </c>
      <c r="J174" s="97">
        <v>0</v>
      </c>
      <c r="K174" s="97">
        <f>SUM(K175:K177)</f>
        <v>26973</v>
      </c>
      <c r="L174" s="97">
        <v>0</v>
      </c>
      <c r="M174" s="97">
        <f>SUM(M175:M177)</f>
        <v>0</v>
      </c>
      <c r="N174" s="97">
        <v>0</v>
      </c>
      <c r="O174" s="97">
        <f>INT(I174+K174+M174)</f>
        <v>26973</v>
      </c>
      <c r="P174" s="139" t="s">
        <v>148</v>
      </c>
      <c r="Q174" s="39"/>
      <c r="R174" s="65"/>
    </row>
    <row r="175" spans="1:18" s="10" customFormat="1" ht="18" customHeight="1">
      <c r="A175" s="37"/>
      <c r="B175" s="38"/>
      <c r="C175" s="140"/>
      <c r="D175" s="113" t="s">
        <v>159</v>
      </c>
      <c r="E175" s="114" t="s">
        <v>160</v>
      </c>
      <c r="F175" s="98">
        <v>1</v>
      </c>
      <c r="G175" s="99" t="s">
        <v>58</v>
      </c>
      <c r="H175" s="2"/>
      <c r="I175" s="2"/>
      <c r="J175" s="2"/>
      <c r="K175" s="2"/>
      <c r="L175" s="2"/>
      <c r="M175" s="2"/>
      <c r="N175" s="2"/>
      <c r="O175" s="2"/>
      <c r="P175" s="141"/>
      <c r="Q175" s="39"/>
      <c r="R175" s="65"/>
    </row>
    <row r="176" spans="1:18" s="10" customFormat="1" ht="18" customHeight="1">
      <c r="A176" s="37"/>
      <c r="B176" s="38"/>
      <c r="C176" s="140" t="s">
        <v>20</v>
      </c>
      <c r="D176" s="368" t="s">
        <v>43</v>
      </c>
      <c r="E176" s="367">
        <v>0.05</v>
      </c>
      <c r="F176" s="98">
        <f>E176</f>
        <v>0.05</v>
      </c>
      <c r="G176" s="99" t="s">
        <v>21</v>
      </c>
      <c r="H176" s="2">
        <v>0</v>
      </c>
      <c r="I176" s="2">
        <v>0</v>
      </c>
      <c r="J176" s="2">
        <f>VLOOKUP(D176,인건비,2,FALSE)</f>
        <v>436224</v>
      </c>
      <c r="K176" s="2">
        <f>INT($F176*J176)</f>
        <v>21811</v>
      </c>
      <c r="L176" s="2">
        <v>0</v>
      </c>
      <c r="M176" s="2">
        <v>0</v>
      </c>
      <c r="N176" s="100">
        <f>INT(H176+J176+L176)</f>
        <v>436224</v>
      </c>
      <c r="O176" s="101">
        <f>INT(I176+K176+M176)</f>
        <v>21811</v>
      </c>
      <c r="P176" s="135"/>
      <c r="Q176" s="39"/>
      <c r="R176" s="65"/>
    </row>
    <row r="177" spans="1:18" s="10" customFormat="1" ht="18" customHeight="1">
      <c r="A177" s="37"/>
      <c r="B177" s="38"/>
      <c r="C177" s="140" t="s">
        <v>20</v>
      </c>
      <c r="D177" s="115" t="s">
        <v>151</v>
      </c>
      <c r="E177" s="367">
        <v>0.03</v>
      </c>
      <c r="F177" s="98">
        <f>E177</f>
        <v>0.03</v>
      </c>
      <c r="G177" s="99" t="s">
        <v>21</v>
      </c>
      <c r="H177" s="2">
        <v>0</v>
      </c>
      <c r="I177" s="2">
        <v>0</v>
      </c>
      <c r="J177" s="2">
        <f>VLOOKUP(D177,인건비,2,FALSE)</f>
        <v>172068</v>
      </c>
      <c r="K177" s="2">
        <f>INT($F177*J177)</f>
        <v>5162</v>
      </c>
      <c r="L177" s="2">
        <v>0</v>
      </c>
      <c r="M177" s="2">
        <v>0</v>
      </c>
      <c r="N177" s="100">
        <f>INT(H177+J177+L177)</f>
        <v>172068</v>
      </c>
      <c r="O177" s="101">
        <f>INT(I177+K177+M177)</f>
        <v>5162</v>
      </c>
      <c r="P177" s="135"/>
      <c r="Q177" s="39"/>
      <c r="R177" s="65"/>
    </row>
    <row r="178" spans="1:18" s="10" customFormat="1" ht="18" customHeight="1">
      <c r="A178" s="37"/>
      <c r="B178" s="38"/>
      <c r="C178" s="140"/>
      <c r="D178" s="115"/>
      <c r="E178" s="123"/>
      <c r="F178" s="98"/>
      <c r="G178" s="99"/>
      <c r="H178" s="2"/>
      <c r="I178" s="2"/>
      <c r="J178" s="2"/>
      <c r="K178" s="2"/>
      <c r="L178" s="2"/>
      <c r="M178" s="2"/>
      <c r="N178" s="100"/>
      <c r="O178" s="101"/>
      <c r="P178" s="135"/>
      <c r="Q178" s="39"/>
      <c r="R178" s="65"/>
    </row>
    <row r="179" spans="1:18" s="11" customFormat="1" ht="18" customHeight="1">
      <c r="A179" s="41"/>
      <c r="B179" s="19"/>
      <c r="C179" s="297"/>
      <c r="D179" s="298"/>
      <c r="E179" s="299"/>
      <c r="F179" s="300"/>
      <c r="G179" s="301"/>
      <c r="H179" s="302"/>
      <c r="I179" s="302"/>
      <c r="J179" s="302"/>
      <c r="K179" s="302"/>
      <c r="L179" s="302"/>
      <c r="M179" s="302"/>
      <c r="N179" s="303"/>
      <c r="O179" s="304"/>
      <c r="P179" s="305"/>
      <c r="Q179" s="40"/>
      <c r="R179" s="66"/>
    </row>
    <row r="180" spans="1:18" ht="18" customHeight="1"/>
    <row r="181" spans="1:18" ht="18" customHeight="1"/>
    <row r="182" spans="1:18" ht="18" customHeight="1"/>
    <row r="183" spans="1:18" ht="18" customHeight="1"/>
    <row r="184" spans="1:18" ht="18" customHeight="1"/>
  </sheetData>
  <sheetProtection formatColumns="0" formatRows="0"/>
  <mergeCells count="23">
    <mergeCell ref="D159:E159"/>
    <mergeCell ref="D168:E168"/>
    <mergeCell ref="D126:E126"/>
    <mergeCell ref="D94:E94"/>
    <mergeCell ref="D102:E102"/>
    <mergeCell ref="D110:E110"/>
    <mergeCell ref="D118:E118"/>
    <mergeCell ref="D134:E134"/>
    <mergeCell ref="D141:E141"/>
    <mergeCell ref="D79:E79"/>
    <mergeCell ref="C2:F2"/>
    <mergeCell ref="J3:K3"/>
    <mergeCell ref="H3:I3"/>
    <mergeCell ref="N3:O3"/>
    <mergeCell ref="D151:E151"/>
    <mergeCell ref="C1:P1"/>
    <mergeCell ref="C3:C4"/>
    <mergeCell ref="D3:D4"/>
    <mergeCell ref="E3:E4"/>
    <mergeCell ref="F3:F4"/>
    <mergeCell ref="G3:G4"/>
    <mergeCell ref="P3:P4"/>
    <mergeCell ref="L3:M3"/>
  </mergeCells>
  <phoneticPr fontId="2" type="noConversion"/>
  <pageMargins left="0.47244094488188981" right="0.27559055118110237" top="0.39370078740157483" bottom="0.35433070866141736" header="0.31496062992125984" footer="0.31496062992125984"/>
  <pageSetup paperSize="9" scale="88" orientation="landscape" r:id="rId1"/>
  <headerFooter alignWithMargins="0"/>
  <rowBreaks count="6" manualBreakCount="6">
    <brk id="28" min="2" max="15" man="1"/>
    <brk id="54" min="2" max="15" man="1"/>
    <brk id="75" min="2" max="15" man="1"/>
    <brk id="99" min="2" max="15" man="1"/>
    <brk id="128" min="2" max="15" man="1"/>
    <brk id="156" min="2" max="15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77A77-F700-418E-9944-7B5528CA024F}">
  <dimension ref="A1:M27"/>
  <sheetViews>
    <sheetView workbookViewId="0">
      <selection activeCell="A2" sqref="A2"/>
    </sheetView>
  </sheetViews>
  <sheetFormatPr defaultRowHeight="13.5"/>
  <cols>
    <col min="1" max="10" width="10.77734375" customWidth="1"/>
  </cols>
  <sheetData>
    <row r="1" spans="1:13" ht="39.950000000000003" customHeight="1">
      <c r="A1" s="206"/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</row>
    <row r="2" spans="1:13" ht="39.950000000000003" customHeight="1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</row>
    <row r="3" spans="1:13" s="209" customFormat="1" ht="39.950000000000003" customHeight="1">
      <c r="A3" s="207"/>
      <c r="B3" s="207"/>
      <c r="C3" s="207"/>
      <c r="D3" s="207"/>
      <c r="E3" s="208"/>
      <c r="F3" s="208"/>
      <c r="G3" s="208"/>
      <c r="H3" s="208"/>
      <c r="I3" s="208"/>
      <c r="J3" s="207"/>
      <c r="K3" s="207"/>
      <c r="L3" s="207"/>
      <c r="M3" s="207"/>
    </row>
    <row r="4" spans="1:13" s="209" customFormat="1" ht="39.950000000000003" customHeight="1">
      <c r="A4" s="210"/>
      <c r="B4" s="210"/>
      <c r="C4" s="210"/>
      <c r="D4" s="210"/>
      <c r="E4" s="210"/>
      <c r="F4" s="210"/>
      <c r="G4" s="210"/>
      <c r="H4" s="210"/>
      <c r="I4" s="210"/>
      <c r="J4" s="210"/>
    </row>
    <row r="5" spans="1:13" s="209" customFormat="1" ht="39.950000000000003" customHeight="1">
      <c r="A5" s="210"/>
      <c r="B5" s="210"/>
      <c r="C5" s="210"/>
      <c r="D5" s="210"/>
      <c r="E5" s="210"/>
      <c r="F5" s="210"/>
      <c r="G5" s="210"/>
      <c r="H5" s="210"/>
      <c r="I5" s="210"/>
      <c r="J5" s="210"/>
    </row>
    <row r="6" spans="1:13" ht="39.950000000000003" customHeight="1">
      <c r="A6" s="428" t="s">
        <v>76</v>
      </c>
      <c r="B6" s="428"/>
      <c r="C6" s="428"/>
      <c r="D6" s="428"/>
      <c r="E6" s="428"/>
      <c r="F6" s="428"/>
      <c r="G6" s="428"/>
      <c r="H6" s="428"/>
      <c r="I6" s="428"/>
      <c r="J6" s="428"/>
      <c r="K6" s="211"/>
      <c r="L6" s="211"/>
      <c r="M6" s="211"/>
    </row>
    <row r="7" spans="1:13" ht="39.950000000000003" customHeight="1">
      <c r="A7" s="212"/>
      <c r="B7" s="212"/>
      <c r="C7" s="212"/>
      <c r="D7" s="212"/>
      <c r="E7" s="212"/>
      <c r="F7" s="212"/>
      <c r="G7" s="212"/>
      <c r="H7" s="212"/>
      <c r="I7" s="212"/>
      <c r="J7" s="212"/>
    </row>
    <row r="8" spans="1:13" ht="39.950000000000003" customHeight="1">
      <c r="A8" s="212"/>
      <c r="B8" s="212"/>
      <c r="C8" s="212"/>
      <c r="D8" s="212"/>
      <c r="E8" s="212"/>
      <c r="F8" s="212"/>
      <c r="G8" s="212"/>
      <c r="H8" s="212"/>
      <c r="I8" s="212"/>
      <c r="J8" s="212"/>
    </row>
    <row r="9" spans="1:13" ht="39.950000000000003" customHeight="1">
      <c r="A9" s="213"/>
      <c r="B9" s="213"/>
      <c r="C9" s="213"/>
      <c r="D9" s="213"/>
      <c r="E9" s="213"/>
      <c r="F9" s="213"/>
      <c r="G9" s="213"/>
      <c r="H9" s="213"/>
      <c r="I9" s="213"/>
      <c r="J9" s="213"/>
    </row>
    <row r="10" spans="1:13" ht="39.950000000000003" customHeight="1"/>
    <row r="11" spans="1:13" ht="39.950000000000003" customHeight="1"/>
    <row r="12" spans="1:13" ht="39.950000000000003" customHeight="1"/>
    <row r="13" spans="1:13" ht="39.950000000000003" customHeight="1"/>
    <row r="14" spans="1:13" ht="39.950000000000003" customHeight="1"/>
    <row r="15" spans="1:13" ht="30" customHeight="1"/>
    <row r="16" spans="1:13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</sheetData>
  <mergeCells count="1">
    <mergeCell ref="A6:J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7AF55-7D64-4337-83A6-471298557786}">
  <dimension ref="A1:N221"/>
  <sheetViews>
    <sheetView view="pageBreakPreview" zoomScaleNormal="100" zoomScaleSheetLayoutView="90" workbookViewId="0">
      <pane ySplit="5" topLeftCell="A6" activePane="bottomLeft" state="frozen"/>
      <selection activeCell="O5" sqref="O5"/>
      <selection pane="bottomLeft" activeCell="F20" sqref="F20"/>
    </sheetView>
  </sheetViews>
  <sheetFormatPr defaultColWidth="8" defaultRowHeight="20.100000000000001" customHeight="1"/>
  <cols>
    <col min="1" max="1" width="0.88671875" style="103" customWidth="1"/>
    <col min="2" max="2" width="21.77734375" style="103" customWidth="1"/>
    <col min="3" max="3" width="20.77734375" style="103" customWidth="1"/>
    <col min="4" max="4" width="5.77734375" style="102" customWidth="1"/>
    <col min="5" max="5" width="6.77734375" style="102" customWidth="1"/>
    <col min="6" max="6" width="10.77734375" style="103" customWidth="1"/>
    <col min="7" max="7" width="6.77734375" style="102" customWidth="1"/>
    <col min="8" max="9" width="10.77734375" style="103" customWidth="1"/>
    <col min="10" max="10" width="12.77734375" style="103" customWidth="1"/>
    <col min="11" max="11" width="12.77734375" style="102" customWidth="1"/>
    <col min="12" max="12" width="1.21875" style="25" customWidth="1"/>
    <col min="13" max="13" width="33.21875" style="43" customWidth="1"/>
    <col min="14" max="14" width="14.5546875" style="43" customWidth="1"/>
    <col min="15" max="16384" width="8" style="25"/>
  </cols>
  <sheetData>
    <row r="1" spans="1:14" ht="32.25" customHeight="1">
      <c r="B1" s="460" t="s">
        <v>82</v>
      </c>
      <c r="C1" s="460"/>
      <c r="D1" s="460"/>
      <c r="E1" s="460"/>
      <c r="F1" s="460"/>
      <c r="G1" s="460"/>
      <c r="H1" s="460"/>
      <c r="I1" s="460"/>
      <c r="J1" s="460"/>
      <c r="K1" s="460"/>
      <c r="L1" s="78"/>
      <c r="M1" s="78"/>
    </row>
    <row r="2" spans="1:14" ht="6.75" customHeight="1"/>
    <row r="3" spans="1:14" ht="16.5" customHeight="1">
      <c r="B3" s="459" t="str">
        <f>산출서용지!A5</f>
        <v>하수도사업소 정보통신설비 설치 공사</v>
      </c>
      <c r="C3" s="459"/>
      <c r="D3" s="459"/>
      <c r="E3" s="459"/>
      <c r="F3" s="459"/>
    </row>
    <row r="4" spans="1:14" ht="27.95" customHeight="1">
      <c r="B4" s="470" t="s">
        <v>62</v>
      </c>
      <c r="C4" s="472" t="s">
        <v>15</v>
      </c>
      <c r="D4" s="472" t="s">
        <v>3</v>
      </c>
      <c r="E4" s="233" t="s">
        <v>233</v>
      </c>
      <c r="F4" s="233"/>
      <c r="G4" s="469" t="s">
        <v>234</v>
      </c>
      <c r="H4" s="469"/>
      <c r="I4" s="234" t="s">
        <v>64</v>
      </c>
      <c r="J4" s="472" t="s">
        <v>56</v>
      </c>
      <c r="K4" s="474" t="s">
        <v>16</v>
      </c>
      <c r="M4" s="44"/>
      <c r="N4" s="44"/>
    </row>
    <row r="5" spans="1:14" ht="27.95" customHeight="1">
      <c r="B5" s="471"/>
      <c r="C5" s="473"/>
      <c r="D5" s="473"/>
      <c r="E5" s="235" t="s">
        <v>17</v>
      </c>
      <c r="F5" s="235" t="s">
        <v>18</v>
      </c>
      <c r="G5" s="235" t="s">
        <v>17</v>
      </c>
      <c r="H5" s="235" t="s">
        <v>18</v>
      </c>
      <c r="I5" s="235" t="s">
        <v>18</v>
      </c>
      <c r="J5" s="473"/>
      <c r="K5" s="475"/>
      <c r="M5" s="44"/>
      <c r="N5" s="44"/>
    </row>
    <row r="6" spans="1:14" s="32" customFormat="1" ht="27.95" customHeight="1">
      <c r="A6" s="12"/>
      <c r="B6" s="133" t="s">
        <v>68</v>
      </c>
      <c r="C6" s="130"/>
      <c r="D6" s="131"/>
      <c r="E6" s="131"/>
      <c r="F6" s="130"/>
      <c r="G6" s="131"/>
      <c r="H6" s="130"/>
      <c r="I6" s="130"/>
      <c r="J6" s="132"/>
      <c r="K6" s="174"/>
      <c r="M6" s="11"/>
      <c r="N6" s="12"/>
    </row>
    <row r="7" spans="1:14" s="32" customFormat="1" ht="27.95" customHeight="1">
      <c r="A7" s="12"/>
      <c r="B7" s="134" t="s">
        <v>119</v>
      </c>
      <c r="C7" s="104" t="s">
        <v>120</v>
      </c>
      <c r="D7" s="99" t="s">
        <v>42</v>
      </c>
      <c r="E7" s="370">
        <v>860</v>
      </c>
      <c r="F7" s="124">
        <v>305</v>
      </c>
      <c r="G7" s="105">
        <v>1104</v>
      </c>
      <c r="H7" s="124">
        <v>200</v>
      </c>
      <c r="I7" s="125" t="s">
        <v>51</v>
      </c>
      <c r="J7" s="129">
        <f t="shared" ref="J7:J12" si="0">MIN(F7,H7,I7)</f>
        <v>200</v>
      </c>
      <c r="K7" s="175"/>
      <c r="M7" s="11" t="str">
        <f t="shared" ref="M7:M12" si="1">CONCATENATE(B7,C7)</f>
        <v>합성수지제 가요전선관난연 / 16mm</v>
      </c>
      <c r="N7" s="12">
        <f t="shared" ref="N7:N12" si="2">J7</f>
        <v>200</v>
      </c>
    </row>
    <row r="8" spans="1:14" s="32" customFormat="1" ht="27.95" customHeight="1">
      <c r="A8" s="12"/>
      <c r="B8" s="134" t="s">
        <v>132</v>
      </c>
      <c r="C8" s="104" t="s">
        <v>133</v>
      </c>
      <c r="D8" s="99" t="s">
        <v>42</v>
      </c>
      <c r="E8" s="370">
        <v>847</v>
      </c>
      <c r="F8" s="124">
        <v>790</v>
      </c>
      <c r="G8" s="105">
        <v>1083</v>
      </c>
      <c r="H8" s="124">
        <v>790</v>
      </c>
      <c r="I8" s="124">
        <v>680</v>
      </c>
      <c r="J8" s="129">
        <f>MIN(F8,H8,I8)</f>
        <v>680</v>
      </c>
      <c r="K8" s="175"/>
      <c r="M8" s="11" t="str">
        <f>CONCATENATE(B8,C8)</f>
        <v>UTP 케이블CAT. 5e / 4P</v>
      </c>
      <c r="N8" s="12">
        <f>J8</f>
        <v>680</v>
      </c>
    </row>
    <row r="9" spans="1:14" s="32" customFormat="1" ht="27.95" customHeight="1">
      <c r="A9" s="12"/>
      <c r="B9" s="134" t="s">
        <v>149</v>
      </c>
      <c r="C9" s="104" t="s">
        <v>146</v>
      </c>
      <c r="D9" s="99" t="s">
        <v>42</v>
      </c>
      <c r="E9" s="370">
        <v>847</v>
      </c>
      <c r="F9" s="124">
        <v>3760</v>
      </c>
      <c r="G9" s="105">
        <v>1083</v>
      </c>
      <c r="H9" s="124">
        <v>3760</v>
      </c>
      <c r="I9" s="124">
        <v>3450</v>
      </c>
      <c r="J9" s="129">
        <f>MIN(F9,H9,I9)</f>
        <v>3450</v>
      </c>
      <c r="K9" s="175"/>
      <c r="M9" s="11" t="str">
        <f>CONCATENATE(B9,C9)</f>
        <v>UTP 패치코드CAT. 5e / 4P / 2m</v>
      </c>
      <c r="N9" s="12">
        <f>J9</f>
        <v>3450</v>
      </c>
    </row>
    <row r="10" spans="1:14" s="32" customFormat="1" ht="27.95" customHeight="1">
      <c r="A10" s="12"/>
      <c r="B10" s="134" t="s">
        <v>74</v>
      </c>
      <c r="C10" s="104" t="s">
        <v>134</v>
      </c>
      <c r="D10" s="99" t="s">
        <v>131</v>
      </c>
      <c r="E10" s="370">
        <v>847</v>
      </c>
      <c r="F10" s="124">
        <v>500</v>
      </c>
      <c r="G10" s="105">
        <v>1083</v>
      </c>
      <c r="H10" s="124">
        <v>630</v>
      </c>
      <c r="I10" s="125" t="s">
        <v>51</v>
      </c>
      <c r="J10" s="129">
        <f t="shared" si="0"/>
        <v>500</v>
      </c>
      <c r="K10" s="175"/>
      <c r="M10" s="11" t="str">
        <f t="shared" si="1"/>
        <v>접속커넥터CAT. 5e / 8P8C</v>
      </c>
      <c r="N10" s="12">
        <f t="shared" si="2"/>
        <v>500</v>
      </c>
    </row>
    <row r="11" spans="1:14" s="32" customFormat="1" ht="27.95" customHeight="1">
      <c r="A11" s="12"/>
      <c r="B11" s="134" t="s">
        <v>129</v>
      </c>
      <c r="C11" s="104" t="s">
        <v>130</v>
      </c>
      <c r="D11" s="99" t="s">
        <v>58</v>
      </c>
      <c r="E11" s="370">
        <v>871</v>
      </c>
      <c r="F11" s="124">
        <v>1400</v>
      </c>
      <c r="G11" s="125" t="s">
        <v>136</v>
      </c>
      <c r="H11" s="125" t="s">
        <v>136</v>
      </c>
      <c r="I11" s="125" t="s">
        <v>51</v>
      </c>
      <c r="J11" s="129">
        <f t="shared" si="0"/>
        <v>1400</v>
      </c>
      <c r="K11" s="175"/>
      <c r="M11" s="11" t="str">
        <f t="shared" si="1"/>
        <v>PVC몰딩사각 / 5호</v>
      </c>
      <c r="N11" s="12">
        <f t="shared" si="2"/>
        <v>1400</v>
      </c>
    </row>
    <row r="12" spans="1:14" s="32" customFormat="1" ht="27.95" customHeight="1">
      <c r="A12" s="12"/>
      <c r="B12" s="134" t="s">
        <v>129</v>
      </c>
      <c r="C12" s="104" t="s">
        <v>135</v>
      </c>
      <c r="D12" s="99" t="s">
        <v>58</v>
      </c>
      <c r="E12" s="370">
        <v>871</v>
      </c>
      <c r="F12" s="124">
        <v>3000</v>
      </c>
      <c r="G12" s="125" t="s">
        <v>136</v>
      </c>
      <c r="H12" s="125" t="s">
        <v>136</v>
      </c>
      <c r="I12" s="125" t="s">
        <v>51</v>
      </c>
      <c r="J12" s="129">
        <f t="shared" si="0"/>
        <v>3000</v>
      </c>
      <c r="K12" s="175"/>
      <c r="M12" s="11" t="str">
        <f t="shared" si="1"/>
        <v>PVC몰딩고강도 / 4호</v>
      </c>
      <c r="N12" s="12">
        <f t="shared" si="2"/>
        <v>3000</v>
      </c>
    </row>
    <row r="13" spans="1:14" s="32" customFormat="1" ht="27.95" customHeight="1">
      <c r="A13" s="12"/>
      <c r="B13" s="134" t="s">
        <v>144</v>
      </c>
      <c r="C13" s="104" t="s">
        <v>145</v>
      </c>
      <c r="D13" s="99" t="s">
        <v>58</v>
      </c>
      <c r="E13" s="370">
        <v>1085</v>
      </c>
      <c r="F13" s="124">
        <v>16000</v>
      </c>
      <c r="G13" s="105">
        <v>1083</v>
      </c>
      <c r="H13" s="124">
        <v>28750</v>
      </c>
      <c r="I13" s="125" t="s">
        <v>51</v>
      </c>
      <c r="J13" s="129">
        <f>MIN(F13,H13,I13)</f>
        <v>16000</v>
      </c>
      <c r="K13" s="175"/>
      <c r="M13" s="11" t="str">
        <f>CONCATENATE(B13,C13)</f>
        <v>110블럭50P</v>
      </c>
      <c r="N13" s="12">
        <f>J13</f>
        <v>16000</v>
      </c>
    </row>
    <row r="14" spans="1:14" s="46" customFormat="1" ht="27.95" customHeight="1">
      <c r="A14" s="45"/>
      <c r="B14" s="195"/>
      <c r="C14" s="200"/>
      <c r="D14" s="189"/>
      <c r="E14" s="201"/>
      <c r="F14" s="202"/>
      <c r="G14" s="196"/>
      <c r="H14" s="196"/>
      <c r="I14" s="202"/>
      <c r="J14" s="203"/>
      <c r="K14" s="204"/>
      <c r="M14" s="47"/>
      <c r="N14" s="12"/>
    </row>
    <row r="15" spans="1:14" s="32" customFormat="1" ht="15.95" customHeight="1">
      <c r="A15" s="48"/>
      <c r="B15" s="48"/>
      <c r="C15" s="48"/>
      <c r="D15" s="49"/>
      <c r="E15" s="50"/>
      <c r="F15" s="12"/>
      <c r="G15" s="50"/>
      <c r="H15" s="48"/>
      <c r="I15" s="48"/>
      <c r="J15" s="48"/>
      <c r="K15" s="50"/>
      <c r="M15" s="51"/>
      <c r="N15" s="51"/>
    </row>
    <row r="16" spans="1:14" s="32" customFormat="1" ht="15.95" customHeight="1">
      <c r="A16" s="48"/>
      <c r="B16" s="48"/>
      <c r="C16" s="48"/>
      <c r="D16" s="49"/>
      <c r="E16" s="50"/>
      <c r="F16" s="12"/>
      <c r="G16" s="50"/>
      <c r="H16" s="48"/>
      <c r="I16" s="48"/>
      <c r="J16" s="48"/>
      <c r="K16" s="50"/>
      <c r="M16" s="51"/>
      <c r="N16" s="51"/>
    </row>
    <row r="17" spans="1:14" s="32" customFormat="1" ht="21.95" customHeight="1">
      <c r="A17" s="48"/>
      <c r="B17" s="48"/>
      <c r="C17" s="48"/>
      <c r="D17" s="49"/>
      <c r="E17" s="50"/>
      <c r="F17" s="12"/>
      <c r="G17" s="50"/>
      <c r="H17" s="48"/>
      <c r="I17" s="48"/>
      <c r="J17" s="48"/>
      <c r="K17" s="50"/>
      <c r="M17" s="51"/>
      <c r="N17" s="51"/>
    </row>
    <row r="18" spans="1:14" s="32" customFormat="1" ht="21.95" customHeight="1">
      <c r="A18" s="48"/>
      <c r="B18" s="48"/>
      <c r="C18" s="48"/>
      <c r="D18" s="49"/>
      <c r="E18" s="50"/>
      <c r="F18" s="12"/>
      <c r="G18" s="50"/>
      <c r="H18" s="48"/>
      <c r="I18" s="48"/>
      <c r="J18" s="48"/>
      <c r="K18" s="50"/>
      <c r="M18" s="51"/>
      <c r="N18" s="51"/>
    </row>
    <row r="19" spans="1:14" s="32" customFormat="1" ht="21.95" customHeight="1">
      <c r="A19" s="48"/>
      <c r="B19" s="48"/>
      <c r="C19" s="48"/>
      <c r="D19" s="49"/>
      <c r="E19" s="50"/>
      <c r="F19" s="12"/>
      <c r="G19" s="50"/>
      <c r="H19" s="48"/>
      <c r="I19" s="48"/>
      <c r="J19" s="48"/>
      <c r="K19" s="50"/>
      <c r="M19" s="51"/>
      <c r="N19" s="51"/>
    </row>
    <row r="20" spans="1:14" s="32" customFormat="1" ht="21.95" customHeight="1">
      <c r="A20" s="48"/>
      <c r="B20" s="48"/>
      <c r="C20" s="48"/>
      <c r="D20" s="49"/>
      <c r="E20" s="50"/>
      <c r="F20" s="12"/>
      <c r="G20" s="50"/>
      <c r="H20" s="48"/>
      <c r="I20" s="48"/>
      <c r="J20" s="48"/>
      <c r="K20" s="50"/>
      <c r="M20" s="51"/>
      <c r="N20" s="51"/>
    </row>
    <row r="21" spans="1:14" s="32" customFormat="1" ht="21.95" customHeight="1">
      <c r="A21" s="48"/>
      <c r="B21" s="48"/>
      <c r="C21" s="48"/>
      <c r="D21" s="49"/>
      <c r="E21" s="50"/>
      <c r="F21" s="12"/>
      <c r="G21" s="50"/>
      <c r="H21" s="48"/>
      <c r="I21" s="48"/>
      <c r="J21" s="48"/>
      <c r="K21" s="50"/>
      <c r="M21" s="51"/>
      <c r="N21" s="51"/>
    </row>
    <row r="22" spans="1:14" s="32" customFormat="1" ht="21.95" customHeight="1">
      <c r="A22" s="48"/>
      <c r="B22" s="48"/>
      <c r="C22" s="48"/>
      <c r="D22" s="49"/>
      <c r="E22" s="50"/>
      <c r="F22" s="12"/>
      <c r="G22" s="50"/>
      <c r="H22" s="48"/>
      <c r="I22" s="48"/>
      <c r="J22" s="48"/>
      <c r="K22" s="50"/>
      <c r="M22" s="51"/>
      <c r="N22" s="51"/>
    </row>
    <row r="23" spans="1:14" s="32" customFormat="1" ht="21.95" customHeight="1">
      <c r="A23" s="48"/>
      <c r="B23" s="48"/>
      <c r="C23" s="48"/>
      <c r="D23" s="49"/>
      <c r="E23" s="50"/>
      <c r="F23" s="12"/>
      <c r="G23" s="50"/>
      <c r="H23" s="48"/>
      <c r="I23" s="48"/>
      <c r="J23" s="48"/>
      <c r="K23" s="50"/>
      <c r="M23" s="51"/>
      <c r="N23" s="51"/>
    </row>
    <row r="24" spans="1:14" s="32" customFormat="1" ht="21.95" customHeight="1">
      <c r="A24" s="48"/>
      <c r="B24" s="48"/>
      <c r="C24" s="48"/>
      <c r="D24" s="49"/>
      <c r="E24" s="50"/>
      <c r="F24" s="12"/>
      <c r="G24" s="50"/>
      <c r="H24" s="48"/>
      <c r="I24" s="48"/>
      <c r="J24" s="48"/>
      <c r="K24" s="50"/>
      <c r="M24" s="51"/>
      <c r="N24" s="51"/>
    </row>
    <row r="25" spans="1:14" s="32" customFormat="1" ht="21.95" customHeight="1">
      <c r="A25" s="48"/>
      <c r="B25" s="48"/>
      <c r="C25" s="48"/>
      <c r="D25" s="49"/>
      <c r="E25" s="50"/>
      <c r="F25" s="12"/>
      <c r="G25" s="50"/>
      <c r="H25" s="48"/>
      <c r="I25" s="48"/>
      <c r="J25" s="48"/>
      <c r="K25" s="50"/>
      <c r="M25" s="51"/>
      <c r="N25" s="51"/>
    </row>
    <row r="26" spans="1:14" s="32" customFormat="1" ht="21.95" customHeight="1">
      <c r="A26" s="48"/>
      <c r="B26" s="48"/>
      <c r="C26" s="48"/>
      <c r="D26" s="49"/>
      <c r="E26" s="50"/>
      <c r="F26" s="12"/>
      <c r="G26" s="50"/>
      <c r="H26" s="48"/>
      <c r="I26" s="48"/>
      <c r="J26" s="48"/>
      <c r="K26" s="50"/>
      <c r="M26" s="51"/>
      <c r="N26" s="51"/>
    </row>
    <row r="27" spans="1:14" s="32" customFormat="1" ht="21.95" customHeight="1">
      <c r="A27" s="48"/>
      <c r="B27" s="48"/>
      <c r="C27" s="48"/>
      <c r="D27" s="49"/>
      <c r="E27" s="50"/>
      <c r="F27" s="12"/>
      <c r="G27" s="50"/>
      <c r="H27" s="48"/>
      <c r="I27" s="48"/>
      <c r="J27" s="48"/>
      <c r="K27" s="50"/>
      <c r="M27" s="51"/>
      <c r="N27" s="51"/>
    </row>
    <row r="28" spans="1:14" s="32" customFormat="1" ht="21.95" customHeight="1">
      <c r="A28" s="48"/>
      <c r="B28" s="48"/>
      <c r="C28" s="48"/>
      <c r="D28" s="49"/>
      <c r="E28" s="50"/>
      <c r="F28" s="12"/>
      <c r="G28" s="50"/>
      <c r="H28" s="48"/>
      <c r="I28" s="48"/>
      <c r="J28" s="48"/>
      <c r="K28" s="50"/>
      <c r="M28" s="51"/>
      <c r="N28" s="51"/>
    </row>
    <row r="29" spans="1:14" s="32" customFormat="1" ht="21.95" customHeight="1">
      <c r="A29" s="48"/>
      <c r="B29" s="48"/>
      <c r="C29" s="48"/>
      <c r="D29" s="49"/>
      <c r="E29" s="50"/>
      <c r="F29" s="12"/>
      <c r="G29" s="50"/>
      <c r="H29" s="48"/>
      <c r="I29" s="48"/>
      <c r="J29" s="48"/>
      <c r="K29" s="50"/>
      <c r="M29" s="51"/>
      <c r="N29" s="51"/>
    </row>
    <row r="30" spans="1:14" s="32" customFormat="1" ht="21.95" customHeight="1">
      <c r="A30" s="48"/>
      <c r="B30" s="48"/>
      <c r="C30" s="48"/>
      <c r="D30" s="49"/>
      <c r="E30" s="50"/>
      <c r="F30" s="12"/>
      <c r="G30" s="50"/>
      <c r="H30" s="48"/>
      <c r="I30" s="48"/>
      <c r="J30" s="48"/>
      <c r="K30" s="50"/>
      <c r="M30" s="51"/>
      <c r="N30" s="51"/>
    </row>
    <row r="31" spans="1:14" s="32" customFormat="1" ht="21.95" customHeight="1">
      <c r="A31" s="48"/>
      <c r="B31" s="48"/>
      <c r="C31" s="48"/>
      <c r="D31" s="49"/>
      <c r="E31" s="50"/>
      <c r="F31" s="12"/>
      <c r="G31" s="50"/>
      <c r="H31" s="48"/>
      <c r="I31" s="48"/>
      <c r="J31" s="48"/>
      <c r="K31" s="50"/>
      <c r="M31" s="51"/>
      <c r="N31" s="51"/>
    </row>
    <row r="32" spans="1:14" s="32" customFormat="1" ht="21.95" customHeight="1">
      <c r="A32" s="48"/>
      <c r="B32" s="48"/>
      <c r="C32" s="48"/>
      <c r="D32" s="49"/>
      <c r="E32" s="50"/>
      <c r="F32" s="12"/>
      <c r="G32" s="50"/>
      <c r="H32" s="48"/>
      <c r="I32" s="48"/>
      <c r="J32" s="48"/>
      <c r="K32" s="50"/>
      <c r="M32" s="51"/>
      <c r="N32" s="51"/>
    </row>
    <row r="33" spans="1:14" s="32" customFormat="1" ht="21.95" customHeight="1">
      <c r="A33" s="48"/>
      <c r="B33" s="48"/>
      <c r="C33" s="48"/>
      <c r="D33" s="49"/>
      <c r="E33" s="50"/>
      <c r="F33" s="12"/>
      <c r="G33" s="50"/>
      <c r="H33" s="48"/>
      <c r="I33" s="48"/>
      <c r="J33" s="48"/>
      <c r="K33" s="50"/>
      <c r="M33" s="51"/>
      <c r="N33" s="51"/>
    </row>
    <row r="34" spans="1:14" s="32" customFormat="1" ht="21.95" customHeight="1">
      <c r="A34" s="48"/>
      <c r="B34" s="48"/>
      <c r="C34" s="48"/>
      <c r="D34" s="49"/>
      <c r="E34" s="50"/>
      <c r="F34" s="12"/>
      <c r="G34" s="50"/>
      <c r="H34" s="48"/>
      <c r="I34" s="48"/>
      <c r="J34" s="48"/>
      <c r="K34" s="50"/>
      <c r="M34" s="51"/>
      <c r="N34" s="51"/>
    </row>
    <row r="35" spans="1:14" s="32" customFormat="1" ht="21.95" customHeight="1">
      <c r="A35" s="48"/>
      <c r="B35" s="48"/>
      <c r="C35" s="48"/>
      <c r="D35" s="49"/>
      <c r="E35" s="50"/>
      <c r="F35" s="12"/>
      <c r="G35" s="50"/>
      <c r="H35" s="48"/>
      <c r="I35" s="48"/>
      <c r="J35" s="48"/>
      <c r="K35" s="50"/>
      <c r="M35" s="51"/>
      <c r="N35" s="51"/>
    </row>
    <row r="36" spans="1:14" s="32" customFormat="1" ht="21.95" customHeight="1">
      <c r="A36" s="48"/>
      <c r="B36" s="48"/>
      <c r="C36" s="48"/>
      <c r="D36" s="49"/>
      <c r="E36" s="50"/>
      <c r="F36" s="12"/>
      <c r="G36" s="50"/>
      <c r="H36" s="48"/>
      <c r="I36" s="48"/>
      <c r="J36" s="48"/>
      <c r="K36" s="50"/>
      <c r="M36" s="51"/>
      <c r="N36" s="51"/>
    </row>
    <row r="37" spans="1:14" s="32" customFormat="1" ht="21.95" customHeight="1">
      <c r="A37" s="48"/>
      <c r="B37" s="48"/>
      <c r="C37" s="48"/>
      <c r="D37" s="49"/>
      <c r="E37" s="50"/>
      <c r="F37" s="12"/>
      <c r="G37" s="50"/>
      <c r="H37" s="48"/>
      <c r="I37" s="48"/>
      <c r="J37" s="48"/>
      <c r="K37" s="50"/>
      <c r="M37" s="51"/>
      <c r="N37" s="51"/>
    </row>
    <row r="38" spans="1:14" s="32" customFormat="1" ht="21.95" customHeight="1">
      <c r="A38" s="48"/>
      <c r="B38" s="48"/>
      <c r="C38" s="48"/>
      <c r="D38" s="49"/>
      <c r="E38" s="50"/>
      <c r="F38" s="12"/>
      <c r="G38" s="50"/>
      <c r="H38" s="48"/>
      <c r="I38" s="48"/>
      <c r="J38" s="48"/>
      <c r="K38" s="50"/>
      <c r="M38" s="51"/>
      <c r="N38" s="51"/>
    </row>
    <row r="39" spans="1:14" s="32" customFormat="1" ht="21.95" customHeight="1">
      <c r="A39" s="48"/>
      <c r="B39" s="48"/>
      <c r="C39" s="48"/>
      <c r="D39" s="49"/>
      <c r="E39" s="50"/>
      <c r="F39" s="12"/>
      <c r="G39" s="50"/>
      <c r="H39" s="48"/>
      <c r="I39" s="48"/>
      <c r="J39" s="48"/>
      <c r="K39" s="50"/>
      <c r="M39" s="51"/>
      <c r="N39" s="51"/>
    </row>
    <row r="40" spans="1:14" s="32" customFormat="1" ht="21.95" customHeight="1">
      <c r="A40" s="48"/>
      <c r="B40" s="48"/>
      <c r="C40" s="48"/>
      <c r="D40" s="49"/>
      <c r="E40" s="50"/>
      <c r="F40" s="12"/>
      <c r="G40" s="50"/>
      <c r="H40" s="48"/>
      <c r="I40" s="48"/>
      <c r="J40" s="48"/>
      <c r="K40" s="50"/>
      <c r="M40" s="51"/>
      <c r="N40" s="51"/>
    </row>
    <row r="41" spans="1:14" s="32" customFormat="1" ht="21.95" customHeight="1">
      <c r="A41" s="48"/>
      <c r="B41" s="48"/>
      <c r="C41" s="48"/>
      <c r="D41" s="49"/>
      <c r="E41" s="50"/>
      <c r="F41" s="12"/>
      <c r="G41" s="50"/>
      <c r="H41" s="48"/>
      <c r="I41" s="48"/>
      <c r="J41" s="48"/>
      <c r="K41" s="50"/>
      <c r="M41" s="51"/>
      <c r="N41" s="51"/>
    </row>
    <row r="42" spans="1:14" s="32" customFormat="1" ht="21.95" customHeight="1">
      <c r="A42" s="48"/>
      <c r="B42" s="48"/>
      <c r="C42" s="48"/>
      <c r="D42" s="49"/>
      <c r="E42" s="50"/>
      <c r="F42" s="12"/>
      <c r="G42" s="50"/>
      <c r="H42" s="48"/>
      <c r="I42" s="48"/>
      <c r="J42" s="48"/>
      <c r="K42" s="50"/>
      <c r="M42" s="51"/>
      <c r="N42" s="51"/>
    </row>
    <row r="43" spans="1:14" s="32" customFormat="1" ht="21.95" customHeight="1">
      <c r="A43" s="48"/>
      <c r="B43" s="48"/>
      <c r="C43" s="48"/>
      <c r="D43" s="49"/>
      <c r="E43" s="50"/>
      <c r="F43" s="12"/>
      <c r="G43" s="50"/>
      <c r="H43" s="48"/>
      <c r="I43" s="48"/>
      <c r="J43" s="48"/>
      <c r="K43" s="50"/>
      <c r="M43" s="51"/>
      <c r="N43" s="51"/>
    </row>
    <row r="44" spans="1:14" s="32" customFormat="1" ht="21.95" customHeight="1">
      <c r="A44" s="48"/>
      <c r="B44" s="48"/>
      <c r="C44" s="48"/>
      <c r="D44" s="49"/>
      <c r="E44" s="50"/>
      <c r="F44" s="12"/>
      <c r="G44" s="50"/>
      <c r="H44" s="48"/>
      <c r="I44" s="48"/>
      <c r="J44" s="48"/>
      <c r="K44" s="50"/>
      <c r="M44" s="51"/>
      <c r="N44" s="51"/>
    </row>
    <row r="45" spans="1:14" s="32" customFormat="1" ht="21.95" customHeight="1">
      <c r="A45" s="48"/>
      <c r="B45" s="48"/>
      <c r="C45" s="48"/>
      <c r="D45" s="49"/>
      <c r="E45" s="50"/>
      <c r="F45" s="12"/>
      <c r="G45" s="50"/>
      <c r="H45" s="48"/>
      <c r="I45" s="48"/>
      <c r="J45" s="48"/>
      <c r="K45" s="50"/>
      <c r="M45" s="51"/>
      <c r="N45" s="51"/>
    </row>
    <row r="46" spans="1:14" s="32" customFormat="1" ht="21.95" customHeight="1">
      <c r="A46" s="48"/>
      <c r="B46" s="48"/>
      <c r="C46" s="48"/>
      <c r="D46" s="49"/>
      <c r="E46" s="50"/>
      <c r="F46" s="12"/>
      <c r="G46" s="50"/>
      <c r="H46" s="48"/>
      <c r="I46" s="48"/>
      <c r="J46" s="48"/>
      <c r="K46" s="50"/>
      <c r="M46" s="51"/>
      <c r="N46" s="51"/>
    </row>
    <row r="47" spans="1:14" s="32" customFormat="1" ht="21.95" customHeight="1">
      <c r="A47" s="48"/>
      <c r="B47" s="48"/>
      <c r="C47" s="48"/>
      <c r="D47" s="49"/>
      <c r="E47" s="50"/>
      <c r="F47" s="12"/>
      <c r="G47" s="50"/>
      <c r="H47" s="48"/>
      <c r="I47" s="48"/>
      <c r="J47" s="48"/>
      <c r="K47" s="50"/>
      <c r="M47" s="51"/>
      <c r="N47" s="51"/>
    </row>
    <row r="48" spans="1:14" s="32" customFormat="1" ht="21.95" customHeight="1">
      <c r="A48" s="48"/>
      <c r="B48" s="48"/>
      <c r="C48" s="48"/>
      <c r="D48" s="49"/>
      <c r="E48" s="50"/>
      <c r="F48" s="12"/>
      <c r="G48" s="50"/>
      <c r="H48" s="48"/>
      <c r="I48" s="48"/>
      <c r="J48" s="48"/>
      <c r="K48" s="50"/>
      <c r="M48" s="51"/>
      <c r="N48" s="51"/>
    </row>
    <row r="49" spans="1:14" s="32" customFormat="1" ht="21.95" customHeight="1">
      <c r="A49" s="48"/>
      <c r="B49" s="48"/>
      <c r="C49" s="48"/>
      <c r="D49" s="49"/>
      <c r="E49" s="50"/>
      <c r="F49" s="12"/>
      <c r="G49" s="50"/>
      <c r="H49" s="48"/>
      <c r="I49" s="48"/>
      <c r="J49" s="48"/>
      <c r="K49" s="50"/>
      <c r="M49" s="51"/>
      <c r="N49" s="51"/>
    </row>
    <row r="50" spans="1:14" s="32" customFormat="1" ht="21.95" customHeight="1">
      <c r="A50" s="48"/>
      <c r="B50" s="48"/>
      <c r="C50" s="48"/>
      <c r="D50" s="49"/>
      <c r="E50" s="50"/>
      <c r="F50" s="12"/>
      <c r="G50" s="50"/>
      <c r="H50" s="48"/>
      <c r="I50" s="48"/>
      <c r="J50" s="48"/>
      <c r="K50" s="50"/>
      <c r="M50" s="51"/>
      <c r="N50" s="51"/>
    </row>
    <row r="51" spans="1:14" s="32" customFormat="1" ht="21.95" customHeight="1">
      <c r="A51" s="48"/>
      <c r="B51" s="48"/>
      <c r="C51" s="48"/>
      <c r="D51" s="49"/>
      <c r="E51" s="50"/>
      <c r="F51" s="12"/>
      <c r="G51" s="50"/>
      <c r="H51" s="48"/>
      <c r="I51" s="48"/>
      <c r="J51" s="48"/>
      <c r="K51" s="50"/>
      <c r="M51" s="51"/>
      <c r="N51" s="51"/>
    </row>
    <row r="52" spans="1:14" s="32" customFormat="1" ht="21.95" customHeight="1">
      <c r="A52" s="48"/>
      <c r="B52" s="48"/>
      <c r="C52" s="48"/>
      <c r="D52" s="49"/>
      <c r="E52" s="50"/>
      <c r="F52" s="12"/>
      <c r="G52" s="50"/>
      <c r="H52" s="48"/>
      <c r="I52" s="48"/>
      <c r="J52" s="48"/>
      <c r="K52" s="50"/>
      <c r="M52" s="51"/>
      <c r="N52" s="51"/>
    </row>
    <row r="53" spans="1:14" s="32" customFormat="1" ht="21.95" customHeight="1">
      <c r="A53" s="48"/>
      <c r="B53" s="48"/>
      <c r="C53" s="48"/>
      <c r="D53" s="49"/>
      <c r="E53" s="50"/>
      <c r="F53" s="12"/>
      <c r="G53" s="50"/>
      <c r="H53" s="48"/>
      <c r="I53" s="48"/>
      <c r="J53" s="48"/>
      <c r="K53" s="50"/>
      <c r="M53" s="51"/>
      <c r="N53" s="51"/>
    </row>
    <row r="54" spans="1:14" s="32" customFormat="1" ht="21.95" customHeight="1">
      <c r="A54" s="48"/>
      <c r="B54" s="48"/>
      <c r="C54" s="48"/>
      <c r="D54" s="49"/>
      <c r="E54" s="50"/>
      <c r="F54" s="12"/>
      <c r="G54" s="50"/>
      <c r="H54" s="48"/>
      <c r="I54" s="48"/>
      <c r="J54" s="48"/>
      <c r="K54" s="50"/>
      <c r="M54" s="51"/>
      <c r="N54" s="51"/>
    </row>
    <row r="55" spans="1:14" s="32" customFormat="1" ht="21.95" customHeight="1">
      <c r="A55" s="48"/>
      <c r="B55" s="48"/>
      <c r="C55" s="48"/>
      <c r="D55" s="49"/>
      <c r="E55" s="50"/>
      <c r="F55" s="12"/>
      <c r="G55" s="50"/>
      <c r="H55" s="48"/>
      <c r="I55" s="48"/>
      <c r="J55" s="48"/>
      <c r="K55" s="50"/>
      <c r="M55" s="51"/>
      <c r="N55" s="51"/>
    </row>
    <row r="56" spans="1:14" s="32" customFormat="1" ht="21.95" customHeight="1">
      <c r="A56" s="48"/>
      <c r="B56" s="48"/>
      <c r="C56" s="48"/>
      <c r="D56" s="49"/>
      <c r="E56" s="50"/>
      <c r="F56" s="12"/>
      <c r="G56" s="50"/>
      <c r="H56" s="48"/>
      <c r="I56" s="48"/>
      <c r="J56" s="48"/>
      <c r="K56" s="50"/>
      <c r="M56" s="51"/>
      <c r="N56" s="51"/>
    </row>
    <row r="57" spans="1:14" s="32" customFormat="1" ht="21.95" customHeight="1">
      <c r="A57" s="48"/>
      <c r="B57" s="48"/>
      <c r="C57" s="48"/>
      <c r="D57" s="49"/>
      <c r="E57" s="50"/>
      <c r="F57" s="12"/>
      <c r="G57" s="50"/>
      <c r="H57" s="48"/>
      <c r="I57" s="48"/>
      <c r="J57" s="48"/>
      <c r="K57" s="50"/>
      <c r="M57" s="51"/>
      <c r="N57" s="51"/>
    </row>
    <row r="58" spans="1:14" s="32" customFormat="1" ht="21.95" customHeight="1">
      <c r="A58" s="48"/>
      <c r="B58" s="48"/>
      <c r="C58" s="48"/>
      <c r="D58" s="49"/>
      <c r="E58" s="50"/>
      <c r="F58" s="12"/>
      <c r="G58" s="50"/>
      <c r="H58" s="48"/>
      <c r="I58" s="48"/>
      <c r="J58" s="48"/>
      <c r="K58" s="50"/>
      <c r="M58" s="51"/>
      <c r="N58" s="51"/>
    </row>
    <row r="59" spans="1:14" s="32" customFormat="1" ht="21.95" customHeight="1">
      <c r="A59" s="48"/>
      <c r="B59" s="48"/>
      <c r="C59" s="48"/>
      <c r="D59" s="49"/>
      <c r="E59" s="50"/>
      <c r="F59" s="12"/>
      <c r="G59" s="50"/>
      <c r="H59" s="48"/>
      <c r="I59" s="48"/>
      <c r="J59" s="48"/>
      <c r="K59" s="50"/>
      <c r="M59" s="51"/>
      <c r="N59" s="51"/>
    </row>
    <row r="60" spans="1:14" s="32" customFormat="1" ht="21.95" customHeight="1">
      <c r="A60" s="48"/>
      <c r="B60" s="48"/>
      <c r="C60" s="48"/>
      <c r="D60" s="49"/>
      <c r="E60" s="50"/>
      <c r="F60" s="12"/>
      <c r="G60" s="50"/>
      <c r="H60" s="48"/>
      <c r="I60" s="48"/>
      <c r="J60" s="48"/>
      <c r="K60" s="50"/>
      <c r="M60" s="51"/>
      <c r="N60" s="51"/>
    </row>
    <row r="61" spans="1:14" s="32" customFormat="1" ht="21.95" customHeight="1">
      <c r="A61" s="48"/>
      <c r="B61" s="48"/>
      <c r="C61" s="48"/>
      <c r="D61" s="49"/>
      <c r="E61" s="50"/>
      <c r="F61" s="12"/>
      <c r="G61" s="50"/>
      <c r="H61" s="48"/>
      <c r="I61" s="48"/>
      <c r="J61" s="48"/>
      <c r="K61" s="50"/>
      <c r="M61" s="51"/>
      <c r="N61" s="51"/>
    </row>
    <row r="62" spans="1:14" s="32" customFormat="1" ht="21.95" customHeight="1">
      <c r="A62" s="48"/>
      <c r="B62" s="48"/>
      <c r="C62" s="48"/>
      <c r="D62" s="49"/>
      <c r="E62" s="50"/>
      <c r="F62" s="12"/>
      <c r="G62" s="50"/>
      <c r="H62" s="48"/>
      <c r="I62" s="48"/>
      <c r="J62" s="48"/>
      <c r="K62" s="50"/>
      <c r="M62" s="51"/>
      <c r="N62" s="51"/>
    </row>
    <row r="63" spans="1:14" s="32" customFormat="1" ht="21.95" customHeight="1">
      <c r="A63" s="48"/>
      <c r="B63" s="48"/>
      <c r="C63" s="48"/>
      <c r="D63" s="49"/>
      <c r="E63" s="50"/>
      <c r="F63" s="12"/>
      <c r="G63" s="50"/>
      <c r="H63" s="48"/>
      <c r="I63" s="48"/>
      <c r="J63" s="48"/>
      <c r="K63" s="50"/>
      <c r="M63" s="51"/>
      <c r="N63" s="51"/>
    </row>
    <row r="64" spans="1:14" s="32" customFormat="1" ht="21.95" customHeight="1">
      <c r="A64" s="48"/>
      <c r="B64" s="48"/>
      <c r="C64" s="48"/>
      <c r="D64" s="49"/>
      <c r="E64" s="50"/>
      <c r="F64" s="12"/>
      <c r="G64" s="50"/>
      <c r="H64" s="48"/>
      <c r="I64" s="48"/>
      <c r="J64" s="48"/>
      <c r="K64" s="50"/>
      <c r="M64" s="51"/>
      <c r="N64" s="51"/>
    </row>
    <row r="65" spans="1:14" s="32" customFormat="1" ht="21.95" customHeight="1">
      <c r="A65" s="48"/>
      <c r="B65" s="48"/>
      <c r="C65" s="48"/>
      <c r="D65" s="49"/>
      <c r="E65" s="50"/>
      <c r="F65" s="12"/>
      <c r="G65" s="50"/>
      <c r="H65" s="48"/>
      <c r="I65" s="48"/>
      <c r="J65" s="48"/>
      <c r="K65" s="50"/>
      <c r="M65" s="51"/>
      <c r="N65" s="51"/>
    </row>
    <row r="66" spans="1:14" s="32" customFormat="1" ht="21.95" customHeight="1">
      <c r="A66" s="48"/>
      <c r="B66" s="48"/>
      <c r="C66" s="48"/>
      <c r="D66" s="49"/>
      <c r="E66" s="50"/>
      <c r="F66" s="12"/>
      <c r="G66" s="50"/>
      <c r="H66" s="48"/>
      <c r="I66" s="48"/>
      <c r="J66" s="48"/>
      <c r="K66" s="50"/>
      <c r="M66" s="51"/>
      <c r="N66" s="51"/>
    </row>
    <row r="67" spans="1:14" s="32" customFormat="1" ht="21.95" customHeight="1">
      <c r="A67" s="48"/>
      <c r="B67" s="48"/>
      <c r="C67" s="48"/>
      <c r="D67" s="49"/>
      <c r="E67" s="50"/>
      <c r="F67" s="12"/>
      <c r="G67" s="50"/>
      <c r="H67" s="48"/>
      <c r="I67" s="48"/>
      <c r="J67" s="48"/>
      <c r="K67" s="50"/>
      <c r="M67" s="51"/>
      <c r="N67" s="51"/>
    </row>
    <row r="68" spans="1:14" s="32" customFormat="1" ht="21.95" customHeight="1">
      <c r="A68" s="48"/>
      <c r="B68" s="48"/>
      <c r="C68" s="48"/>
      <c r="D68" s="49"/>
      <c r="E68" s="50"/>
      <c r="F68" s="12"/>
      <c r="G68" s="50"/>
      <c r="H68" s="48"/>
      <c r="I68" s="48"/>
      <c r="J68" s="48"/>
      <c r="K68" s="50"/>
      <c r="M68" s="51"/>
      <c r="N68" s="51"/>
    </row>
    <row r="69" spans="1:14" s="32" customFormat="1" ht="21.95" customHeight="1">
      <c r="A69" s="48"/>
      <c r="B69" s="48"/>
      <c r="C69" s="48"/>
      <c r="D69" s="49"/>
      <c r="E69" s="50"/>
      <c r="F69" s="12"/>
      <c r="G69" s="50"/>
      <c r="H69" s="48"/>
      <c r="I69" s="48"/>
      <c r="J69" s="48"/>
      <c r="K69" s="50"/>
      <c r="M69" s="51"/>
      <c r="N69" s="51"/>
    </row>
    <row r="70" spans="1:14" s="32" customFormat="1" ht="21.95" customHeight="1">
      <c r="A70" s="48"/>
      <c r="B70" s="48"/>
      <c r="C70" s="48"/>
      <c r="D70" s="49"/>
      <c r="E70" s="50"/>
      <c r="F70" s="12"/>
      <c r="G70" s="50"/>
      <c r="H70" s="48"/>
      <c r="I70" s="48"/>
      <c r="J70" s="48"/>
      <c r="K70" s="50"/>
      <c r="M70" s="51"/>
      <c r="N70" s="51"/>
    </row>
    <row r="71" spans="1:14" s="32" customFormat="1" ht="21.95" customHeight="1">
      <c r="A71" s="48"/>
      <c r="B71" s="48"/>
      <c r="C71" s="48"/>
      <c r="D71" s="49"/>
      <c r="E71" s="50"/>
      <c r="F71" s="12"/>
      <c r="G71" s="50"/>
      <c r="H71" s="48"/>
      <c r="I71" s="48"/>
      <c r="J71" s="48"/>
      <c r="K71" s="50"/>
      <c r="M71" s="51"/>
      <c r="N71" s="51"/>
    </row>
    <row r="72" spans="1:14" s="32" customFormat="1" ht="21.95" customHeight="1">
      <c r="A72" s="48"/>
      <c r="B72" s="48"/>
      <c r="C72" s="48"/>
      <c r="D72" s="49"/>
      <c r="E72" s="50"/>
      <c r="F72" s="12"/>
      <c r="G72" s="50"/>
      <c r="H72" s="48"/>
      <c r="I72" s="48"/>
      <c r="J72" s="48"/>
      <c r="K72" s="50"/>
      <c r="M72" s="51"/>
      <c r="N72" s="51"/>
    </row>
    <row r="73" spans="1:14" s="32" customFormat="1" ht="21.95" customHeight="1">
      <c r="A73" s="48"/>
      <c r="B73" s="48"/>
      <c r="C73" s="48"/>
      <c r="D73" s="49"/>
      <c r="E73" s="50"/>
      <c r="F73" s="12"/>
      <c r="G73" s="50"/>
      <c r="H73" s="48"/>
      <c r="I73" s="48"/>
      <c r="J73" s="48"/>
      <c r="K73" s="50"/>
      <c r="M73" s="51"/>
      <c r="N73" s="51"/>
    </row>
    <row r="74" spans="1:14" s="32" customFormat="1" ht="21.95" customHeight="1">
      <c r="A74" s="48"/>
      <c r="B74" s="48"/>
      <c r="C74" s="48"/>
      <c r="D74" s="49"/>
      <c r="E74" s="50"/>
      <c r="F74" s="12"/>
      <c r="G74" s="50"/>
      <c r="H74" s="48"/>
      <c r="I74" s="48"/>
      <c r="J74" s="48"/>
      <c r="K74" s="50"/>
      <c r="M74" s="51"/>
      <c r="N74" s="51"/>
    </row>
    <row r="75" spans="1:14" s="32" customFormat="1" ht="21.95" customHeight="1">
      <c r="A75" s="48"/>
      <c r="B75" s="48"/>
      <c r="C75" s="48"/>
      <c r="D75" s="49"/>
      <c r="E75" s="50"/>
      <c r="F75" s="12"/>
      <c r="G75" s="50"/>
      <c r="H75" s="48"/>
      <c r="I75" s="48"/>
      <c r="J75" s="48"/>
      <c r="K75" s="50"/>
      <c r="M75" s="51"/>
      <c r="N75" s="51"/>
    </row>
    <row r="76" spans="1:14" s="32" customFormat="1" ht="21.95" customHeight="1">
      <c r="A76" s="48"/>
      <c r="B76" s="48"/>
      <c r="C76" s="48"/>
      <c r="D76" s="49"/>
      <c r="E76" s="50"/>
      <c r="F76" s="12"/>
      <c r="G76" s="50"/>
      <c r="H76" s="48"/>
      <c r="I76" s="48"/>
      <c r="J76" s="48"/>
      <c r="K76" s="50"/>
      <c r="M76" s="51"/>
      <c r="N76" s="51"/>
    </row>
    <row r="77" spans="1:14" s="32" customFormat="1" ht="21.95" customHeight="1">
      <c r="A77" s="48"/>
      <c r="B77" s="48"/>
      <c r="C77" s="48"/>
      <c r="D77" s="49"/>
      <c r="E77" s="50"/>
      <c r="F77" s="12"/>
      <c r="G77" s="50"/>
      <c r="H77" s="48"/>
      <c r="I77" s="48"/>
      <c r="J77" s="48"/>
      <c r="K77" s="50"/>
      <c r="M77" s="51"/>
      <c r="N77" s="51"/>
    </row>
    <row r="78" spans="1:14" s="32" customFormat="1" ht="21.95" customHeight="1">
      <c r="A78" s="48"/>
      <c r="B78" s="48"/>
      <c r="C78" s="48"/>
      <c r="D78" s="49"/>
      <c r="E78" s="50"/>
      <c r="F78" s="12"/>
      <c r="G78" s="50"/>
      <c r="H78" s="48"/>
      <c r="I78" s="48"/>
      <c r="J78" s="48"/>
      <c r="K78" s="50"/>
      <c r="M78" s="51"/>
      <c r="N78" s="51"/>
    </row>
    <row r="79" spans="1:14" s="32" customFormat="1" ht="21.95" customHeight="1">
      <c r="A79" s="48"/>
      <c r="B79" s="48"/>
      <c r="C79" s="48"/>
      <c r="D79" s="49"/>
      <c r="E79" s="50"/>
      <c r="F79" s="12"/>
      <c r="G79" s="50"/>
      <c r="H79" s="48"/>
      <c r="I79" s="48"/>
      <c r="J79" s="48"/>
      <c r="K79" s="50"/>
      <c r="M79" s="51"/>
      <c r="N79" s="51"/>
    </row>
    <row r="80" spans="1:14" s="32" customFormat="1" ht="21.95" customHeight="1">
      <c r="A80" s="48"/>
      <c r="B80" s="48"/>
      <c r="C80" s="48"/>
      <c r="D80" s="49"/>
      <c r="E80" s="50"/>
      <c r="F80" s="12"/>
      <c r="G80" s="50"/>
      <c r="H80" s="48"/>
      <c r="I80" s="48"/>
      <c r="J80" s="48"/>
      <c r="K80" s="50"/>
      <c r="M80" s="51"/>
      <c r="N80" s="51"/>
    </row>
    <row r="81" spans="1:14" s="32" customFormat="1" ht="21.95" customHeight="1">
      <c r="A81" s="48"/>
      <c r="B81" s="48"/>
      <c r="C81" s="48"/>
      <c r="D81" s="49"/>
      <c r="E81" s="50"/>
      <c r="F81" s="12"/>
      <c r="G81" s="50"/>
      <c r="H81" s="48"/>
      <c r="I81" s="48"/>
      <c r="J81" s="48"/>
      <c r="K81" s="50"/>
      <c r="M81" s="51"/>
      <c r="N81" s="51"/>
    </row>
    <row r="82" spans="1:14" s="32" customFormat="1" ht="21.95" customHeight="1">
      <c r="A82" s="48"/>
      <c r="B82" s="48"/>
      <c r="C82" s="48"/>
      <c r="D82" s="49"/>
      <c r="E82" s="50"/>
      <c r="F82" s="12"/>
      <c r="G82" s="50"/>
      <c r="H82" s="48"/>
      <c r="I82" s="48"/>
      <c r="J82" s="48"/>
      <c r="K82" s="50"/>
      <c r="M82" s="51"/>
      <c r="N82" s="51"/>
    </row>
    <row r="83" spans="1:14" s="32" customFormat="1" ht="21.95" customHeight="1">
      <c r="A83" s="48"/>
      <c r="B83" s="48"/>
      <c r="C83" s="48"/>
      <c r="D83" s="49"/>
      <c r="E83" s="50"/>
      <c r="F83" s="12"/>
      <c r="G83" s="50"/>
      <c r="H83" s="48"/>
      <c r="I83" s="48"/>
      <c r="J83" s="48"/>
      <c r="K83" s="50"/>
      <c r="M83" s="51"/>
      <c r="N83" s="51"/>
    </row>
    <row r="84" spans="1:14" s="32" customFormat="1" ht="21.95" customHeight="1">
      <c r="A84" s="48"/>
      <c r="B84" s="48"/>
      <c r="C84" s="48"/>
      <c r="D84" s="49"/>
      <c r="E84" s="50"/>
      <c r="F84" s="12"/>
      <c r="G84" s="50"/>
      <c r="H84" s="48"/>
      <c r="I84" s="48"/>
      <c r="J84" s="48"/>
      <c r="K84" s="50"/>
      <c r="M84" s="51"/>
      <c r="N84" s="51"/>
    </row>
    <row r="85" spans="1:14" s="32" customFormat="1" ht="21.95" customHeight="1">
      <c r="A85" s="48"/>
      <c r="B85" s="48"/>
      <c r="C85" s="48"/>
      <c r="D85" s="49"/>
      <c r="E85" s="50"/>
      <c r="F85" s="12"/>
      <c r="G85" s="50"/>
      <c r="H85" s="48"/>
      <c r="I85" s="48"/>
      <c r="J85" s="48"/>
      <c r="K85" s="50"/>
      <c r="M85" s="51"/>
      <c r="N85" s="51"/>
    </row>
    <row r="86" spans="1:14" s="32" customFormat="1" ht="21.95" customHeight="1">
      <c r="A86" s="48"/>
      <c r="B86" s="48"/>
      <c r="C86" s="48"/>
      <c r="D86" s="49"/>
      <c r="E86" s="50"/>
      <c r="F86" s="12"/>
      <c r="G86" s="50"/>
      <c r="H86" s="48"/>
      <c r="I86" s="48"/>
      <c r="J86" s="48"/>
      <c r="K86" s="50"/>
      <c r="M86" s="51"/>
      <c r="N86" s="51"/>
    </row>
    <row r="87" spans="1:14" s="32" customFormat="1" ht="21.95" customHeight="1">
      <c r="A87" s="48"/>
      <c r="B87" s="48"/>
      <c r="C87" s="48"/>
      <c r="D87" s="49"/>
      <c r="E87" s="50"/>
      <c r="F87" s="12"/>
      <c r="G87" s="50"/>
      <c r="H87" s="48"/>
      <c r="I87" s="48"/>
      <c r="J87" s="48"/>
      <c r="K87" s="50"/>
      <c r="M87" s="51"/>
      <c r="N87" s="51"/>
    </row>
    <row r="88" spans="1:14" s="32" customFormat="1" ht="21.95" customHeight="1">
      <c r="A88" s="48"/>
      <c r="B88" s="48"/>
      <c r="C88" s="48"/>
      <c r="D88" s="49"/>
      <c r="E88" s="50"/>
      <c r="F88" s="12"/>
      <c r="G88" s="50"/>
      <c r="H88" s="48"/>
      <c r="I88" s="48"/>
      <c r="J88" s="48"/>
      <c r="K88" s="50"/>
      <c r="M88" s="51"/>
      <c r="N88" s="51"/>
    </row>
    <row r="89" spans="1:14" s="32" customFormat="1" ht="21.95" customHeight="1">
      <c r="A89" s="48"/>
      <c r="B89" s="48"/>
      <c r="C89" s="48"/>
      <c r="D89" s="49"/>
      <c r="E89" s="50"/>
      <c r="F89" s="12"/>
      <c r="G89" s="50"/>
      <c r="H89" s="48"/>
      <c r="I89" s="48"/>
      <c r="J89" s="48"/>
      <c r="K89" s="50"/>
      <c r="M89" s="51"/>
      <c r="N89" s="51"/>
    </row>
    <row r="90" spans="1:14" s="32" customFormat="1" ht="21.95" customHeight="1">
      <c r="A90" s="48"/>
      <c r="B90" s="48"/>
      <c r="C90" s="48"/>
      <c r="D90" s="49"/>
      <c r="E90" s="50"/>
      <c r="F90" s="12"/>
      <c r="G90" s="50"/>
      <c r="H90" s="48"/>
      <c r="I90" s="48"/>
      <c r="J90" s="48"/>
      <c r="K90" s="50"/>
      <c r="M90" s="51"/>
      <c r="N90" s="51"/>
    </row>
    <row r="91" spans="1:14" s="32" customFormat="1" ht="21.95" customHeight="1">
      <c r="A91" s="48"/>
      <c r="B91" s="48"/>
      <c r="C91" s="48"/>
      <c r="D91" s="49"/>
      <c r="E91" s="50"/>
      <c r="F91" s="12"/>
      <c r="G91" s="50"/>
      <c r="H91" s="48"/>
      <c r="I91" s="48"/>
      <c r="J91" s="48"/>
      <c r="K91" s="50"/>
      <c r="M91" s="51"/>
      <c r="N91" s="51"/>
    </row>
    <row r="92" spans="1:14" s="32" customFormat="1" ht="21.95" customHeight="1">
      <c r="A92" s="48"/>
      <c r="B92" s="48"/>
      <c r="C92" s="48"/>
      <c r="D92" s="49"/>
      <c r="E92" s="50"/>
      <c r="F92" s="12"/>
      <c r="G92" s="50"/>
      <c r="H92" s="48"/>
      <c r="I92" s="48"/>
      <c r="J92" s="48"/>
      <c r="K92" s="50"/>
      <c r="M92" s="51"/>
      <c r="N92" s="51"/>
    </row>
    <row r="93" spans="1:14" s="32" customFormat="1" ht="21.95" customHeight="1">
      <c r="A93" s="48"/>
      <c r="B93" s="48"/>
      <c r="C93" s="48"/>
      <c r="D93" s="49"/>
      <c r="E93" s="50"/>
      <c r="F93" s="12"/>
      <c r="G93" s="50"/>
      <c r="H93" s="48"/>
      <c r="I93" s="48"/>
      <c r="J93" s="48"/>
      <c r="K93" s="50"/>
      <c r="M93" s="51"/>
      <c r="N93" s="51"/>
    </row>
    <row r="94" spans="1:14" s="32" customFormat="1" ht="21.95" customHeight="1">
      <c r="A94" s="48"/>
      <c r="B94" s="48"/>
      <c r="C94" s="48"/>
      <c r="D94" s="49"/>
      <c r="E94" s="50"/>
      <c r="F94" s="12"/>
      <c r="G94" s="50"/>
      <c r="H94" s="48"/>
      <c r="I94" s="48"/>
      <c r="J94" s="48"/>
      <c r="K94" s="50"/>
      <c r="M94" s="51"/>
      <c r="N94" s="51"/>
    </row>
    <row r="95" spans="1:14" s="32" customFormat="1" ht="21.95" customHeight="1">
      <c r="A95" s="48"/>
      <c r="B95" s="48"/>
      <c r="C95" s="48"/>
      <c r="D95" s="49"/>
      <c r="E95" s="50"/>
      <c r="F95" s="12"/>
      <c r="G95" s="50"/>
      <c r="H95" s="48"/>
      <c r="I95" s="48"/>
      <c r="J95" s="48"/>
      <c r="K95" s="50"/>
      <c r="M95" s="51"/>
      <c r="N95" s="51"/>
    </row>
    <row r="96" spans="1:14" s="32" customFormat="1" ht="21.95" customHeight="1">
      <c r="A96" s="48"/>
      <c r="B96" s="48"/>
      <c r="C96" s="48"/>
      <c r="D96" s="49"/>
      <c r="E96" s="50"/>
      <c r="F96" s="12"/>
      <c r="G96" s="50"/>
      <c r="H96" s="48"/>
      <c r="I96" s="48"/>
      <c r="J96" s="48"/>
      <c r="K96" s="50"/>
      <c r="M96" s="51"/>
      <c r="N96" s="51"/>
    </row>
    <row r="97" spans="1:14" s="32" customFormat="1" ht="21.95" customHeight="1">
      <c r="A97" s="48"/>
      <c r="B97" s="48"/>
      <c r="C97" s="48"/>
      <c r="D97" s="49"/>
      <c r="E97" s="50"/>
      <c r="F97" s="12"/>
      <c r="G97" s="50"/>
      <c r="H97" s="48"/>
      <c r="I97" s="48"/>
      <c r="J97" s="48"/>
      <c r="K97" s="50"/>
      <c r="M97" s="51"/>
      <c r="N97" s="51"/>
    </row>
    <row r="98" spans="1:14" s="32" customFormat="1" ht="21.95" customHeight="1">
      <c r="A98" s="48"/>
      <c r="B98" s="48"/>
      <c r="C98" s="48"/>
      <c r="D98" s="49"/>
      <c r="E98" s="50"/>
      <c r="F98" s="12"/>
      <c r="G98" s="50"/>
      <c r="H98" s="48"/>
      <c r="I98" s="48"/>
      <c r="J98" s="48"/>
      <c r="K98" s="50"/>
      <c r="M98" s="51"/>
      <c r="N98" s="51"/>
    </row>
    <row r="99" spans="1:14" s="32" customFormat="1" ht="21.95" customHeight="1">
      <c r="A99" s="48"/>
      <c r="B99" s="48"/>
      <c r="C99" s="48"/>
      <c r="D99" s="49"/>
      <c r="E99" s="50"/>
      <c r="F99" s="12"/>
      <c r="G99" s="50"/>
      <c r="H99" s="48"/>
      <c r="I99" s="48"/>
      <c r="J99" s="48"/>
      <c r="K99" s="50"/>
      <c r="M99" s="51"/>
      <c r="N99" s="51"/>
    </row>
    <row r="100" spans="1:14" s="32" customFormat="1" ht="21.95" customHeight="1">
      <c r="A100" s="48"/>
      <c r="B100" s="48"/>
      <c r="C100" s="48"/>
      <c r="D100" s="49"/>
      <c r="E100" s="50"/>
      <c r="F100" s="12"/>
      <c r="G100" s="50"/>
      <c r="H100" s="48"/>
      <c r="I100" s="48"/>
      <c r="J100" s="48"/>
      <c r="K100" s="50"/>
      <c r="M100" s="51"/>
      <c r="N100" s="51"/>
    </row>
    <row r="101" spans="1:14" s="32" customFormat="1" ht="21.95" customHeight="1">
      <c r="A101" s="48"/>
      <c r="B101" s="48"/>
      <c r="C101" s="48"/>
      <c r="D101" s="49"/>
      <c r="E101" s="50"/>
      <c r="F101" s="12"/>
      <c r="G101" s="50"/>
      <c r="H101" s="48"/>
      <c r="I101" s="48"/>
      <c r="J101" s="48"/>
      <c r="K101" s="50"/>
      <c r="M101" s="51"/>
      <c r="N101" s="51"/>
    </row>
    <row r="102" spans="1:14" s="32" customFormat="1" ht="21.95" customHeight="1">
      <c r="A102" s="48"/>
      <c r="B102" s="48"/>
      <c r="C102" s="48"/>
      <c r="D102" s="49"/>
      <c r="E102" s="50"/>
      <c r="F102" s="12"/>
      <c r="G102" s="50"/>
      <c r="H102" s="48"/>
      <c r="I102" s="48"/>
      <c r="J102" s="48"/>
      <c r="K102" s="50"/>
      <c r="M102" s="51"/>
      <c r="N102" s="51"/>
    </row>
    <row r="103" spans="1:14" s="32" customFormat="1" ht="21.95" customHeight="1">
      <c r="A103" s="48"/>
      <c r="B103" s="48"/>
      <c r="C103" s="48"/>
      <c r="D103" s="49"/>
      <c r="E103" s="50"/>
      <c r="F103" s="12"/>
      <c r="G103" s="50"/>
      <c r="H103" s="48"/>
      <c r="I103" s="48"/>
      <c r="J103" s="48"/>
      <c r="K103" s="50"/>
      <c r="M103" s="51"/>
      <c r="N103" s="51"/>
    </row>
    <row r="104" spans="1:14" s="32" customFormat="1" ht="21.95" customHeight="1">
      <c r="A104" s="48"/>
      <c r="B104" s="48"/>
      <c r="C104" s="48"/>
      <c r="D104" s="49"/>
      <c r="E104" s="50"/>
      <c r="F104" s="12"/>
      <c r="G104" s="50"/>
      <c r="H104" s="48"/>
      <c r="I104" s="48"/>
      <c r="J104" s="48"/>
      <c r="K104" s="50"/>
      <c r="M104" s="51"/>
      <c r="N104" s="51"/>
    </row>
    <row r="105" spans="1:14" s="32" customFormat="1" ht="21.95" customHeight="1">
      <c r="A105" s="48"/>
      <c r="B105" s="48"/>
      <c r="C105" s="48"/>
      <c r="D105" s="49"/>
      <c r="E105" s="50"/>
      <c r="F105" s="12"/>
      <c r="G105" s="50"/>
      <c r="H105" s="48"/>
      <c r="I105" s="48"/>
      <c r="J105" s="48"/>
      <c r="K105" s="50"/>
      <c r="M105" s="51"/>
      <c r="N105" s="51"/>
    </row>
    <row r="106" spans="1:14" s="32" customFormat="1" ht="21.95" customHeight="1">
      <c r="A106" s="48"/>
      <c r="B106" s="48"/>
      <c r="C106" s="48"/>
      <c r="D106" s="49"/>
      <c r="E106" s="50"/>
      <c r="F106" s="12"/>
      <c r="G106" s="50"/>
      <c r="H106" s="48"/>
      <c r="I106" s="48"/>
      <c r="J106" s="48"/>
      <c r="K106" s="50"/>
      <c r="M106" s="51"/>
      <c r="N106" s="51"/>
    </row>
    <row r="107" spans="1:14" ht="21.95" customHeight="1">
      <c r="A107" s="52"/>
      <c r="B107" s="52"/>
      <c r="C107" s="52"/>
      <c r="D107" s="53"/>
      <c r="H107" s="52"/>
      <c r="I107" s="52"/>
      <c r="J107" s="52"/>
      <c r="M107" s="44"/>
      <c r="N107" s="44"/>
    </row>
    <row r="108" spans="1:14" ht="21.95" customHeight="1">
      <c r="A108" s="52"/>
      <c r="B108" s="52"/>
      <c r="C108" s="52"/>
      <c r="D108" s="53"/>
      <c r="H108" s="52"/>
      <c r="I108" s="52"/>
      <c r="J108" s="52"/>
      <c r="M108" s="44"/>
      <c r="N108" s="44"/>
    </row>
    <row r="109" spans="1:14" ht="21.95" customHeight="1">
      <c r="A109" s="52"/>
      <c r="B109" s="52"/>
      <c r="C109" s="52"/>
      <c r="D109" s="53"/>
      <c r="H109" s="52"/>
      <c r="I109" s="52"/>
      <c r="J109" s="52"/>
      <c r="M109" s="44"/>
      <c r="N109" s="44"/>
    </row>
    <row r="110" spans="1:14" ht="21.95" customHeight="1">
      <c r="A110" s="52"/>
      <c r="B110" s="52"/>
      <c r="C110" s="52"/>
      <c r="D110" s="53"/>
      <c r="H110" s="52"/>
      <c r="I110" s="52"/>
      <c r="J110" s="52"/>
      <c r="M110" s="44"/>
      <c r="N110" s="44"/>
    </row>
    <row r="111" spans="1:14" ht="21.95" customHeight="1">
      <c r="A111" s="52"/>
      <c r="B111" s="52"/>
      <c r="C111" s="52"/>
      <c r="D111" s="53"/>
      <c r="H111" s="52"/>
      <c r="I111" s="52"/>
      <c r="J111" s="52"/>
      <c r="M111" s="44"/>
      <c r="N111" s="44"/>
    </row>
    <row r="112" spans="1:14" ht="21.95" customHeight="1">
      <c r="A112" s="52"/>
      <c r="B112" s="52"/>
      <c r="C112" s="52"/>
      <c r="D112" s="53"/>
      <c r="H112" s="52"/>
      <c r="I112" s="52"/>
      <c r="J112" s="52"/>
      <c r="M112" s="44"/>
      <c r="N112" s="44"/>
    </row>
    <row r="113" spans="1:14" ht="21.95" customHeight="1">
      <c r="A113" s="52"/>
      <c r="B113" s="52"/>
      <c r="C113" s="52"/>
      <c r="D113" s="53"/>
      <c r="H113" s="52"/>
      <c r="I113" s="52"/>
      <c r="J113" s="52"/>
      <c r="M113" s="44"/>
      <c r="N113" s="44"/>
    </row>
    <row r="114" spans="1:14" ht="21.95" customHeight="1">
      <c r="A114" s="52"/>
      <c r="B114" s="52"/>
      <c r="C114" s="52"/>
      <c r="D114" s="53"/>
      <c r="H114" s="52"/>
      <c r="I114" s="52"/>
      <c r="J114" s="52"/>
      <c r="M114" s="44"/>
      <c r="N114" s="44"/>
    </row>
    <row r="115" spans="1:14" ht="21.95" customHeight="1">
      <c r="A115" s="52"/>
      <c r="B115" s="52"/>
      <c r="C115" s="52"/>
      <c r="D115" s="53"/>
      <c r="H115" s="52"/>
      <c r="I115" s="52"/>
      <c r="J115" s="52"/>
      <c r="M115" s="44"/>
      <c r="N115" s="44"/>
    </row>
    <row r="116" spans="1:14" ht="21.95" customHeight="1">
      <c r="A116" s="52"/>
      <c r="B116" s="52"/>
      <c r="C116" s="52"/>
      <c r="D116" s="53"/>
      <c r="H116" s="52"/>
      <c r="I116" s="52"/>
      <c r="J116" s="52"/>
      <c r="M116" s="44"/>
      <c r="N116" s="44"/>
    </row>
    <row r="117" spans="1:14" ht="21.95" customHeight="1">
      <c r="A117" s="52"/>
      <c r="B117" s="52"/>
      <c r="C117" s="52"/>
      <c r="D117" s="53"/>
      <c r="H117" s="52"/>
      <c r="I117" s="52"/>
      <c r="J117" s="52"/>
      <c r="M117" s="44"/>
      <c r="N117" s="44"/>
    </row>
    <row r="118" spans="1:14" ht="21.95" customHeight="1">
      <c r="A118" s="52"/>
      <c r="B118" s="52"/>
      <c r="C118" s="52"/>
      <c r="D118" s="53"/>
      <c r="H118" s="52"/>
      <c r="I118" s="52"/>
      <c r="J118" s="52"/>
      <c r="M118" s="44"/>
      <c r="N118" s="44"/>
    </row>
    <row r="119" spans="1:14" ht="21.95" customHeight="1">
      <c r="A119" s="52"/>
      <c r="B119" s="52"/>
      <c r="C119" s="52"/>
      <c r="D119" s="53"/>
      <c r="H119" s="52"/>
      <c r="I119" s="52"/>
      <c r="J119" s="52"/>
      <c r="M119" s="44"/>
      <c r="N119" s="44"/>
    </row>
    <row r="120" spans="1:14" ht="21.95" customHeight="1">
      <c r="A120" s="52"/>
      <c r="B120" s="52"/>
      <c r="C120" s="52"/>
      <c r="D120" s="53"/>
      <c r="H120" s="52"/>
      <c r="I120" s="52"/>
      <c r="J120" s="52"/>
      <c r="M120" s="44"/>
      <c r="N120" s="44"/>
    </row>
    <row r="121" spans="1:14" ht="21.95" customHeight="1">
      <c r="A121" s="52"/>
      <c r="B121" s="52"/>
      <c r="C121" s="52"/>
      <c r="D121" s="53"/>
      <c r="H121" s="52"/>
      <c r="I121" s="52"/>
      <c r="J121" s="52"/>
      <c r="M121" s="44"/>
      <c r="N121" s="44"/>
    </row>
    <row r="122" spans="1:14" ht="21.95" customHeight="1">
      <c r="A122" s="52"/>
      <c r="B122" s="52"/>
      <c r="C122" s="52"/>
      <c r="D122" s="53"/>
      <c r="H122" s="52"/>
      <c r="I122" s="52"/>
      <c r="J122" s="52"/>
      <c r="M122" s="44"/>
      <c r="N122" s="44"/>
    </row>
    <row r="123" spans="1:14" ht="21.95" customHeight="1">
      <c r="A123" s="52"/>
      <c r="B123" s="52"/>
      <c r="C123" s="52"/>
      <c r="D123" s="53"/>
      <c r="H123" s="52"/>
      <c r="I123" s="52"/>
      <c r="J123" s="52"/>
      <c r="M123" s="44"/>
      <c r="N123" s="44"/>
    </row>
    <row r="124" spans="1:14" ht="21.95" customHeight="1">
      <c r="A124" s="52"/>
      <c r="B124" s="52"/>
      <c r="C124" s="52"/>
      <c r="D124" s="53"/>
      <c r="H124" s="52"/>
      <c r="I124" s="52"/>
      <c r="J124" s="52"/>
      <c r="M124" s="44"/>
      <c r="N124" s="44"/>
    </row>
    <row r="125" spans="1:14" ht="21.95" customHeight="1">
      <c r="A125" s="52"/>
      <c r="B125" s="52"/>
      <c r="C125" s="52"/>
      <c r="D125" s="53"/>
      <c r="H125" s="52"/>
      <c r="I125" s="52"/>
      <c r="J125" s="52"/>
      <c r="M125" s="44"/>
      <c r="N125" s="44"/>
    </row>
    <row r="126" spans="1:14" ht="21.95" customHeight="1">
      <c r="A126" s="52"/>
      <c r="B126" s="52"/>
      <c r="C126" s="52"/>
      <c r="D126" s="53"/>
      <c r="H126" s="52"/>
      <c r="I126" s="52"/>
      <c r="J126" s="52"/>
      <c r="M126" s="44"/>
      <c r="N126" s="44"/>
    </row>
    <row r="127" spans="1:14" ht="21.95" customHeight="1">
      <c r="A127" s="52"/>
      <c r="B127" s="52"/>
      <c r="C127" s="52"/>
      <c r="D127" s="53"/>
      <c r="H127" s="52"/>
      <c r="I127" s="52"/>
      <c r="J127" s="52"/>
      <c r="M127" s="44"/>
      <c r="N127" s="44"/>
    </row>
    <row r="128" spans="1:14" ht="21.95" customHeight="1">
      <c r="A128" s="52"/>
      <c r="B128" s="52"/>
      <c r="C128" s="52"/>
      <c r="D128" s="53"/>
      <c r="H128" s="52"/>
      <c r="I128" s="52"/>
      <c r="J128" s="52"/>
      <c r="M128" s="44"/>
      <c r="N128" s="44"/>
    </row>
    <row r="129" spans="1:14" ht="21.95" customHeight="1">
      <c r="A129" s="52"/>
      <c r="B129" s="52"/>
      <c r="C129" s="52"/>
      <c r="D129" s="53"/>
      <c r="H129" s="52"/>
      <c r="I129" s="52"/>
      <c r="J129" s="52"/>
      <c r="M129" s="44"/>
      <c r="N129" s="44"/>
    </row>
    <row r="130" spans="1:14" ht="21.95" customHeight="1">
      <c r="A130" s="52"/>
      <c r="B130" s="52"/>
      <c r="C130" s="52"/>
      <c r="D130" s="53"/>
      <c r="H130" s="52"/>
      <c r="I130" s="52"/>
      <c r="J130" s="52"/>
      <c r="M130" s="44"/>
      <c r="N130" s="44"/>
    </row>
    <row r="131" spans="1:14" ht="21.95" customHeight="1">
      <c r="A131" s="52"/>
      <c r="B131" s="52"/>
      <c r="C131" s="52"/>
      <c r="D131" s="53"/>
      <c r="H131" s="52"/>
      <c r="I131" s="52"/>
      <c r="J131" s="52"/>
      <c r="M131" s="44"/>
      <c r="N131" s="44"/>
    </row>
    <row r="132" spans="1:14" ht="21.95" customHeight="1">
      <c r="A132" s="52"/>
      <c r="B132" s="52"/>
      <c r="C132" s="52"/>
      <c r="D132" s="53"/>
      <c r="H132" s="52"/>
      <c r="I132" s="52"/>
      <c r="J132" s="52"/>
      <c r="M132" s="44"/>
      <c r="N132" s="44"/>
    </row>
    <row r="133" spans="1:14" ht="21.95" customHeight="1">
      <c r="A133" s="52"/>
      <c r="B133" s="52"/>
      <c r="C133" s="52"/>
      <c r="D133" s="53"/>
      <c r="H133" s="52"/>
      <c r="I133" s="52"/>
      <c r="J133" s="52"/>
      <c r="M133" s="44"/>
      <c r="N133" s="44"/>
    </row>
    <row r="134" spans="1:14" ht="21.95" customHeight="1">
      <c r="A134" s="52"/>
      <c r="B134" s="52"/>
      <c r="C134" s="52"/>
      <c r="D134" s="53"/>
      <c r="H134" s="52"/>
      <c r="I134" s="52"/>
      <c r="J134" s="52"/>
      <c r="M134" s="44"/>
      <c r="N134" s="44"/>
    </row>
    <row r="135" spans="1:14" ht="21.95" customHeight="1">
      <c r="A135" s="52"/>
      <c r="B135" s="52"/>
      <c r="C135" s="52"/>
      <c r="D135" s="53"/>
      <c r="H135" s="52"/>
      <c r="I135" s="52"/>
      <c r="J135" s="52"/>
      <c r="M135" s="44"/>
      <c r="N135" s="44"/>
    </row>
    <row r="136" spans="1:14" ht="21.95" customHeight="1">
      <c r="A136" s="52"/>
      <c r="B136" s="52"/>
      <c r="C136" s="52"/>
      <c r="D136" s="53"/>
      <c r="H136" s="52"/>
      <c r="I136" s="52"/>
      <c r="J136" s="52"/>
      <c r="M136" s="44"/>
      <c r="N136" s="44"/>
    </row>
    <row r="137" spans="1:14" ht="21.95" customHeight="1">
      <c r="A137" s="52"/>
      <c r="B137" s="52"/>
      <c r="C137" s="52"/>
      <c r="D137" s="53"/>
      <c r="H137" s="52"/>
      <c r="I137" s="52"/>
      <c r="J137" s="52"/>
      <c r="M137" s="44"/>
      <c r="N137" s="44"/>
    </row>
    <row r="138" spans="1:14" ht="21.95" customHeight="1">
      <c r="A138" s="52"/>
      <c r="B138" s="52"/>
      <c r="C138" s="52"/>
      <c r="D138" s="53"/>
      <c r="H138" s="52"/>
      <c r="I138" s="52"/>
      <c r="J138" s="52"/>
      <c r="M138" s="44"/>
      <c r="N138" s="44"/>
    </row>
    <row r="139" spans="1:14" ht="21.95" customHeight="1">
      <c r="A139" s="52"/>
      <c r="B139" s="52"/>
      <c r="C139" s="52"/>
      <c r="D139" s="53"/>
      <c r="H139" s="52"/>
      <c r="I139" s="52"/>
      <c r="J139" s="52"/>
      <c r="M139" s="44"/>
      <c r="N139" s="44"/>
    </row>
    <row r="140" spans="1:14" ht="21.95" customHeight="1">
      <c r="A140" s="52"/>
      <c r="B140" s="52"/>
      <c r="C140" s="52"/>
      <c r="D140" s="53"/>
      <c r="H140" s="52"/>
      <c r="I140" s="52"/>
      <c r="J140" s="52"/>
      <c r="M140" s="44"/>
      <c r="N140" s="44"/>
    </row>
    <row r="141" spans="1:14" ht="21.95" customHeight="1">
      <c r="A141" s="52"/>
      <c r="B141" s="52"/>
      <c r="C141" s="52"/>
      <c r="D141" s="53"/>
      <c r="H141" s="52"/>
      <c r="I141" s="52"/>
      <c r="J141" s="52"/>
      <c r="M141" s="44"/>
      <c r="N141" s="44"/>
    </row>
    <row r="142" spans="1:14" ht="21.95" customHeight="1">
      <c r="A142" s="52"/>
      <c r="B142" s="52"/>
      <c r="C142" s="52"/>
      <c r="D142" s="53"/>
      <c r="H142" s="52"/>
      <c r="I142" s="52"/>
      <c r="J142" s="52"/>
      <c r="M142" s="44"/>
      <c r="N142" s="44"/>
    </row>
    <row r="143" spans="1:14" ht="21.95" customHeight="1">
      <c r="A143" s="52"/>
      <c r="B143" s="52"/>
      <c r="C143" s="52"/>
      <c r="D143" s="53"/>
      <c r="H143" s="52"/>
      <c r="I143" s="52"/>
      <c r="J143" s="52"/>
      <c r="M143" s="44"/>
      <c r="N143" s="44"/>
    </row>
    <row r="144" spans="1:14" ht="21.95" customHeight="1">
      <c r="A144" s="52"/>
      <c r="B144" s="52"/>
      <c r="C144" s="52"/>
      <c r="D144" s="53"/>
      <c r="H144" s="52"/>
      <c r="I144" s="52"/>
      <c r="J144" s="52"/>
      <c r="M144" s="44"/>
      <c r="N144" s="44"/>
    </row>
    <row r="145" spans="1:14" ht="21.95" customHeight="1">
      <c r="A145" s="52"/>
      <c r="B145" s="52"/>
      <c r="C145" s="52"/>
      <c r="D145" s="53"/>
      <c r="H145" s="52"/>
      <c r="I145" s="52"/>
      <c r="J145" s="52"/>
      <c r="M145" s="44"/>
      <c r="N145" s="44"/>
    </row>
    <row r="146" spans="1:14" ht="21.95" customHeight="1">
      <c r="A146" s="52"/>
      <c r="B146" s="52"/>
      <c r="C146" s="52"/>
      <c r="D146" s="53"/>
      <c r="H146" s="52"/>
      <c r="I146" s="52"/>
      <c r="J146" s="52"/>
      <c r="M146" s="44"/>
      <c r="N146" s="44"/>
    </row>
    <row r="147" spans="1:14" ht="21.95" customHeight="1">
      <c r="A147" s="52"/>
      <c r="B147" s="52"/>
      <c r="C147" s="52"/>
      <c r="D147" s="53"/>
      <c r="H147" s="52"/>
      <c r="I147" s="52"/>
      <c r="J147" s="52"/>
      <c r="M147" s="44"/>
      <c r="N147" s="44"/>
    </row>
    <row r="148" spans="1:14" ht="21.95" customHeight="1">
      <c r="A148" s="52"/>
      <c r="B148" s="52"/>
      <c r="C148" s="52"/>
      <c r="D148" s="53"/>
      <c r="H148" s="52"/>
      <c r="I148" s="52"/>
      <c r="J148" s="52"/>
      <c r="M148" s="44"/>
      <c r="N148" s="44"/>
    </row>
    <row r="149" spans="1:14" ht="21.95" customHeight="1">
      <c r="A149" s="52"/>
      <c r="B149" s="52"/>
      <c r="C149" s="52"/>
      <c r="D149" s="53"/>
      <c r="H149" s="52"/>
      <c r="I149" s="52"/>
      <c r="J149" s="52"/>
      <c r="M149" s="44"/>
      <c r="N149" s="44"/>
    </row>
    <row r="150" spans="1:14" ht="21.95" customHeight="1">
      <c r="A150" s="52"/>
      <c r="B150" s="52"/>
      <c r="C150" s="52"/>
      <c r="D150" s="53"/>
      <c r="H150" s="52"/>
      <c r="I150" s="52"/>
      <c r="J150" s="52"/>
      <c r="M150" s="44"/>
      <c r="N150" s="44"/>
    </row>
    <row r="151" spans="1:14" ht="21.95" customHeight="1">
      <c r="A151" s="52"/>
      <c r="B151" s="52"/>
      <c r="C151" s="52"/>
      <c r="D151" s="53"/>
      <c r="H151" s="52"/>
      <c r="I151" s="52"/>
      <c r="J151" s="52"/>
      <c r="M151" s="44"/>
      <c r="N151" s="44"/>
    </row>
    <row r="152" spans="1:14" ht="21.95" customHeight="1">
      <c r="A152" s="52"/>
      <c r="B152" s="52"/>
      <c r="C152" s="52"/>
      <c r="D152" s="53"/>
      <c r="H152" s="52"/>
      <c r="I152" s="52"/>
      <c r="J152" s="52"/>
      <c r="M152" s="44"/>
      <c r="N152" s="44"/>
    </row>
    <row r="153" spans="1:14" ht="21.95" customHeight="1">
      <c r="A153" s="52"/>
      <c r="B153" s="52"/>
      <c r="C153" s="52"/>
      <c r="D153" s="53"/>
      <c r="H153" s="52"/>
      <c r="I153" s="52"/>
      <c r="J153" s="52"/>
      <c r="M153" s="44"/>
      <c r="N153" s="44"/>
    </row>
    <row r="154" spans="1:14" ht="21.95" customHeight="1">
      <c r="A154" s="52"/>
      <c r="B154" s="52"/>
      <c r="C154" s="52"/>
      <c r="D154" s="53"/>
      <c r="H154" s="52"/>
      <c r="I154" s="52"/>
      <c r="J154" s="52"/>
      <c r="M154" s="44"/>
      <c r="N154" s="44"/>
    </row>
    <row r="155" spans="1:14" ht="21.95" customHeight="1">
      <c r="A155" s="52"/>
      <c r="B155" s="52"/>
      <c r="C155" s="52"/>
      <c r="D155" s="53"/>
      <c r="H155" s="52"/>
      <c r="I155" s="52"/>
      <c r="J155" s="52"/>
      <c r="M155" s="44"/>
      <c r="N155" s="44"/>
    </row>
    <row r="156" spans="1:14" ht="21.95" customHeight="1">
      <c r="A156" s="52"/>
      <c r="B156" s="52"/>
      <c r="C156" s="52"/>
      <c r="D156" s="53"/>
      <c r="H156" s="52"/>
      <c r="I156" s="52"/>
      <c r="J156" s="52"/>
      <c r="M156" s="44"/>
      <c r="N156" s="44"/>
    </row>
    <row r="157" spans="1:14" ht="21.95" customHeight="1">
      <c r="A157" s="52"/>
      <c r="B157" s="52"/>
      <c r="C157" s="52"/>
      <c r="D157" s="53"/>
      <c r="H157" s="52"/>
      <c r="I157" s="52"/>
      <c r="J157" s="52"/>
      <c r="M157" s="44"/>
      <c r="N157" s="44"/>
    </row>
    <row r="158" spans="1:14" ht="21.95" customHeight="1">
      <c r="A158" s="52"/>
      <c r="B158" s="52"/>
      <c r="C158" s="52"/>
      <c r="D158" s="53"/>
      <c r="H158" s="52"/>
      <c r="I158" s="52"/>
      <c r="J158" s="52"/>
      <c r="M158" s="44"/>
      <c r="N158" s="44"/>
    </row>
    <row r="159" spans="1:14" ht="21.95" customHeight="1">
      <c r="A159" s="52"/>
      <c r="B159" s="52"/>
      <c r="C159" s="52"/>
      <c r="D159" s="53"/>
      <c r="H159" s="52"/>
      <c r="I159" s="52"/>
      <c r="J159" s="52"/>
      <c r="M159" s="44"/>
      <c r="N159" s="44"/>
    </row>
    <row r="160" spans="1:14" ht="21.95" customHeight="1">
      <c r="A160" s="52"/>
      <c r="B160" s="52"/>
      <c r="C160" s="52"/>
      <c r="D160" s="53"/>
      <c r="H160" s="52"/>
      <c r="I160" s="52"/>
      <c r="J160" s="52"/>
      <c r="M160" s="44"/>
      <c r="N160" s="44"/>
    </row>
    <row r="161" spans="1:14" ht="21.95" customHeight="1">
      <c r="A161" s="52"/>
      <c r="B161" s="52"/>
      <c r="C161" s="52"/>
      <c r="D161" s="53"/>
      <c r="H161" s="52"/>
      <c r="I161" s="52"/>
      <c r="J161" s="52"/>
      <c r="M161" s="44"/>
      <c r="N161" s="44"/>
    </row>
    <row r="162" spans="1:14" ht="21.95" customHeight="1">
      <c r="A162" s="52"/>
      <c r="B162" s="52"/>
      <c r="C162" s="52"/>
      <c r="D162" s="53"/>
      <c r="H162" s="52"/>
      <c r="I162" s="52"/>
      <c r="J162" s="52"/>
      <c r="M162" s="44"/>
      <c r="N162" s="44"/>
    </row>
    <row r="163" spans="1:14" ht="21.95" customHeight="1">
      <c r="A163" s="52"/>
      <c r="B163" s="52"/>
      <c r="C163" s="52"/>
      <c r="D163" s="53"/>
      <c r="H163" s="52"/>
      <c r="I163" s="52"/>
      <c r="J163" s="52"/>
      <c r="M163" s="44"/>
      <c r="N163" s="44"/>
    </row>
    <row r="164" spans="1:14" ht="21.95" customHeight="1">
      <c r="A164" s="52"/>
      <c r="B164" s="52"/>
      <c r="C164" s="52"/>
      <c r="D164" s="53"/>
      <c r="H164" s="52"/>
      <c r="I164" s="52"/>
      <c r="J164" s="52"/>
      <c r="M164" s="44"/>
      <c r="N164" s="44"/>
    </row>
    <row r="165" spans="1:14" ht="21.95" customHeight="1">
      <c r="A165" s="52"/>
      <c r="B165" s="52"/>
      <c r="C165" s="52"/>
      <c r="D165" s="53"/>
      <c r="H165" s="52"/>
      <c r="I165" s="52"/>
      <c r="J165" s="52"/>
      <c r="M165" s="44"/>
      <c r="N165" s="44"/>
    </row>
    <row r="166" spans="1:14" ht="21.95" customHeight="1">
      <c r="A166" s="52"/>
      <c r="B166" s="52"/>
      <c r="C166" s="52"/>
      <c r="D166" s="53"/>
      <c r="H166" s="52"/>
      <c r="I166" s="52"/>
      <c r="J166" s="52"/>
      <c r="M166" s="44"/>
      <c r="N166" s="44"/>
    </row>
    <row r="167" spans="1:14" ht="21.95" customHeight="1">
      <c r="A167" s="52"/>
      <c r="B167" s="52"/>
      <c r="C167" s="52"/>
      <c r="D167" s="53"/>
      <c r="H167" s="52"/>
      <c r="I167" s="52"/>
      <c r="J167" s="52"/>
      <c r="M167" s="44"/>
      <c r="N167" s="44"/>
    </row>
    <row r="168" spans="1:14" ht="21.95" customHeight="1">
      <c r="A168" s="52"/>
      <c r="B168" s="52"/>
      <c r="C168" s="52"/>
      <c r="D168" s="53"/>
      <c r="H168" s="52"/>
      <c r="I168" s="52"/>
      <c r="J168" s="52"/>
      <c r="M168" s="44"/>
      <c r="N168" s="44"/>
    </row>
    <row r="169" spans="1:14" ht="21.95" customHeight="1">
      <c r="A169" s="52"/>
      <c r="B169" s="52"/>
      <c r="C169" s="52"/>
      <c r="D169" s="53"/>
      <c r="H169" s="52"/>
      <c r="I169" s="52"/>
      <c r="J169" s="52"/>
      <c r="M169" s="44"/>
      <c r="N169" s="44"/>
    </row>
    <row r="170" spans="1:14" ht="21.95" customHeight="1">
      <c r="A170" s="52"/>
      <c r="B170" s="52"/>
      <c r="C170" s="52"/>
      <c r="D170" s="53"/>
      <c r="H170" s="52"/>
      <c r="I170" s="52"/>
      <c r="J170" s="52"/>
      <c r="M170" s="44"/>
      <c r="N170" s="44"/>
    </row>
    <row r="171" spans="1:14" ht="21.95" customHeight="1">
      <c r="A171" s="52"/>
      <c r="B171" s="52"/>
      <c r="C171" s="52"/>
      <c r="D171" s="53"/>
      <c r="H171" s="52"/>
      <c r="I171" s="52"/>
      <c r="J171" s="52"/>
      <c r="M171" s="44"/>
      <c r="N171" s="44"/>
    </row>
    <row r="172" spans="1:14" ht="21.95" customHeight="1">
      <c r="A172" s="52"/>
      <c r="B172" s="52"/>
      <c r="C172" s="52"/>
      <c r="D172" s="53"/>
      <c r="H172" s="52"/>
      <c r="I172" s="52"/>
      <c r="J172" s="52"/>
      <c r="M172" s="44"/>
      <c r="N172" s="44"/>
    </row>
    <row r="173" spans="1:14" ht="21.95" customHeight="1">
      <c r="A173" s="52"/>
      <c r="B173" s="52"/>
      <c r="C173" s="52"/>
      <c r="D173" s="53"/>
      <c r="H173" s="52"/>
      <c r="I173" s="52"/>
      <c r="J173" s="52"/>
      <c r="M173" s="44"/>
      <c r="N173" s="44"/>
    </row>
    <row r="174" spans="1:14" ht="21.95" customHeight="1">
      <c r="A174" s="52"/>
      <c r="B174" s="52"/>
      <c r="C174" s="52"/>
      <c r="D174" s="53"/>
      <c r="H174" s="52"/>
      <c r="I174" s="52"/>
      <c r="J174" s="52"/>
      <c r="M174" s="44"/>
      <c r="N174" s="44"/>
    </row>
    <row r="175" spans="1:14" ht="21.95" customHeight="1">
      <c r="A175" s="52"/>
      <c r="B175" s="52"/>
      <c r="C175" s="52"/>
      <c r="D175" s="53"/>
      <c r="H175" s="52"/>
      <c r="I175" s="52"/>
      <c r="J175" s="52"/>
      <c r="M175" s="44"/>
      <c r="N175" s="44"/>
    </row>
    <row r="176" spans="1:14" ht="21.95" customHeight="1">
      <c r="A176" s="52"/>
      <c r="B176" s="52"/>
      <c r="C176" s="52"/>
      <c r="D176" s="53"/>
      <c r="H176" s="52"/>
      <c r="I176" s="52"/>
      <c r="J176" s="52"/>
      <c r="M176" s="44"/>
      <c r="N176" s="44"/>
    </row>
    <row r="177" spans="1:14" ht="21.95" customHeight="1">
      <c r="A177" s="52"/>
      <c r="B177" s="52"/>
      <c r="C177" s="52"/>
      <c r="D177" s="53"/>
      <c r="H177" s="52"/>
      <c r="I177" s="52"/>
      <c r="J177" s="52"/>
      <c r="M177" s="44"/>
      <c r="N177" s="44"/>
    </row>
    <row r="178" spans="1:14" ht="21.95" customHeight="1">
      <c r="A178" s="52"/>
      <c r="B178" s="52"/>
      <c r="C178" s="52"/>
      <c r="D178" s="53"/>
      <c r="H178" s="52"/>
      <c r="I178" s="52"/>
      <c r="J178" s="52"/>
      <c r="M178" s="44"/>
      <c r="N178" s="44"/>
    </row>
    <row r="179" spans="1:14" ht="21.95" customHeight="1">
      <c r="A179" s="52"/>
      <c r="B179" s="52"/>
      <c r="C179" s="52"/>
      <c r="D179" s="53"/>
      <c r="H179" s="52"/>
      <c r="I179" s="52"/>
      <c r="J179" s="52"/>
      <c r="M179" s="44"/>
      <c r="N179" s="44"/>
    </row>
    <row r="180" spans="1:14" ht="21.95" customHeight="1">
      <c r="A180" s="52"/>
      <c r="B180" s="52"/>
      <c r="C180" s="52"/>
      <c r="D180" s="53"/>
      <c r="H180" s="52"/>
      <c r="I180" s="52"/>
      <c r="J180" s="52"/>
      <c r="M180" s="44"/>
      <c r="N180" s="44"/>
    </row>
    <row r="181" spans="1:14" ht="21.95" customHeight="1">
      <c r="A181" s="52"/>
      <c r="B181" s="52"/>
      <c r="C181" s="52"/>
      <c r="D181" s="53"/>
      <c r="H181" s="52"/>
      <c r="I181" s="52"/>
      <c r="J181" s="52"/>
      <c r="M181" s="44"/>
      <c r="N181" s="44"/>
    </row>
    <row r="182" spans="1:14" ht="21.95" customHeight="1">
      <c r="A182" s="52"/>
      <c r="B182" s="52"/>
      <c r="C182" s="52"/>
      <c r="D182" s="53"/>
      <c r="H182" s="52"/>
      <c r="I182" s="52"/>
      <c r="J182" s="52"/>
      <c r="M182" s="44"/>
      <c r="N182" s="44"/>
    </row>
    <row r="183" spans="1:14" ht="21.95" customHeight="1">
      <c r="A183" s="52"/>
      <c r="B183" s="52"/>
      <c r="C183" s="52"/>
      <c r="D183" s="53"/>
      <c r="H183" s="52"/>
      <c r="I183" s="52"/>
      <c r="J183" s="52"/>
      <c r="M183" s="44"/>
      <c r="N183" s="44"/>
    </row>
    <row r="184" spans="1:14" ht="21.95" customHeight="1">
      <c r="A184" s="52"/>
      <c r="B184" s="52"/>
      <c r="C184" s="52"/>
      <c r="D184" s="53"/>
      <c r="H184" s="52"/>
      <c r="I184" s="52"/>
      <c r="J184" s="52"/>
      <c r="M184" s="44"/>
      <c r="N184" s="44"/>
    </row>
    <row r="185" spans="1:14" ht="21.95" customHeight="1">
      <c r="A185" s="52"/>
      <c r="B185" s="52"/>
      <c r="C185" s="52"/>
      <c r="D185" s="53"/>
      <c r="H185" s="52"/>
      <c r="I185" s="52"/>
      <c r="J185" s="52"/>
      <c r="M185" s="44"/>
      <c r="N185" s="44"/>
    </row>
    <row r="186" spans="1:14" ht="21.95" customHeight="1">
      <c r="A186" s="52"/>
      <c r="B186" s="52"/>
      <c r="C186" s="52"/>
      <c r="D186" s="53"/>
      <c r="H186" s="52"/>
      <c r="I186" s="52"/>
      <c r="J186" s="52"/>
      <c r="M186" s="44"/>
      <c r="N186" s="44"/>
    </row>
    <row r="187" spans="1:14" ht="21.95" customHeight="1">
      <c r="A187" s="52"/>
      <c r="B187" s="52"/>
      <c r="C187" s="52"/>
      <c r="D187" s="53"/>
      <c r="H187" s="52"/>
      <c r="I187" s="52"/>
      <c r="J187" s="52"/>
      <c r="M187" s="44"/>
      <c r="N187" s="44"/>
    </row>
    <row r="188" spans="1:14" ht="21.95" customHeight="1">
      <c r="A188" s="52"/>
      <c r="B188" s="52"/>
      <c r="C188" s="52"/>
      <c r="D188" s="53"/>
      <c r="H188" s="52"/>
      <c r="I188" s="52"/>
      <c r="J188" s="52"/>
      <c r="M188" s="44"/>
      <c r="N188" s="44"/>
    </row>
    <row r="189" spans="1:14" ht="21.95" customHeight="1">
      <c r="A189" s="52"/>
      <c r="B189" s="52"/>
      <c r="C189" s="52"/>
      <c r="D189" s="53"/>
      <c r="H189" s="52"/>
      <c r="I189" s="52"/>
      <c r="J189" s="52"/>
      <c r="M189" s="44"/>
      <c r="N189" s="44"/>
    </row>
    <row r="190" spans="1:14" ht="21.95" customHeight="1">
      <c r="A190" s="52"/>
      <c r="B190" s="52"/>
      <c r="C190" s="52"/>
      <c r="D190" s="53"/>
      <c r="H190" s="52"/>
      <c r="I190" s="52"/>
      <c r="J190" s="52"/>
      <c r="M190" s="44"/>
      <c r="N190" s="44"/>
    </row>
    <row r="191" spans="1:14" ht="21.95" customHeight="1">
      <c r="A191" s="52"/>
      <c r="B191" s="52"/>
      <c r="C191" s="52"/>
      <c r="D191" s="53"/>
      <c r="H191" s="52"/>
      <c r="I191" s="52"/>
      <c r="J191" s="52"/>
      <c r="M191" s="44"/>
      <c r="N191" s="44"/>
    </row>
    <row r="192" spans="1:14" ht="21.95" customHeight="1">
      <c r="A192" s="52"/>
      <c r="B192" s="52"/>
      <c r="C192" s="52"/>
      <c r="D192" s="53"/>
      <c r="H192" s="52"/>
      <c r="I192" s="52"/>
      <c r="J192" s="52"/>
      <c r="M192" s="44"/>
      <c r="N192" s="44"/>
    </row>
    <row r="193" spans="1:14" ht="21.95" customHeight="1">
      <c r="A193" s="52"/>
      <c r="B193" s="52"/>
      <c r="C193" s="52"/>
      <c r="D193" s="53"/>
      <c r="H193" s="52"/>
      <c r="I193" s="52"/>
      <c r="J193" s="52"/>
      <c r="M193" s="44"/>
      <c r="N193" s="44"/>
    </row>
    <row r="194" spans="1:14" ht="21.95" customHeight="1">
      <c r="A194" s="52"/>
      <c r="B194" s="52"/>
      <c r="C194" s="52"/>
      <c r="D194" s="53"/>
      <c r="H194" s="52"/>
      <c r="I194" s="52"/>
      <c r="J194" s="52"/>
      <c r="M194" s="44"/>
      <c r="N194" s="44"/>
    </row>
    <row r="195" spans="1:14" ht="21.95" customHeight="1">
      <c r="A195" s="52"/>
      <c r="B195" s="52"/>
      <c r="C195" s="52"/>
      <c r="D195" s="53"/>
      <c r="H195" s="52"/>
      <c r="I195" s="52"/>
      <c r="J195" s="52"/>
      <c r="M195" s="44"/>
      <c r="N195" s="44"/>
    </row>
    <row r="196" spans="1:14" ht="21.95" customHeight="1">
      <c r="A196" s="52"/>
      <c r="B196" s="52"/>
      <c r="C196" s="52"/>
      <c r="D196" s="53"/>
      <c r="H196" s="52"/>
      <c r="I196" s="52"/>
      <c r="J196" s="52"/>
      <c r="M196" s="44"/>
      <c r="N196" s="44"/>
    </row>
    <row r="197" spans="1:14" ht="21.95" customHeight="1">
      <c r="A197" s="52"/>
      <c r="B197" s="52"/>
      <c r="C197" s="52"/>
      <c r="D197" s="53"/>
      <c r="H197" s="52"/>
      <c r="I197" s="52"/>
      <c r="J197" s="52"/>
      <c r="M197" s="44"/>
      <c r="N197" s="44"/>
    </row>
    <row r="198" spans="1:14" ht="21.95" customHeight="1">
      <c r="A198" s="52"/>
      <c r="B198" s="52"/>
      <c r="C198" s="52"/>
      <c r="D198" s="53"/>
      <c r="H198" s="52"/>
      <c r="I198" s="52"/>
      <c r="J198" s="52"/>
      <c r="M198" s="44"/>
      <c r="N198" s="44"/>
    </row>
    <row r="199" spans="1:14" ht="21.95" customHeight="1">
      <c r="A199" s="52"/>
      <c r="B199" s="52"/>
      <c r="C199" s="52"/>
      <c r="D199" s="53"/>
      <c r="H199" s="52"/>
      <c r="I199" s="52"/>
      <c r="J199" s="52"/>
      <c r="M199" s="44"/>
      <c r="N199" s="44"/>
    </row>
    <row r="200" spans="1:14" ht="21.95" customHeight="1">
      <c r="A200" s="52"/>
      <c r="B200" s="52"/>
      <c r="C200" s="52"/>
      <c r="D200" s="53"/>
      <c r="H200" s="52"/>
      <c r="I200" s="52"/>
      <c r="J200" s="52"/>
      <c r="M200" s="44"/>
      <c r="N200" s="44"/>
    </row>
    <row r="201" spans="1:14" ht="21.95" customHeight="1">
      <c r="A201" s="52"/>
      <c r="B201" s="52"/>
      <c r="C201" s="52"/>
      <c r="D201" s="53"/>
      <c r="H201" s="52"/>
      <c r="I201" s="52"/>
      <c r="J201" s="52"/>
      <c r="M201" s="44"/>
      <c r="N201" s="44"/>
    </row>
    <row r="202" spans="1:14" ht="21.95" customHeight="1">
      <c r="A202" s="52"/>
      <c r="B202" s="52"/>
      <c r="C202" s="52"/>
      <c r="D202" s="53"/>
      <c r="H202" s="52"/>
      <c r="I202" s="52"/>
      <c r="J202" s="52"/>
      <c r="M202" s="44"/>
      <c r="N202" s="44"/>
    </row>
    <row r="203" spans="1:14" ht="21.95" customHeight="1">
      <c r="A203" s="52"/>
      <c r="B203" s="52"/>
      <c r="C203" s="52"/>
      <c r="D203" s="53"/>
      <c r="H203" s="52"/>
      <c r="I203" s="52"/>
      <c r="J203" s="52"/>
      <c r="M203" s="44"/>
      <c r="N203" s="44"/>
    </row>
    <row r="204" spans="1:14" ht="21.95" customHeight="1">
      <c r="A204" s="52"/>
      <c r="B204" s="52"/>
      <c r="C204" s="52"/>
      <c r="D204" s="53"/>
      <c r="H204" s="52"/>
      <c r="I204" s="52"/>
      <c r="J204" s="52"/>
      <c r="M204" s="44"/>
      <c r="N204" s="44"/>
    </row>
    <row r="205" spans="1:14" ht="21.95" customHeight="1">
      <c r="A205" s="52"/>
      <c r="B205" s="52"/>
      <c r="C205" s="52"/>
      <c r="D205" s="53"/>
      <c r="H205" s="52"/>
      <c r="I205" s="52"/>
      <c r="J205" s="52"/>
      <c r="M205" s="44"/>
      <c r="N205" s="44"/>
    </row>
    <row r="206" spans="1:14" ht="21.95" customHeight="1">
      <c r="A206" s="52"/>
      <c r="B206" s="52"/>
      <c r="C206" s="52"/>
      <c r="D206" s="53"/>
      <c r="H206" s="52"/>
      <c r="I206" s="52"/>
      <c r="J206" s="52"/>
      <c r="M206" s="44"/>
      <c r="N206" s="44"/>
    </row>
    <row r="207" spans="1:14" ht="21.95" customHeight="1">
      <c r="A207" s="52"/>
      <c r="B207" s="52"/>
      <c r="C207" s="52"/>
      <c r="D207" s="53"/>
      <c r="H207" s="52"/>
      <c r="I207" s="52"/>
      <c r="J207" s="52"/>
      <c r="M207" s="44"/>
      <c r="N207" s="44"/>
    </row>
    <row r="208" spans="1:14" ht="21.95" customHeight="1">
      <c r="A208" s="52"/>
      <c r="B208" s="52"/>
      <c r="C208" s="52"/>
      <c r="D208" s="53"/>
      <c r="H208" s="52"/>
      <c r="I208" s="52"/>
      <c r="J208" s="52"/>
      <c r="M208" s="44"/>
      <c r="N208" s="44"/>
    </row>
    <row r="209" spans="1:14" ht="21.95" customHeight="1">
      <c r="A209" s="52"/>
      <c r="B209" s="52"/>
      <c r="C209" s="52"/>
      <c r="D209" s="53"/>
      <c r="H209" s="52"/>
      <c r="I209" s="52"/>
      <c r="J209" s="52"/>
      <c r="M209" s="44"/>
      <c r="N209" s="44"/>
    </row>
    <row r="210" spans="1:14" ht="21.95" customHeight="1">
      <c r="A210" s="52"/>
      <c r="B210" s="52"/>
      <c r="C210" s="52"/>
      <c r="D210" s="53"/>
      <c r="H210" s="52"/>
      <c r="I210" s="52"/>
      <c r="J210" s="52"/>
      <c r="M210" s="44"/>
      <c r="N210" s="44"/>
    </row>
    <row r="211" spans="1:14" ht="21.95" customHeight="1">
      <c r="A211" s="52"/>
      <c r="B211" s="52"/>
      <c r="C211" s="52"/>
      <c r="D211" s="53"/>
      <c r="H211" s="52"/>
      <c r="I211" s="52"/>
      <c r="J211" s="52"/>
      <c r="M211" s="44"/>
      <c r="N211" s="44"/>
    </row>
    <row r="212" spans="1:14" ht="21.95" customHeight="1">
      <c r="A212" s="52"/>
      <c r="B212" s="52"/>
      <c r="C212" s="52"/>
      <c r="D212" s="53"/>
      <c r="H212" s="52"/>
      <c r="I212" s="52"/>
      <c r="J212" s="52"/>
      <c r="M212" s="44"/>
      <c r="N212" s="44"/>
    </row>
    <row r="213" spans="1:14" ht="21.95" customHeight="1">
      <c r="A213" s="52"/>
      <c r="B213" s="52"/>
      <c r="C213" s="52"/>
      <c r="D213" s="53"/>
      <c r="H213" s="52"/>
      <c r="I213" s="52"/>
      <c r="J213" s="52"/>
      <c r="M213" s="44"/>
      <c r="N213" s="44"/>
    </row>
    <row r="214" spans="1:14" ht="21.95" customHeight="1">
      <c r="A214" s="52"/>
      <c r="B214" s="52"/>
      <c r="C214" s="52"/>
      <c r="D214" s="53"/>
      <c r="H214" s="52"/>
      <c r="I214" s="52"/>
      <c r="J214" s="52"/>
      <c r="M214" s="44"/>
      <c r="N214" s="44"/>
    </row>
    <row r="215" spans="1:14" ht="21.95" customHeight="1">
      <c r="A215" s="52"/>
      <c r="B215" s="52"/>
      <c r="C215" s="52"/>
      <c r="D215" s="53"/>
      <c r="H215" s="52"/>
      <c r="I215" s="52"/>
      <c r="J215" s="52"/>
      <c r="M215" s="44"/>
      <c r="N215" s="44"/>
    </row>
    <row r="216" spans="1:14" ht="21.95" customHeight="1">
      <c r="A216" s="52"/>
      <c r="B216" s="52"/>
      <c r="C216" s="52"/>
      <c r="D216" s="53"/>
      <c r="H216" s="52"/>
      <c r="I216" s="52"/>
      <c r="J216" s="52"/>
      <c r="M216" s="44"/>
      <c r="N216" s="44"/>
    </row>
    <row r="217" spans="1:14" ht="21.95" customHeight="1">
      <c r="A217" s="52"/>
      <c r="B217" s="52"/>
      <c r="C217" s="52"/>
      <c r="D217" s="53"/>
      <c r="H217" s="52"/>
      <c r="I217" s="52"/>
      <c r="J217" s="52"/>
      <c r="M217" s="44"/>
      <c r="N217" s="44"/>
    </row>
    <row r="218" spans="1:14" ht="21.95" customHeight="1">
      <c r="A218" s="52"/>
      <c r="B218" s="52"/>
      <c r="C218" s="52"/>
      <c r="D218" s="53"/>
      <c r="H218" s="52"/>
      <c r="I218" s="52"/>
      <c r="J218" s="52"/>
      <c r="M218" s="44"/>
      <c r="N218" s="44"/>
    </row>
    <row r="219" spans="1:14" ht="21.95" customHeight="1">
      <c r="A219" s="52"/>
      <c r="B219" s="52"/>
      <c r="C219" s="52"/>
      <c r="D219" s="53"/>
      <c r="H219" s="52"/>
      <c r="I219" s="52"/>
      <c r="J219" s="52"/>
      <c r="M219" s="44"/>
      <c r="N219" s="44"/>
    </row>
    <row r="220" spans="1:14" ht="21.95" customHeight="1">
      <c r="A220" s="52"/>
      <c r="B220" s="52"/>
      <c r="C220" s="52"/>
      <c r="D220" s="53"/>
      <c r="H220" s="52"/>
      <c r="I220" s="52"/>
      <c r="J220" s="52"/>
      <c r="M220" s="44"/>
      <c r="N220" s="44"/>
    </row>
    <row r="221" spans="1:14" ht="21.95" customHeight="1">
      <c r="A221" s="52"/>
      <c r="B221" s="52"/>
      <c r="C221" s="52"/>
      <c r="D221" s="53"/>
      <c r="H221" s="52"/>
      <c r="I221" s="52"/>
      <c r="J221" s="52"/>
      <c r="M221" s="44"/>
      <c r="N221" s="44"/>
    </row>
  </sheetData>
  <sheetProtection formatColumns="0" formatRows="0"/>
  <mergeCells count="8">
    <mergeCell ref="G4:H4"/>
    <mergeCell ref="B1:K1"/>
    <mergeCell ref="B4:B5"/>
    <mergeCell ref="C4:C5"/>
    <mergeCell ref="D4:D5"/>
    <mergeCell ref="J4:J5"/>
    <mergeCell ref="K4:K5"/>
    <mergeCell ref="B3:F3"/>
  </mergeCells>
  <phoneticPr fontId="2" type="noConversion"/>
  <pageMargins left="0.47244094488188981" right="0.31496062992125984" top="0.55118110236220474" bottom="0.35433070866141736" header="0.31496062992125984" footer="0.31496062992125984"/>
  <pageSetup paperSize="9" orientation="landscape" r:id="rId1"/>
  <headerFooter alignWithMargins="0"/>
  <colBreaks count="1" manualBreakCount="1">
    <brk id="11" min="2" max="46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23064-63B8-4B15-BE98-63FA22055451}">
  <dimension ref="A1:M27"/>
  <sheetViews>
    <sheetView workbookViewId="0">
      <selection activeCell="A2" sqref="A2"/>
    </sheetView>
  </sheetViews>
  <sheetFormatPr defaultRowHeight="13.5"/>
  <cols>
    <col min="1" max="10" width="10.77734375" customWidth="1"/>
  </cols>
  <sheetData>
    <row r="1" spans="1:13" ht="39.950000000000003" customHeight="1">
      <c r="A1" s="206"/>
      <c r="B1" s="206"/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</row>
    <row r="2" spans="1:13" ht="39.950000000000003" customHeight="1">
      <c r="A2" s="206"/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</row>
    <row r="3" spans="1:13" s="209" customFormat="1" ht="39.950000000000003" customHeight="1">
      <c r="A3" s="207"/>
      <c r="B3" s="207"/>
      <c r="C3" s="207"/>
      <c r="D3" s="207"/>
      <c r="E3" s="208"/>
      <c r="F3" s="208"/>
      <c r="G3" s="208"/>
      <c r="H3" s="208"/>
      <c r="I3" s="208"/>
      <c r="J3" s="207"/>
      <c r="K3" s="207"/>
      <c r="L3" s="207"/>
      <c r="M3" s="207"/>
    </row>
    <row r="4" spans="1:13" s="209" customFormat="1" ht="39.950000000000003" customHeight="1">
      <c r="A4" s="210"/>
      <c r="B4" s="210"/>
      <c r="C4" s="210"/>
      <c r="D4" s="210"/>
      <c r="E4" s="210"/>
      <c r="F4" s="210"/>
      <c r="G4" s="210"/>
      <c r="H4" s="210"/>
      <c r="I4" s="210"/>
      <c r="J4" s="210"/>
    </row>
    <row r="5" spans="1:13" s="209" customFormat="1" ht="39.950000000000003" customHeight="1">
      <c r="A5" s="210"/>
      <c r="B5" s="210"/>
      <c r="C5" s="210"/>
      <c r="D5" s="210"/>
      <c r="E5" s="210"/>
      <c r="F5" s="210"/>
      <c r="G5" s="210"/>
      <c r="H5" s="210"/>
      <c r="I5" s="210"/>
      <c r="J5" s="210"/>
    </row>
    <row r="6" spans="1:13" ht="39.950000000000003" customHeight="1">
      <c r="A6" s="428" t="s">
        <v>75</v>
      </c>
      <c r="B6" s="428"/>
      <c r="C6" s="428"/>
      <c r="D6" s="428"/>
      <c r="E6" s="428"/>
      <c r="F6" s="428"/>
      <c r="G6" s="428"/>
      <c r="H6" s="428"/>
      <c r="I6" s="428"/>
      <c r="J6" s="428"/>
      <c r="K6" s="211"/>
      <c r="L6" s="211"/>
      <c r="M6" s="211"/>
    </row>
    <row r="7" spans="1:13" ht="39.950000000000003" customHeight="1">
      <c r="A7" s="212"/>
      <c r="B7" s="212"/>
      <c r="C7" s="212"/>
      <c r="D7" s="212"/>
      <c r="E7" s="212"/>
      <c r="F7" s="212"/>
      <c r="G7" s="212"/>
      <c r="H7" s="212"/>
      <c r="I7" s="212"/>
      <c r="J7" s="212"/>
    </row>
    <row r="8" spans="1:13" ht="39.950000000000003" customHeight="1">
      <c r="A8" s="212"/>
      <c r="B8" s="212"/>
      <c r="C8" s="212"/>
      <c r="D8" s="212"/>
      <c r="E8" s="212"/>
      <c r="F8" s="212"/>
      <c r="G8" s="212"/>
      <c r="H8" s="212"/>
      <c r="I8" s="212"/>
      <c r="J8" s="212"/>
    </row>
    <row r="9" spans="1:13" ht="39.950000000000003" customHeight="1">
      <c r="A9" s="213"/>
      <c r="B9" s="213"/>
      <c r="C9" s="213"/>
      <c r="D9" s="213"/>
      <c r="E9" s="213"/>
      <c r="F9" s="213"/>
      <c r="G9" s="213"/>
      <c r="H9" s="213"/>
      <c r="I9" s="213"/>
      <c r="J9" s="213"/>
    </row>
    <row r="10" spans="1:13" ht="39.950000000000003" customHeight="1"/>
    <row r="11" spans="1:13" ht="39.950000000000003" customHeight="1"/>
    <row r="12" spans="1:13" ht="39.950000000000003" customHeight="1"/>
    <row r="13" spans="1:13" ht="39.950000000000003" customHeight="1"/>
    <row r="14" spans="1:13" ht="39.950000000000003" customHeight="1"/>
    <row r="15" spans="1:13" ht="30" customHeight="1"/>
    <row r="16" spans="1:13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</sheetData>
  <mergeCells count="1">
    <mergeCell ref="A6:J6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A22E4-5578-4A65-8641-5AEC4898D0FC}">
  <dimension ref="A1:I22"/>
  <sheetViews>
    <sheetView view="pageBreakPreview" zoomScaleNormal="100" workbookViewId="0">
      <selection activeCell="F9" sqref="F9"/>
    </sheetView>
  </sheetViews>
  <sheetFormatPr defaultRowHeight="11.25"/>
  <cols>
    <col min="1" max="1" width="12.88671875" style="11" customWidth="1"/>
    <col min="2" max="4" width="25.77734375" style="11" customWidth="1"/>
    <col min="5" max="16384" width="8.88671875" style="11"/>
  </cols>
  <sheetData>
    <row r="1" spans="1:9" ht="33.75">
      <c r="A1" s="460" t="s">
        <v>81</v>
      </c>
      <c r="B1" s="460"/>
      <c r="C1" s="460"/>
      <c r="D1" s="460"/>
      <c r="E1" s="78"/>
      <c r="F1" s="78"/>
      <c r="G1" s="78"/>
      <c r="H1" s="78"/>
    </row>
    <row r="3" spans="1:9" ht="18" customHeight="1"/>
    <row r="4" spans="1:9" s="25" customFormat="1" ht="50.1" customHeight="1" thickBot="1">
      <c r="A4" s="231" t="s">
        <v>45</v>
      </c>
      <c r="B4" s="231" t="s">
        <v>70</v>
      </c>
      <c r="C4" s="231" t="s">
        <v>63</v>
      </c>
      <c r="D4" s="232" t="s">
        <v>142</v>
      </c>
      <c r="E4" s="476"/>
      <c r="F4" s="477"/>
      <c r="G4" s="62"/>
      <c r="H4" s="62"/>
      <c r="I4" s="44"/>
    </row>
    <row r="5" spans="1:9" ht="50.1" customHeight="1" thickTop="1">
      <c r="A5" s="192"/>
      <c r="B5" s="51"/>
      <c r="C5" s="193" t="s">
        <v>61</v>
      </c>
      <c r="D5" s="194">
        <v>1</v>
      </c>
    </row>
    <row r="6" spans="1:9" ht="35.1" customHeight="1">
      <c r="A6" s="136" t="s">
        <v>151</v>
      </c>
      <c r="B6" s="197">
        <f t="shared" ref="B6:B13" si="0">ROUNDDOWN(D6*$D$5,0)</f>
        <v>172068</v>
      </c>
      <c r="C6" s="128">
        <f t="shared" ref="C6:C14" si="1">B6*$D$5</f>
        <v>172068</v>
      </c>
      <c r="D6" s="128">
        <v>172068</v>
      </c>
      <c r="E6" s="12"/>
      <c r="F6" s="12"/>
      <c r="G6" s="12"/>
      <c r="H6" s="12"/>
    </row>
    <row r="7" spans="1:9" ht="35.1" customHeight="1">
      <c r="A7" s="136" t="s">
        <v>140</v>
      </c>
      <c r="B7" s="197">
        <f>ROUNDDOWN(D7*$D$5,0)</f>
        <v>226122</v>
      </c>
      <c r="C7" s="128">
        <f>B7*$D$5</f>
        <v>226122</v>
      </c>
      <c r="D7" s="128">
        <v>226122</v>
      </c>
      <c r="E7" s="12"/>
      <c r="F7" s="12"/>
      <c r="G7" s="12"/>
      <c r="H7" s="12"/>
    </row>
    <row r="8" spans="1:9" ht="35.1" customHeight="1">
      <c r="A8" s="136" t="s">
        <v>14</v>
      </c>
      <c r="B8" s="197">
        <f t="shared" si="0"/>
        <v>284880</v>
      </c>
      <c r="C8" s="128">
        <f t="shared" si="1"/>
        <v>284880</v>
      </c>
      <c r="D8" s="128">
        <v>284880</v>
      </c>
      <c r="E8" s="12"/>
      <c r="F8" s="12"/>
      <c r="G8" s="12"/>
      <c r="H8" s="12"/>
    </row>
    <row r="9" spans="1:9" ht="35.1" customHeight="1">
      <c r="A9" s="136" t="s">
        <v>118</v>
      </c>
      <c r="B9" s="197">
        <f t="shared" si="0"/>
        <v>315528</v>
      </c>
      <c r="C9" s="128">
        <f t="shared" si="1"/>
        <v>315528</v>
      </c>
      <c r="D9" s="128">
        <v>315528</v>
      </c>
      <c r="E9" s="12"/>
      <c r="F9" s="12"/>
      <c r="G9" s="12"/>
      <c r="H9" s="12"/>
    </row>
    <row r="10" spans="1:9" ht="35.1" customHeight="1">
      <c r="A10" s="136" t="s">
        <v>43</v>
      </c>
      <c r="B10" s="197">
        <f t="shared" si="0"/>
        <v>436224</v>
      </c>
      <c r="C10" s="128">
        <f t="shared" si="1"/>
        <v>436224</v>
      </c>
      <c r="D10" s="128">
        <v>436224</v>
      </c>
      <c r="E10" s="12"/>
      <c r="F10" s="12"/>
      <c r="G10" s="12"/>
      <c r="H10" s="12"/>
    </row>
    <row r="11" spans="1:9" ht="35.1" customHeight="1">
      <c r="A11" s="136" t="s">
        <v>139</v>
      </c>
      <c r="B11" s="197">
        <f t="shared" si="0"/>
        <v>304509</v>
      </c>
      <c r="C11" s="128">
        <f t="shared" si="1"/>
        <v>304509</v>
      </c>
      <c r="D11" s="128">
        <v>304509</v>
      </c>
      <c r="E11" s="12"/>
      <c r="F11" s="12"/>
      <c r="G11" s="12"/>
      <c r="H11" s="12"/>
    </row>
    <row r="12" spans="1:9" ht="35.1" customHeight="1">
      <c r="A12" s="136" t="s">
        <v>152</v>
      </c>
      <c r="B12" s="197">
        <f>ROUNDDOWN(D12*$D$5,0)</f>
        <v>446358</v>
      </c>
      <c r="C12" s="128">
        <f>B12*$D$5</f>
        <v>446358</v>
      </c>
      <c r="D12" s="128">
        <v>446358</v>
      </c>
      <c r="E12" s="12"/>
      <c r="F12" s="12"/>
      <c r="G12" s="12"/>
      <c r="H12" s="12"/>
    </row>
    <row r="13" spans="1:9" ht="35.1" customHeight="1">
      <c r="A13" s="136" t="s">
        <v>155</v>
      </c>
      <c r="B13" s="197">
        <f t="shared" si="0"/>
        <v>393090</v>
      </c>
      <c r="C13" s="128">
        <f t="shared" si="1"/>
        <v>393090</v>
      </c>
      <c r="D13" s="128">
        <v>393090</v>
      </c>
      <c r="E13" s="12"/>
      <c r="F13" s="12"/>
      <c r="G13" s="12"/>
      <c r="H13" s="12"/>
    </row>
    <row r="14" spans="1:9" ht="35.1" customHeight="1">
      <c r="A14" s="136"/>
      <c r="B14" s="128"/>
      <c r="C14" s="128">
        <f t="shared" si="1"/>
        <v>0</v>
      </c>
      <c r="D14" s="137">
        <f>ROUNDDOWN(B14*$D$5,0)</f>
        <v>0</v>
      </c>
      <c r="E14" s="12"/>
      <c r="F14" s="12"/>
      <c r="G14" s="12"/>
      <c r="H14" s="12"/>
    </row>
    <row r="15" spans="1:9" ht="20.100000000000001" customHeight="1">
      <c r="A15" s="51"/>
      <c r="B15" s="48"/>
      <c r="C15" s="67"/>
      <c r="D15" s="6"/>
      <c r="E15" s="12"/>
      <c r="F15" s="12"/>
      <c r="G15" s="12"/>
      <c r="H15" s="12"/>
    </row>
    <row r="16" spans="1:9" ht="20.100000000000001" customHeight="1">
      <c r="A16" s="51"/>
      <c r="B16" s="48"/>
      <c r="C16" s="67"/>
      <c r="D16" s="6"/>
      <c r="E16" s="12"/>
      <c r="F16" s="12"/>
      <c r="G16" s="12"/>
      <c r="H16" s="12"/>
    </row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</sheetData>
  <protectedRanges>
    <protectedRange sqref="D15:D16 B15:B16" name="범위1"/>
    <protectedRange sqref="C15:C16" name="범위1_1"/>
    <protectedRange sqref="D14" name="범위1_2"/>
    <protectedRange sqref="B14:C14 B6:D13" name="범위1_1_1"/>
  </protectedRanges>
  <mergeCells count="2">
    <mergeCell ref="E4:F4"/>
    <mergeCell ref="A1:D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28</vt:i4>
      </vt:variant>
    </vt:vector>
  </HeadingPairs>
  <TitlesOfParts>
    <vt:vector size="44" baseType="lpstr">
      <vt:lpstr>산출서용지</vt:lpstr>
      <vt:lpstr>원가계산서</vt:lpstr>
      <vt:lpstr>목차</vt:lpstr>
      <vt:lpstr>내역서표지</vt:lpstr>
      <vt:lpstr>총괄집계표</vt:lpstr>
      <vt:lpstr>공사비내역서</vt:lpstr>
      <vt:lpstr>수량산출서표지</vt:lpstr>
      <vt:lpstr>수량산출서(통신선로)</vt:lpstr>
      <vt:lpstr>수량산출서 (운영설비)</vt:lpstr>
      <vt:lpstr>일위대가표지</vt:lpstr>
      <vt:lpstr>일위대가집계표</vt:lpstr>
      <vt:lpstr>일위대가</vt:lpstr>
      <vt:lpstr>단가비교표지</vt:lpstr>
      <vt:lpstr>단가비교표</vt:lpstr>
      <vt:lpstr>노임산출표지</vt:lpstr>
      <vt:lpstr>노무비 근거</vt:lpstr>
      <vt:lpstr>공사비내역서!Print_Area</vt:lpstr>
      <vt:lpstr>'노무비 근거'!Print_Area</vt:lpstr>
      <vt:lpstr>단가비교표!Print_Area</vt:lpstr>
      <vt:lpstr>산출서용지!Print_Area</vt:lpstr>
      <vt:lpstr>'수량산출서 (운영설비)'!Print_Area</vt:lpstr>
      <vt:lpstr>'수량산출서(통신선로)'!Print_Area</vt:lpstr>
      <vt:lpstr>원가계산서!Print_Area</vt:lpstr>
      <vt:lpstr>일위대가!Print_Area</vt:lpstr>
      <vt:lpstr>일위대가집계표!Print_Area</vt:lpstr>
      <vt:lpstr>총괄집계표!Print_Area</vt:lpstr>
      <vt:lpstr>공사비내역서!Print_Titles</vt:lpstr>
      <vt:lpstr>단가비교표!Print_Titles</vt:lpstr>
      <vt:lpstr>'수량산출서 (운영설비)'!Print_Titles</vt:lpstr>
      <vt:lpstr>'수량산출서(통신선로)'!Print_Titles</vt:lpstr>
      <vt:lpstr>일위대가!Print_Titles</vt:lpstr>
      <vt:lpstr>일위대가집계표!Print_Titles</vt:lpstr>
      <vt:lpstr>총괄집계표!Print_Titles</vt:lpstr>
      <vt:lpstr>단가</vt:lpstr>
      <vt:lpstr>도급</vt:lpstr>
      <vt:lpstr>예산서</vt:lpstr>
      <vt:lpstr>인건비</vt:lpstr>
      <vt:lpstr>'수량산출서 (운영설비)'!일위1</vt:lpstr>
      <vt:lpstr>'수량산출서(통신선로)'!일위1</vt:lpstr>
      <vt:lpstr>일위대가집계표!일위1</vt:lpstr>
      <vt:lpstr>일위1</vt:lpstr>
      <vt:lpstr>'수량산출서 (운영설비)'!일위대가집계표</vt:lpstr>
      <vt:lpstr>일위대가집계표!일위대가집계표</vt:lpstr>
      <vt:lpstr>일위대가집계표</vt:lpstr>
    </vt:vector>
  </TitlesOfParts>
  <Company>한울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설계예산서</dc:title>
  <dc:creator>서성원</dc:creator>
  <cp:lastModifiedBy>Administrator</cp:lastModifiedBy>
  <cp:lastPrinted>2026-08-25T08:30:19Z</cp:lastPrinted>
  <dcterms:created xsi:type="dcterms:W3CDTF">1997-04-30T00:52:30Z</dcterms:created>
  <dcterms:modified xsi:type="dcterms:W3CDTF">2026-08-26T01:06:53Z</dcterms:modified>
</cp:coreProperties>
</file>