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510"/>
  </bookViews>
  <sheets>
    <sheet name="쇄석골재" sheetId="32" r:id="rId1"/>
    <sheet name="전역변수" sheetId="12" state="hidden" r:id="rId2"/>
    <sheet name="중기전역변수" sheetId="13" state="hidden" r:id="rId3"/>
  </sheets>
  <definedNames>
    <definedName name="_xlnm.Print_Area" localSheetId="0">쇄석골재!$A$1:$O$6</definedName>
    <definedName name="_xlnm.Print_Titles" localSheetId="0">쇄석골재!$1:$4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32" l="1"/>
  <c r="G21" i="32"/>
  <c r="F7" i="32" l="1"/>
  <c r="H6" i="32"/>
  <c r="F6" i="32"/>
  <c r="F5" i="32" s="1"/>
  <c r="H5" i="32"/>
  <c r="G7" i="32" s="1"/>
  <c r="H7" i="32" s="1"/>
</calcChain>
</file>

<file path=xl/sharedStrings.xml><?xml version="1.0" encoding="utf-8"?>
<sst xmlns="http://schemas.openxmlformats.org/spreadsheetml/2006/main" count="206" uniqueCount="132">
  <si>
    <t>QEQTY2</t>
  </si>
  <si>
    <t>(SANG + JUNG + KWAN)*10^-4</t>
  </si>
  <si>
    <t>적용단위</t>
  </si>
  <si>
    <t>노임계금액소숫점</t>
  </si>
  <si>
    <t>QEINC2</t>
  </si>
  <si>
    <t>시간당노임산출계수(해상장비:버켓준설선)</t>
  </si>
  <si>
    <t>노임금액소숫점</t>
  </si>
  <si>
    <t>노임단가소숫점</t>
  </si>
  <si>
    <t>QLINCZ</t>
  </si>
  <si>
    <t>QH21</t>
  </si>
  <si>
    <t>변 수 명</t>
  </si>
  <si>
    <t>QDECLA</t>
  </si>
  <si>
    <t>QYEN2WON</t>
  </si>
  <si>
    <t>금 액</t>
  </si>
  <si>
    <t>QECU2WON</t>
  </si>
  <si>
    <t>노임할증계수(터널구간:야간)</t>
  </si>
  <si>
    <t>노임할증계수(장대터널:주야간)</t>
  </si>
  <si>
    <t xml:space="preserve">   값   </t>
  </si>
  <si>
    <t>경비계금액소숫점</t>
  </si>
  <si>
    <t>QDECEQ</t>
  </si>
  <si>
    <t>QUS2WON1</t>
  </si>
  <si>
    <t>중기야간경비산출계수</t>
  </si>
  <si>
    <t>QLINCX</t>
  </si>
  <si>
    <t>비    고</t>
  </si>
  <si>
    <t>노임할증계수(해상장비:주간)</t>
  </si>
  <si>
    <t>QLINCB</t>
  </si>
  <si>
    <t>비 고</t>
  </si>
  <si>
    <t>QDM2WON</t>
  </si>
  <si>
    <t>노임할증계수(터널구간:주간)</t>
  </si>
  <si>
    <t>QDATE</t>
  </si>
  <si>
    <t>시간당노임산출계수(터널구간)</t>
  </si>
  <si>
    <t>재료비할증계수(주야간)</t>
  </si>
  <si>
    <t>문자</t>
  </si>
  <si>
    <t>QH31</t>
  </si>
  <si>
    <t>노임할증계수(해상장비:야간)</t>
  </si>
  <si>
    <t>QLINCF</t>
  </si>
  <si>
    <t>중기주야간할증계수</t>
  </si>
  <si>
    <t>QMINC3</t>
  </si>
  <si>
    <t>QH1</t>
  </si>
  <si>
    <t>단위</t>
  </si>
  <si>
    <t>QDECMA</t>
  </si>
  <si>
    <t>QSABUN</t>
  </si>
  <si>
    <t>환율(장비가격10만불이하)</t>
  </si>
  <si>
    <t>시간당노임산출계수(해상장비:펌프준설선)</t>
  </si>
  <si>
    <t>환율(유로화)</t>
  </si>
  <si>
    <t>규 격</t>
  </si>
  <si>
    <t>QLINCD</t>
  </si>
  <si>
    <t>QSDR2WON</t>
  </si>
  <si>
    <t>QH33</t>
  </si>
  <si>
    <t>QLINC2</t>
  </si>
  <si>
    <t>재료비계금액소숫점</t>
  </si>
  <si>
    <t>QDECPEQ</t>
  </si>
  <si>
    <t>QDECCLA</t>
  </si>
  <si>
    <t>노임할증계수(일반구간:주간)</t>
  </si>
  <si>
    <t>(SANG + JUNG + int(KWAN/3))*10^-4</t>
  </si>
  <si>
    <t>25/20 * 16/12 * 1/8</t>
  </si>
  <si>
    <t>노임할증계수(해상장비:주야간)</t>
  </si>
  <si>
    <t>QEQTY3</t>
  </si>
  <si>
    <t>환율(마르크화)</t>
  </si>
  <si>
    <t>QEINC3</t>
  </si>
  <si>
    <t>QUS2WON</t>
  </si>
  <si>
    <t>경비단가소숫점</t>
  </si>
  <si>
    <t>노임할증계수(터널구간:주야간)</t>
  </si>
  <si>
    <t>QDECCEQ</t>
  </si>
  <si>
    <t>노임할증계수(장대터널:주간)</t>
  </si>
  <si>
    <t>QCODE</t>
  </si>
  <si>
    <t>QLINCY</t>
  </si>
  <si>
    <t>QDECPLA</t>
  </si>
  <si>
    <t>경비금액소숫점</t>
  </si>
  <si>
    <t>시간당노임산출계수(장대터널)</t>
  </si>
  <si>
    <t>중기주야간경비산출계수</t>
  </si>
  <si>
    <t>QEQTY1</t>
  </si>
  <si>
    <t>QVER</t>
  </si>
  <si>
    <t>전역변수</t>
  </si>
  <si>
    <t>중기주간경비산출계수</t>
  </si>
  <si>
    <t>노임할증계수(장대터널:야간)</t>
  </si>
  <si>
    <t>시간당노임산출계수(해상장비:GRAB준설선)</t>
  </si>
  <si>
    <t>형    식</t>
  </si>
  <si>
    <t>QDECCMA</t>
  </si>
  <si>
    <t>QLINC1</t>
  </si>
  <si>
    <t>QMINC2</t>
  </si>
  <si>
    <t>중기야간할증계수</t>
  </si>
  <si>
    <t>환율(엔화)</t>
  </si>
  <si>
    <t>QLINCC</t>
  </si>
  <si>
    <t>재료비단가소숫점</t>
  </si>
  <si>
    <t>환율(장비가격10만불이상)</t>
  </si>
  <si>
    <t>0</t>
  </si>
  <si>
    <t>재료비금액소숫점</t>
  </si>
  <si>
    <t>재료비할증계수(야간)</t>
  </si>
  <si>
    <t>QLINCE</t>
  </si>
  <si>
    <t>환율(IMF특별인출권)</t>
  </si>
  <si>
    <t>중기전역변수</t>
  </si>
  <si>
    <t>QH2</t>
  </si>
  <si>
    <t>QLINC3</t>
  </si>
  <si>
    <t>QH32</t>
  </si>
  <si>
    <t>노임할증계수(일반구간:야간)</t>
  </si>
  <si>
    <t>QDECPMA</t>
  </si>
  <si>
    <t>시간당노임산출계수(일반구간)</t>
  </si>
  <si>
    <t>100000000001</t>
  </si>
  <si>
    <t>노임할증계수(일반구간:주야간)</t>
  </si>
  <si>
    <t>QLINCA</t>
  </si>
  <si>
    <t>숫자</t>
  </si>
  <si>
    <t/>
  </si>
  <si>
    <t>단가</t>
    <phoneticPr fontId="2" type="noConversion"/>
  </si>
  <si>
    <t>품 명</t>
    <phoneticPr fontId="2" type="noConversion"/>
  </si>
  <si>
    <t xml:space="preserve">현장명 : 국립새만금수목원 조성사업 </t>
    <phoneticPr fontId="2" type="noConversion"/>
  </si>
  <si>
    <t>관급구분</t>
    <phoneticPr fontId="2" type="noConversion"/>
  </si>
  <si>
    <t>물품분류번호</t>
    <phoneticPr fontId="2" type="noConversion"/>
  </si>
  <si>
    <t>세부품명번호</t>
    <phoneticPr fontId="2" type="noConversion"/>
  </si>
  <si>
    <t>물품식별번호</t>
    <phoneticPr fontId="2" type="noConversion"/>
  </si>
  <si>
    <t>식</t>
    <phoneticPr fontId="2" type="noConversion"/>
  </si>
  <si>
    <t>조달수수료</t>
    <phoneticPr fontId="2" type="noConversion"/>
  </si>
  <si>
    <t>1. 관급자재(조경11차) 쇄석골재 발주 조서</t>
    <phoneticPr fontId="2" type="noConversion"/>
  </si>
  <si>
    <t>수량</t>
  </si>
  <si>
    <t>설계단가</t>
    <phoneticPr fontId="2" type="noConversion"/>
  </si>
  <si>
    <t>견적단가</t>
    <phoneticPr fontId="2" type="noConversion"/>
  </si>
  <si>
    <t>업체명</t>
    <phoneticPr fontId="2" type="noConversion"/>
  </si>
  <si>
    <t>소요일정</t>
    <phoneticPr fontId="2" type="noConversion"/>
  </si>
  <si>
    <t>금 액</t>
    <phoneticPr fontId="2" type="noConversion"/>
  </si>
  <si>
    <t>01. 쇄석골재</t>
    <phoneticPr fontId="2" type="noConversion"/>
  </si>
  <si>
    <t>잡석</t>
    <phoneticPr fontId="2" type="noConversion"/>
  </si>
  <si>
    <t>쇄석골재,#467,40mm</t>
    <phoneticPr fontId="2" type="noConversion"/>
  </si>
  <si>
    <t>M3</t>
  </si>
  <si>
    <t>11111697</t>
    <phoneticPr fontId="2" type="noConversion"/>
  </si>
  <si>
    <t>1111169701</t>
    <phoneticPr fontId="2" type="noConversion"/>
  </si>
  <si>
    <t>㈜대운산업개발</t>
    <phoneticPr fontId="2" type="noConversion"/>
  </si>
  <si>
    <t>2026.8~2026.9</t>
    <phoneticPr fontId="2" type="noConversion"/>
  </si>
  <si>
    <t>∙물품분류번호</t>
  </si>
  <si>
    <t>: 11111697</t>
  </si>
  <si>
    <t>∙세부품명번호</t>
  </si>
  <si>
    <t>: 1111169701</t>
  </si>
  <si>
    <t>납품장소하차도
종합쇼핑물 미등록 제품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</si>
</sst>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.00_);_(* \(#,##0.00\);_(* &quot;-&quot;??_);_(@_)"/>
    <numFmt numFmtId="177" formatCode="General;\-General\,&quot;&quot;;@"/>
    <numFmt numFmtId="178" formatCode="#,###;\-#,###;&quot;&quot;;@"/>
    <numFmt numFmtId="181" formatCode="#,##0.00_);\(#,##0.00\)"/>
    <numFmt numFmtId="183" formatCode="_(* #,##0_);_(* \(#,##0\);_(* &quot;-&quot;??_);_(@_)"/>
  </numFmts>
  <fonts count="12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9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76" fontId="1" fillId="0" borderId="0"/>
  </cellStyleXfs>
  <cellXfs count="50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177" fontId="8" fillId="0" borderId="1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vertical="center" wrapText="1"/>
    </xf>
    <xf numFmtId="177" fontId="8" fillId="0" borderId="7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1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177" fontId="4" fillId="2" borderId="14" xfId="0" applyNumberFormat="1" applyFont="1" applyFill="1" applyBorder="1" applyAlignment="1">
      <alignment horizontal="center" vertical="center"/>
    </xf>
    <xf numFmtId="177" fontId="8" fillId="0" borderId="6" xfId="0" applyNumberFormat="1" applyFont="1" applyBorder="1" applyAlignment="1">
      <alignment vertical="center" wrapText="1"/>
    </xf>
    <xf numFmtId="177" fontId="8" fillId="0" borderId="1" xfId="0" applyNumberFormat="1" applyFont="1" applyBorder="1" applyAlignment="1">
      <alignment horizontal="left" vertical="center" wrapText="1"/>
    </xf>
    <xf numFmtId="183" fontId="8" fillId="0" borderId="1" xfId="1" applyNumberFormat="1" applyFont="1" applyBorder="1" applyAlignment="1">
      <alignment vertical="center" wrapText="1"/>
    </xf>
    <xf numFmtId="178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7" fontId="10" fillId="0" borderId="2" xfId="0" applyNumberFormat="1" applyFont="1" applyBorder="1" applyAlignment="1">
      <alignment horizontal="left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181" fontId="8" fillId="0" borderId="2" xfId="1" applyNumberFormat="1" applyFont="1" applyBorder="1" applyAlignment="1">
      <alignment vertical="center" wrapText="1"/>
    </xf>
    <xf numFmtId="178" fontId="4" fillId="0" borderId="2" xfId="0" applyNumberFormat="1" applyFont="1" applyBorder="1" applyAlignment="1">
      <alignment vertical="center" wrapText="1"/>
    </xf>
    <xf numFmtId="178" fontId="8" fillId="0" borderId="2" xfId="0" applyNumberFormat="1" applyFont="1" applyBorder="1" applyAlignment="1">
      <alignment vertical="center" wrapText="1"/>
    </xf>
    <xf numFmtId="178" fontId="8" fillId="0" borderId="2" xfId="0" quotePrefix="1" applyNumberFormat="1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vertical="center" wrapText="1"/>
    </xf>
    <xf numFmtId="177" fontId="4" fillId="0" borderId="9" xfId="0" applyNumberFormat="1" applyFont="1" applyBorder="1" applyAlignment="1">
      <alignment horizontal="left" vertical="center" wrapText="1"/>
    </xf>
    <xf numFmtId="177" fontId="4" fillId="0" borderId="9" xfId="0" applyNumberFormat="1" applyFont="1" applyBorder="1" applyAlignment="1">
      <alignment horizontal="center" vertical="center" wrapText="1"/>
    </xf>
    <xf numFmtId="181" fontId="8" fillId="0" borderId="9" xfId="1" applyNumberFormat="1" applyFont="1" applyBorder="1" applyAlignment="1">
      <alignment vertical="center" wrapText="1"/>
    </xf>
    <xf numFmtId="178" fontId="8" fillId="0" borderId="9" xfId="0" applyNumberFormat="1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177" fontId="4" fillId="0" borderId="10" xfId="0" applyNumberFormat="1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/>
    </xf>
    <xf numFmtId="177" fontId="4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177" fontId="4" fillId="2" borderId="4" xfId="0" applyNumberFormat="1" applyFont="1" applyFill="1" applyBorder="1" applyAlignment="1">
      <alignment horizontal="center" vertical="center" wrapText="1"/>
    </xf>
    <xf numFmtId="177" fontId="4" fillId="2" borderId="5" xfId="0" applyNumberFormat="1" applyFont="1" applyFill="1" applyBorder="1" applyAlignment="1">
      <alignment horizontal="center" vertical="center"/>
    </xf>
    <xf numFmtId="177" fontId="4" fillId="2" borderId="13" xfId="0" applyNumberFormat="1" applyFont="1" applyFill="1" applyBorder="1" applyAlignment="1">
      <alignment horizontal="center" vertical="center"/>
    </xf>
    <xf numFmtId="177" fontId="4" fillId="2" borderId="1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14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view="pageBreakPreview" zoomScale="145" zoomScaleNormal="115" zoomScaleSheetLayoutView="145" workbookViewId="0">
      <selection activeCell="H9" sqref="H9"/>
    </sheetView>
  </sheetViews>
  <sheetFormatPr defaultRowHeight="12.75" customHeight="1" x14ac:dyDescent="0.15"/>
  <cols>
    <col min="1" max="1" width="15.1640625" customWidth="1"/>
    <col min="2" max="2" width="24.1640625" customWidth="1"/>
    <col min="3" max="3" width="6.33203125" style="3" bestFit="1" customWidth="1"/>
    <col min="4" max="4" width="9.83203125" customWidth="1"/>
    <col min="5" max="5" width="14.1640625" bestFit="1" customWidth="1"/>
    <col min="6" max="6" width="16.33203125" customWidth="1"/>
    <col min="7" max="7" width="12.6640625" customWidth="1"/>
    <col min="8" max="8" width="16.33203125" customWidth="1"/>
    <col min="9" max="12" width="12.6640625" customWidth="1"/>
    <col min="13" max="13" width="16.83203125" customWidth="1"/>
    <col min="14" max="14" width="18.83203125" customWidth="1"/>
    <col min="15" max="15" width="23.83203125" customWidth="1"/>
    <col min="16" max="16" width="30.5" style="7" bestFit="1" customWidth="1"/>
    <col min="17" max="17" width="20.1640625" style="7" bestFit="1" customWidth="1"/>
    <col min="20" max="20" width="12.1640625" bestFit="1" customWidth="1"/>
  </cols>
  <sheetData>
    <row r="1" spans="1:17" ht="32.25" customHeight="1" x14ac:dyDescent="0.15">
      <c r="A1" s="42" t="s">
        <v>112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7" ht="20.100000000000001" customHeight="1" thickBot="1" x14ac:dyDescent="0.35">
      <c r="A2" s="4" t="s">
        <v>105</v>
      </c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7" ht="20.100000000000001" customHeight="1" x14ac:dyDescent="0.15">
      <c r="A3" s="44" t="s">
        <v>104</v>
      </c>
      <c r="B3" s="40" t="s">
        <v>45</v>
      </c>
      <c r="C3" s="40" t="s">
        <v>39</v>
      </c>
      <c r="D3" s="40" t="s">
        <v>113</v>
      </c>
      <c r="E3" s="40" t="s">
        <v>114</v>
      </c>
      <c r="F3" s="40" t="s">
        <v>102</v>
      </c>
      <c r="G3" s="40" t="s">
        <v>115</v>
      </c>
      <c r="H3" s="40"/>
      <c r="I3" s="47" t="s">
        <v>106</v>
      </c>
      <c r="J3" s="47" t="s">
        <v>107</v>
      </c>
      <c r="K3" s="47" t="s">
        <v>108</v>
      </c>
      <c r="L3" s="47" t="s">
        <v>109</v>
      </c>
      <c r="M3" s="47" t="s">
        <v>116</v>
      </c>
      <c r="N3" s="47" t="s">
        <v>117</v>
      </c>
      <c r="O3" s="43" t="s">
        <v>26</v>
      </c>
      <c r="P3" s="41"/>
      <c r="Q3" s="41"/>
    </row>
    <row r="4" spans="1:17" ht="20.100000000000001" customHeight="1" thickBot="1" x14ac:dyDescent="0.2">
      <c r="A4" s="45" t="s">
        <v>102</v>
      </c>
      <c r="B4" s="46" t="s">
        <v>102</v>
      </c>
      <c r="C4" s="46" t="s">
        <v>102</v>
      </c>
      <c r="D4" s="46" t="s">
        <v>102</v>
      </c>
      <c r="E4" s="18" t="s">
        <v>103</v>
      </c>
      <c r="F4" s="18" t="s">
        <v>13</v>
      </c>
      <c r="G4" s="18" t="s">
        <v>103</v>
      </c>
      <c r="H4" s="18" t="s">
        <v>118</v>
      </c>
      <c r="I4" s="48"/>
      <c r="J4" s="48"/>
      <c r="K4" s="48"/>
      <c r="L4" s="48"/>
      <c r="M4" s="48"/>
      <c r="N4" s="48"/>
      <c r="O4" s="49" t="s">
        <v>102</v>
      </c>
      <c r="P4" s="41"/>
      <c r="Q4" s="41"/>
    </row>
    <row r="5" spans="1:17" s="9" customFormat="1" ht="33" customHeight="1" thickTop="1" x14ac:dyDescent="0.2">
      <c r="A5" s="19" t="s">
        <v>119</v>
      </c>
      <c r="B5" s="20"/>
      <c r="C5" s="10"/>
      <c r="D5" s="21"/>
      <c r="E5" s="22"/>
      <c r="F5" s="11">
        <f>SUM(F6:F6)</f>
        <v>21952766</v>
      </c>
      <c r="G5" s="11"/>
      <c r="H5" s="11">
        <f>SUM(H6:H6)</f>
        <v>19957060</v>
      </c>
      <c r="I5" s="11"/>
      <c r="J5" s="11"/>
      <c r="K5" s="11"/>
      <c r="L5" s="11"/>
      <c r="M5" s="23"/>
      <c r="N5" s="23"/>
      <c r="O5" s="12" t="s">
        <v>102</v>
      </c>
      <c r="P5" s="24"/>
      <c r="Q5" s="24"/>
    </row>
    <row r="6" spans="1:17" s="9" customFormat="1" ht="45.75" customHeight="1" thickBot="1" x14ac:dyDescent="0.25">
      <c r="A6" s="15" t="s">
        <v>120</v>
      </c>
      <c r="B6" s="25" t="s">
        <v>121</v>
      </c>
      <c r="C6" s="26" t="s">
        <v>122</v>
      </c>
      <c r="D6" s="27">
        <v>669.7</v>
      </c>
      <c r="E6" s="28">
        <v>32780</v>
      </c>
      <c r="F6" s="29">
        <f>TRUNC(E6*D6,0)</f>
        <v>21952766</v>
      </c>
      <c r="G6" s="28">
        <v>29800</v>
      </c>
      <c r="H6" s="29">
        <f>TRUNC(G6*D6,0)</f>
        <v>19957060</v>
      </c>
      <c r="I6" s="29"/>
      <c r="J6" s="30" t="s">
        <v>123</v>
      </c>
      <c r="K6" s="30" t="s">
        <v>124</v>
      </c>
      <c r="L6" s="29"/>
      <c r="M6" s="16" t="s">
        <v>125</v>
      </c>
      <c r="N6" s="17" t="s">
        <v>126</v>
      </c>
      <c r="O6" s="31" t="s">
        <v>131</v>
      </c>
      <c r="P6" s="8"/>
      <c r="Q6" s="24"/>
    </row>
    <row r="7" spans="1:17" s="9" customFormat="1" ht="45.75" customHeight="1" thickBot="1" x14ac:dyDescent="0.25">
      <c r="A7" s="13" t="s">
        <v>111</v>
      </c>
      <c r="B7" s="32"/>
      <c r="C7" s="33" t="s">
        <v>110</v>
      </c>
      <c r="D7" s="34">
        <v>1</v>
      </c>
      <c r="E7" s="35"/>
      <c r="F7" s="35">
        <f>TRUNC(E7*D7,0)</f>
        <v>0</v>
      </c>
      <c r="G7" s="35">
        <f>H5*0.54%</f>
        <v>107768.12400000001</v>
      </c>
      <c r="H7" s="35">
        <f>G7*D7</f>
        <v>107768.12400000001</v>
      </c>
      <c r="I7" s="35"/>
      <c r="J7" s="35"/>
      <c r="K7" s="35"/>
      <c r="L7" s="35"/>
      <c r="M7" s="36"/>
      <c r="N7" s="14"/>
      <c r="O7" s="37"/>
      <c r="P7" s="8"/>
      <c r="Q7" s="24"/>
    </row>
    <row r="8" spans="1:17" s="9" customFormat="1" ht="12.75" customHeight="1" x14ac:dyDescent="0.2">
      <c r="C8" s="38"/>
      <c r="P8" s="24"/>
      <c r="Q8" s="24"/>
    </row>
    <row r="9" spans="1:17" s="9" customFormat="1" ht="12.75" customHeight="1" x14ac:dyDescent="0.2">
      <c r="C9" s="38"/>
      <c r="P9" s="24"/>
      <c r="Q9" s="24"/>
    </row>
    <row r="10" spans="1:17" s="9" customFormat="1" ht="12.75" customHeight="1" x14ac:dyDescent="0.2">
      <c r="C10" s="38"/>
      <c r="P10" s="24"/>
      <c r="Q10" s="24"/>
    </row>
    <row r="12" spans="1:17" ht="12.75" hidden="1" customHeight="1" x14ac:dyDescent="0.15"/>
    <row r="13" spans="1:17" ht="12.75" hidden="1" customHeight="1" x14ac:dyDescent="0.15"/>
    <row r="14" spans="1:17" ht="12.75" hidden="1" customHeight="1" x14ac:dyDescent="0.15"/>
    <row r="15" spans="1:17" ht="12.75" hidden="1" customHeight="1" x14ac:dyDescent="0.15"/>
    <row r="16" spans="1:17" ht="12.75" hidden="1" customHeight="1" x14ac:dyDescent="0.15"/>
    <row r="17" spans="7:12" ht="12.75" hidden="1" customHeight="1" x14ac:dyDescent="0.15"/>
    <row r="18" spans="7:12" ht="12.75" hidden="1" customHeight="1" x14ac:dyDescent="0.15"/>
    <row r="19" spans="7:12" ht="12.75" hidden="1" customHeight="1" x14ac:dyDescent="0.15"/>
    <row r="20" spans="7:12" ht="12.75" hidden="1" customHeight="1" x14ac:dyDescent="0.15"/>
    <row r="21" spans="7:12" ht="12.75" customHeight="1" x14ac:dyDescent="0.15">
      <c r="G21">
        <f>29800+2980</f>
        <v>32780</v>
      </c>
      <c r="H21">
        <f>D6*G21</f>
        <v>21952766</v>
      </c>
    </row>
    <row r="22" spans="7:12" ht="12.75" customHeight="1" x14ac:dyDescent="0.15">
      <c r="L22" s="39" t="s">
        <v>127</v>
      </c>
    </row>
    <row r="23" spans="7:12" ht="12.75" customHeight="1" x14ac:dyDescent="0.15">
      <c r="L23" s="39" t="s">
        <v>128</v>
      </c>
    </row>
    <row r="24" spans="7:12" ht="12.75" customHeight="1" x14ac:dyDescent="0.15">
      <c r="L24" s="39" t="s">
        <v>129</v>
      </c>
    </row>
    <row r="25" spans="7:12" ht="12.75" customHeight="1" x14ac:dyDescent="0.15">
      <c r="L25" s="39" t="s">
        <v>130</v>
      </c>
    </row>
  </sheetData>
  <mergeCells count="16">
    <mergeCell ref="Q3:Q4"/>
    <mergeCell ref="A1:O1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L3:L4"/>
    <mergeCell ref="M3:M4"/>
    <mergeCell ref="N3:N4"/>
    <mergeCell ref="O3:O4"/>
    <mergeCell ref="P3:P4"/>
  </mergeCells>
  <phoneticPr fontId="2" type="noConversion"/>
  <pageMargins left="0.39370078740157483" right="0.39370078740157483" top="0.78740157480314965" bottom="0.39370078740157483" header="0" footer="0"/>
  <pageSetup paperSize="9" scale="76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B2" sqref="B2:B3"/>
    </sheetView>
  </sheetViews>
  <sheetFormatPr defaultRowHeight="12.75" customHeight="1" x14ac:dyDescent="0.15"/>
  <cols>
    <col min="1" max="1" width="25" customWidth="1"/>
    <col min="2" max="2" width="10" customWidth="1"/>
    <col min="3" max="3" width="25" customWidth="1"/>
    <col min="4" max="5" width="9" customWidth="1"/>
  </cols>
  <sheetData>
    <row r="1" spans="1:5" ht="12.75" customHeight="1" x14ac:dyDescent="0.15">
      <c r="A1" t="s">
        <v>73</v>
      </c>
    </row>
    <row r="2" spans="1:5" ht="12.75" customHeight="1" x14ac:dyDescent="0.15">
      <c r="A2" s="1" t="s">
        <v>10</v>
      </c>
      <c r="B2" s="1" t="s">
        <v>77</v>
      </c>
      <c r="C2" s="1" t="s">
        <v>17</v>
      </c>
      <c r="D2" s="1" t="s">
        <v>23</v>
      </c>
      <c r="E2" s="1" t="s">
        <v>2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B2" sqref="B2:B3"/>
    </sheetView>
  </sheetViews>
  <sheetFormatPr defaultRowHeight="12.75" customHeight="1" x14ac:dyDescent="0.15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 x14ac:dyDescent="0.15">
      <c r="A1" t="s">
        <v>91</v>
      </c>
    </row>
    <row r="2" spans="1:4" ht="12.75" customHeight="1" x14ac:dyDescent="0.15">
      <c r="A2" s="1" t="s">
        <v>10</v>
      </c>
      <c r="B2" s="1" t="s">
        <v>77</v>
      </c>
      <c r="C2" s="1" t="s">
        <v>17</v>
      </c>
      <c r="D2" s="1" t="s">
        <v>23</v>
      </c>
    </row>
    <row r="3" spans="1:4" ht="12.75" customHeight="1" x14ac:dyDescent="0.15">
      <c r="A3" s="2" t="s">
        <v>65</v>
      </c>
      <c r="B3" s="2" t="s">
        <v>32</v>
      </c>
      <c r="C3" s="2" t="s">
        <v>98</v>
      </c>
      <c r="D3" s="2" t="s">
        <v>102</v>
      </c>
    </row>
    <row r="4" spans="1:4" ht="12.75" customHeight="1" x14ac:dyDescent="0.15">
      <c r="A4" s="2" t="s">
        <v>60</v>
      </c>
      <c r="B4" s="2" t="s">
        <v>101</v>
      </c>
      <c r="C4" s="2">
        <v>1233.9000000000001</v>
      </c>
      <c r="D4" s="2" t="s">
        <v>42</v>
      </c>
    </row>
    <row r="5" spans="1:4" ht="12.75" customHeight="1" x14ac:dyDescent="0.15">
      <c r="A5" s="2" t="s">
        <v>20</v>
      </c>
      <c r="B5" s="2" t="s">
        <v>101</v>
      </c>
      <c r="C5" s="2">
        <v>1233.9000000000001</v>
      </c>
      <c r="D5" s="2" t="s">
        <v>85</v>
      </c>
    </row>
    <row r="6" spans="1:4" ht="12.75" customHeight="1" x14ac:dyDescent="0.15">
      <c r="A6" s="2" t="s">
        <v>12</v>
      </c>
      <c r="B6" s="2" t="s">
        <v>101</v>
      </c>
      <c r="C6" s="2">
        <v>13.2</v>
      </c>
      <c r="D6" s="2" t="s">
        <v>82</v>
      </c>
    </row>
    <row r="7" spans="1:4" ht="12.75" customHeight="1" x14ac:dyDescent="0.15">
      <c r="A7" s="2" t="s">
        <v>27</v>
      </c>
      <c r="B7" s="2" t="s">
        <v>101</v>
      </c>
      <c r="C7" s="2">
        <v>724.05</v>
      </c>
      <c r="D7" s="2" t="s">
        <v>58</v>
      </c>
    </row>
    <row r="8" spans="1:4" ht="12.75" customHeight="1" x14ac:dyDescent="0.15">
      <c r="A8" s="2" t="s">
        <v>47</v>
      </c>
      <c r="B8" s="2" t="s">
        <v>101</v>
      </c>
      <c r="C8" s="2">
        <v>1000</v>
      </c>
      <c r="D8" s="2" t="s">
        <v>90</v>
      </c>
    </row>
    <row r="9" spans="1:4" ht="12.75" customHeight="1" x14ac:dyDescent="0.15">
      <c r="A9" s="2" t="s">
        <v>14</v>
      </c>
      <c r="B9" s="2" t="s">
        <v>101</v>
      </c>
      <c r="C9" s="2">
        <v>1580</v>
      </c>
      <c r="D9" s="2" t="s">
        <v>44</v>
      </c>
    </row>
    <row r="10" spans="1:4" ht="12.75" customHeight="1" x14ac:dyDescent="0.15">
      <c r="A10" s="2" t="s">
        <v>71</v>
      </c>
      <c r="B10" s="2" t="s">
        <v>32</v>
      </c>
      <c r="C10" s="2" t="s">
        <v>1</v>
      </c>
      <c r="D10" s="2" t="s">
        <v>74</v>
      </c>
    </row>
    <row r="11" spans="1:4" ht="12.75" customHeight="1" x14ac:dyDescent="0.15">
      <c r="A11" s="2" t="s">
        <v>0</v>
      </c>
      <c r="B11" s="2" t="s">
        <v>32</v>
      </c>
      <c r="C11" s="2" t="s">
        <v>1</v>
      </c>
      <c r="D11" s="2" t="s">
        <v>21</v>
      </c>
    </row>
    <row r="12" spans="1:4" ht="12.75" customHeight="1" x14ac:dyDescent="0.15">
      <c r="A12" s="2" t="s">
        <v>57</v>
      </c>
      <c r="B12" s="2" t="s">
        <v>32</v>
      </c>
      <c r="C12" s="2" t="s">
        <v>54</v>
      </c>
      <c r="D12" s="2" t="s">
        <v>70</v>
      </c>
    </row>
    <row r="13" spans="1:4" ht="12.75" customHeight="1" x14ac:dyDescent="0.15">
      <c r="A13" s="2" t="s">
        <v>4</v>
      </c>
      <c r="B13" s="2" t="s">
        <v>101</v>
      </c>
      <c r="C13" s="2">
        <v>1.25</v>
      </c>
      <c r="D13" s="2" t="s">
        <v>81</v>
      </c>
    </row>
    <row r="14" spans="1:4" ht="12.75" customHeight="1" x14ac:dyDescent="0.15">
      <c r="A14" s="2" t="s">
        <v>59</v>
      </c>
      <c r="B14" s="2" t="s">
        <v>101</v>
      </c>
      <c r="C14" s="2">
        <v>1.071</v>
      </c>
      <c r="D14" s="2" t="s">
        <v>36</v>
      </c>
    </row>
    <row r="15" spans="1:4" ht="12.75" customHeight="1" x14ac:dyDescent="0.15">
      <c r="A15" s="2" t="s">
        <v>51</v>
      </c>
      <c r="B15" s="2" t="s">
        <v>32</v>
      </c>
      <c r="C15" s="2" t="s">
        <v>86</v>
      </c>
      <c r="D15" s="2" t="s">
        <v>61</v>
      </c>
    </row>
    <row r="16" spans="1:4" ht="12.75" customHeight="1" x14ac:dyDescent="0.15">
      <c r="A16" s="2" t="s">
        <v>63</v>
      </c>
      <c r="B16" s="2" t="s">
        <v>32</v>
      </c>
      <c r="C16" s="2" t="s">
        <v>86</v>
      </c>
      <c r="D16" s="2" t="s">
        <v>68</v>
      </c>
    </row>
    <row r="17" spans="1:4" ht="12.75" customHeight="1" x14ac:dyDescent="0.15">
      <c r="A17" s="2" t="s">
        <v>19</v>
      </c>
      <c r="B17" s="2" t="s">
        <v>32</v>
      </c>
      <c r="C17" s="2" t="s">
        <v>86</v>
      </c>
      <c r="D17" s="2" t="s">
        <v>18</v>
      </c>
    </row>
    <row r="18" spans="1:4" ht="12.75" customHeight="1" x14ac:dyDescent="0.15">
      <c r="A18" s="2" t="s">
        <v>38</v>
      </c>
      <c r="B18" s="2" t="s">
        <v>32</v>
      </c>
      <c r="C18" s="2" t="s">
        <v>55</v>
      </c>
      <c r="D18" s="2" t="s">
        <v>97</v>
      </c>
    </row>
    <row r="19" spans="1:4" ht="12.75" customHeight="1" x14ac:dyDescent="0.15">
      <c r="A19" s="2" t="s">
        <v>92</v>
      </c>
      <c r="B19" s="2" t="s">
        <v>32</v>
      </c>
      <c r="C19" s="2" t="s">
        <v>55</v>
      </c>
      <c r="D19" s="2" t="s">
        <v>30</v>
      </c>
    </row>
    <row r="20" spans="1:4" ht="12.75" customHeight="1" x14ac:dyDescent="0.15">
      <c r="A20" s="2" t="s">
        <v>9</v>
      </c>
      <c r="B20" s="2" t="s">
        <v>32</v>
      </c>
      <c r="C20" s="2" t="s">
        <v>55</v>
      </c>
      <c r="D20" s="2" t="s">
        <v>69</v>
      </c>
    </row>
    <row r="21" spans="1:4" ht="12.75" customHeight="1" x14ac:dyDescent="0.15">
      <c r="A21" s="2" t="s">
        <v>33</v>
      </c>
      <c r="B21" s="2" t="s">
        <v>32</v>
      </c>
      <c r="C21" s="2" t="s">
        <v>55</v>
      </c>
      <c r="D21" s="2" t="s">
        <v>43</v>
      </c>
    </row>
    <row r="22" spans="1:4" ht="12.75" customHeight="1" x14ac:dyDescent="0.15">
      <c r="A22" s="2" t="s">
        <v>94</v>
      </c>
      <c r="B22" s="2" t="s">
        <v>32</v>
      </c>
      <c r="C22" s="2" t="s">
        <v>55</v>
      </c>
      <c r="D22" s="2" t="s">
        <v>76</v>
      </c>
    </row>
    <row r="23" spans="1:4" ht="12.75" customHeight="1" x14ac:dyDescent="0.15">
      <c r="A23" s="2" t="s">
        <v>48</v>
      </c>
      <c r="B23" s="2" t="s">
        <v>32</v>
      </c>
      <c r="C23" s="2" t="s">
        <v>55</v>
      </c>
      <c r="D23" s="2" t="s">
        <v>5</v>
      </c>
    </row>
    <row r="24" spans="1:4" ht="12.75" customHeight="1" x14ac:dyDescent="0.15">
      <c r="A24" s="2" t="s">
        <v>79</v>
      </c>
      <c r="B24" s="2" t="s">
        <v>101</v>
      </c>
      <c r="C24" s="2">
        <v>1</v>
      </c>
      <c r="D24" s="2" t="s">
        <v>53</v>
      </c>
    </row>
    <row r="25" spans="1:4" ht="12.75" customHeight="1" x14ac:dyDescent="0.15">
      <c r="A25" s="2" t="s">
        <v>49</v>
      </c>
      <c r="B25" s="2" t="s">
        <v>101</v>
      </c>
      <c r="C25" s="2">
        <v>1.5</v>
      </c>
      <c r="D25" s="2" t="s">
        <v>95</v>
      </c>
    </row>
    <row r="26" spans="1:4" ht="12.75" customHeight="1" x14ac:dyDescent="0.15">
      <c r="A26" s="2" t="s">
        <v>93</v>
      </c>
      <c r="B26" s="2" t="s">
        <v>101</v>
      </c>
      <c r="C26" s="2">
        <v>1.1599999999999999</v>
      </c>
      <c r="D26" s="2" t="s">
        <v>99</v>
      </c>
    </row>
    <row r="27" spans="1:4" ht="12.75" customHeight="1" x14ac:dyDescent="0.15">
      <c r="A27" s="2" t="s">
        <v>100</v>
      </c>
      <c r="B27" s="2" t="s">
        <v>101</v>
      </c>
      <c r="C27" s="2">
        <v>1.6</v>
      </c>
      <c r="D27" s="2" t="s">
        <v>28</v>
      </c>
    </row>
    <row r="28" spans="1:4" ht="12.75" customHeight="1" x14ac:dyDescent="0.15">
      <c r="A28" s="2" t="s">
        <v>25</v>
      </c>
      <c r="B28" s="2" t="s">
        <v>101</v>
      </c>
      <c r="C28" s="2">
        <v>1.6</v>
      </c>
      <c r="D28" s="2" t="s">
        <v>15</v>
      </c>
    </row>
    <row r="29" spans="1:4" ht="12.75" customHeight="1" x14ac:dyDescent="0.15">
      <c r="A29" s="2" t="s">
        <v>83</v>
      </c>
      <c r="B29" s="2" t="s">
        <v>101</v>
      </c>
      <c r="C29" s="2">
        <v>1.6</v>
      </c>
      <c r="D29" s="2" t="s">
        <v>62</v>
      </c>
    </row>
    <row r="30" spans="1:4" ht="12.75" customHeight="1" x14ac:dyDescent="0.15">
      <c r="A30" s="2" t="s">
        <v>46</v>
      </c>
      <c r="B30" s="2" t="s">
        <v>101</v>
      </c>
      <c r="C30" s="2">
        <v>1.94</v>
      </c>
      <c r="D30" s="2" t="s">
        <v>64</v>
      </c>
    </row>
    <row r="31" spans="1:4" ht="12.75" customHeight="1" x14ac:dyDescent="0.15">
      <c r="A31" s="2" t="s">
        <v>89</v>
      </c>
      <c r="B31" s="2" t="s">
        <v>101</v>
      </c>
      <c r="C31" s="2">
        <v>1.94</v>
      </c>
      <c r="D31" s="2" t="s">
        <v>75</v>
      </c>
    </row>
    <row r="32" spans="1:4" ht="12.75" customHeight="1" x14ac:dyDescent="0.15">
      <c r="A32" s="2" t="s">
        <v>35</v>
      </c>
      <c r="B32" s="2" t="s">
        <v>101</v>
      </c>
      <c r="C32" s="2">
        <v>1.94</v>
      </c>
      <c r="D32" s="2" t="s">
        <v>16</v>
      </c>
    </row>
    <row r="33" spans="1:4" ht="12.75" customHeight="1" x14ac:dyDescent="0.15">
      <c r="A33" s="2" t="s">
        <v>22</v>
      </c>
      <c r="B33" s="2" t="s">
        <v>101</v>
      </c>
      <c r="C33" s="2">
        <v>1</v>
      </c>
      <c r="D33" s="2" t="s">
        <v>24</v>
      </c>
    </row>
    <row r="34" spans="1:4" ht="12.75" customHeight="1" x14ac:dyDescent="0.15">
      <c r="A34" s="2" t="s">
        <v>66</v>
      </c>
      <c r="B34" s="2" t="s">
        <v>101</v>
      </c>
      <c r="C34" s="2">
        <v>1</v>
      </c>
      <c r="D34" s="2" t="s">
        <v>34</v>
      </c>
    </row>
    <row r="35" spans="1:4" ht="12.75" customHeight="1" x14ac:dyDescent="0.15">
      <c r="A35" s="2" t="s">
        <v>8</v>
      </c>
      <c r="B35" s="2" t="s">
        <v>101</v>
      </c>
      <c r="C35" s="2">
        <v>1</v>
      </c>
      <c r="D35" s="2" t="s">
        <v>56</v>
      </c>
    </row>
    <row r="36" spans="1:4" ht="12.75" customHeight="1" x14ac:dyDescent="0.15">
      <c r="A36" s="2" t="s">
        <v>67</v>
      </c>
      <c r="B36" s="2" t="s">
        <v>32</v>
      </c>
      <c r="C36" s="2" t="s">
        <v>86</v>
      </c>
      <c r="D36" s="2" t="s">
        <v>7</v>
      </c>
    </row>
    <row r="37" spans="1:4" ht="12.75" customHeight="1" x14ac:dyDescent="0.15">
      <c r="A37" s="2" t="s">
        <v>52</v>
      </c>
      <c r="B37" s="2" t="s">
        <v>32</v>
      </c>
      <c r="C37" s="2" t="s">
        <v>86</v>
      </c>
      <c r="D37" s="2" t="s">
        <v>6</v>
      </c>
    </row>
    <row r="38" spans="1:4" ht="12.75" customHeight="1" x14ac:dyDescent="0.15">
      <c r="A38" s="2" t="s">
        <v>11</v>
      </c>
      <c r="B38" s="2" t="s">
        <v>32</v>
      </c>
      <c r="C38" s="2" t="s">
        <v>86</v>
      </c>
      <c r="D38" s="2" t="s">
        <v>3</v>
      </c>
    </row>
    <row r="39" spans="1:4" ht="12.75" customHeight="1" x14ac:dyDescent="0.15">
      <c r="A39" s="2" t="s">
        <v>80</v>
      </c>
      <c r="B39" s="2" t="s">
        <v>101</v>
      </c>
      <c r="C39" s="2">
        <v>1.1100000000000001</v>
      </c>
      <c r="D39" s="2" t="s">
        <v>88</v>
      </c>
    </row>
    <row r="40" spans="1:4" ht="12.75" customHeight="1" x14ac:dyDescent="0.15">
      <c r="A40" s="2" t="s">
        <v>37</v>
      </c>
      <c r="B40" s="2" t="s">
        <v>101</v>
      </c>
      <c r="C40" s="2">
        <v>1.1200000000000001</v>
      </c>
      <c r="D40" s="2" t="s">
        <v>31</v>
      </c>
    </row>
    <row r="41" spans="1:4" ht="12.75" customHeight="1" x14ac:dyDescent="0.15">
      <c r="A41" s="2" t="s">
        <v>96</v>
      </c>
      <c r="B41" s="2" t="s">
        <v>32</v>
      </c>
      <c r="C41" s="2" t="s">
        <v>86</v>
      </c>
      <c r="D41" s="2" t="s">
        <v>84</v>
      </c>
    </row>
    <row r="42" spans="1:4" ht="12.75" customHeight="1" x14ac:dyDescent="0.15">
      <c r="A42" s="2" t="s">
        <v>78</v>
      </c>
      <c r="B42" s="2" t="s">
        <v>32</v>
      </c>
      <c r="C42" s="2" t="s">
        <v>86</v>
      </c>
      <c r="D42" s="2" t="s">
        <v>87</v>
      </c>
    </row>
    <row r="43" spans="1:4" ht="12.75" customHeight="1" x14ac:dyDescent="0.15">
      <c r="A43" s="2" t="s">
        <v>40</v>
      </c>
      <c r="B43" s="2" t="s">
        <v>32</v>
      </c>
      <c r="C43" s="2" t="s">
        <v>86</v>
      </c>
      <c r="D43" s="2" t="s">
        <v>50</v>
      </c>
    </row>
    <row r="44" spans="1:4" ht="12.75" customHeight="1" x14ac:dyDescent="0.15">
      <c r="A44" s="2" t="s">
        <v>72</v>
      </c>
      <c r="B44" s="2" t="s">
        <v>32</v>
      </c>
      <c r="C44" s="2" t="s">
        <v>86</v>
      </c>
      <c r="D44" s="2" t="s">
        <v>102</v>
      </c>
    </row>
    <row r="45" spans="1:4" ht="12.75" customHeight="1" x14ac:dyDescent="0.15">
      <c r="A45" s="2" t="s">
        <v>41</v>
      </c>
      <c r="B45" s="2" t="s">
        <v>32</v>
      </c>
      <c r="C45" s="2" t="s">
        <v>102</v>
      </c>
      <c r="D45" s="2" t="s">
        <v>102</v>
      </c>
    </row>
    <row r="46" spans="1:4" ht="12.75" customHeight="1" x14ac:dyDescent="0.15">
      <c r="A46" s="2" t="s">
        <v>29</v>
      </c>
      <c r="B46" s="2" t="s">
        <v>32</v>
      </c>
      <c r="C46" s="2" t="s">
        <v>102</v>
      </c>
      <c r="D46" s="2" t="s">
        <v>102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Metadata/LabelInfo.xml><?xml version="1.0" encoding="utf-8"?>
<clbl:labelList xmlns:clbl="http://schemas.microsoft.com/office/2020/mipLabelMetadata">
  <clbl:label id="{0a835b3d-ddbf-4af7-b2df-4f7a35c0b91b}" enabled="0" method="" siteId="{0a835b3d-ddbf-4af7-b2df-4f7a35c0b91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쇄석골재</vt:lpstr>
      <vt:lpstr>전역변수</vt:lpstr>
      <vt:lpstr>중기전역변수</vt:lpstr>
      <vt:lpstr>쇄석골재!Print_Area</vt:lpstr>
      <vt:lpstr>쇄석골재!Print_Titles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2026-08-04T23:06:45Z</cp:lastPrinted>
  <dcterms:created xsi:type="dcterms:W3CDTF">2016-05-18T03:14:43Z</dcterms:created>
  <dcterms:modified xsi:type="dcterms:W3CDTF">2026-09-04T04:37:32Z</dcterms:modified>
</cp:coreProperties>
</file>