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USER\Desktop\검토자료\정승우\"/>
    </mc:Choice>
  </mc:AlternateContent>
  <xr:revisionPtr revIDLastSave="0" documentId="13_ncr:1_{1746D296-D22E-4313-B685-9B471673E91E}" xr6:coauthVersionLast="36" xr6:coauthVersionMax="36" xr10:uidLastSave="{00000000-0000-0000-0000-000000000000}"/>
  <bookViews>
    <workbookView xWindow="0" yWindow="0" windowWidth="15750" windowHeight="11220" xr2:uid="{00000000-000D-0000-FFFF-FFFF00000000}"/>
  </bookViews>
  <sheets>
    <sheet name="견적경쟁" sheetId="1" r:id="rId1"/>
    <sheet name="Sheet1" sheetId="2" r:id="rId2"/>
  </sheets>
  <definedNames>
    <definedName name="_xlnm.Print_Area" localSheetId="0">견적경쟁!$A$1:$I$76</definedName>
  </definedNames>
  <calcPr calcId="191029"/>
</workbook>
</file>

<file path=xl/calcChain.xml><?xml version="1.0" encoding="utf-8"?>
<calcChain xmlns="http://schemas.openxmlformats.org/spreadsheetml/2006/main">
  <c r="D32" i="1" l="1"/>
  <c r="C2" i="2" l="1"/>
  <c r="B2" i="2" l="1"/>
  <c r="D22" i="1" l="1"/>
  <c r="D21" i="1" s="1"/>
  <c r="D20" i="1" s="1"/>
  <c r="B6" i="2" l="1"/>
  <c r="C6" i="2"/>
  <c r="D26" i="1"/>
  <c r="D25" i="1" s="1"/>
  <c r="D24" i="1" s="1"/>
  <c r="D33" i="1" l="1"/>
</calcChain>
</file>

<file path=xl/sharedStrings.xml><?xml version="1.0" encoding="utf-8"?>
<sst xmlns="http://schemas.openxmlformats.org/spreadsheetml/2006/main" count="107" uniqueCount="97">
  <si>
    <t>공 사 명</t>
  </si>
  <si>
    <t>공사금액</t>
  </si>
  <si>
    <t>구     분</t>
    <phoneticPr fontId="7" type="noConversion"/>
  </si>
  <si>
    <t>개     찰(입찰)</t>
    <phoneticPr fontId="7" type="noConversion"/>
  </si>
  <si>
    <t>발주부서</t>
    <phoneticPr fontId="7" type="noConversion"/>
  </si>
  <si>
    <t>▶ 전자견적집행</t>
    <phoneticPr fontId="7" type="noConversion"/>
  </si>
  <si>
    <t>추정가격</t>
    <phoneticPr fontId="7" type="noConversion"/>
  </si>
  <si>
    <t>관급자재</t>
    <phoneticPr fontId="7" type="noConversion"/>
  </si>
  <si>
    <t>추정금액</t>
    <phoneticPr fontId="7" type="noConversion"/>
  </si>
  <si>
    <t>부가가치세</t>
    <phoneticPr fontId="7" type="noConversion"/>
  </si>
  <si>
    <t>일자</t>
    <phoneticPr fontId="7" type="noConversion"/>
  </si>
  <si>
    <t>시간</t>
    <phoneticPr fontId="7" type="noConversion"/>
  </si>
  <si>
    <t>견적서접수개시</t>
    <phoneticPr fontId="7" type="noConversion"/>
  </si>
  <si>
    <t>견적서접수마감</t>
    <phoneticPr fontId="7" type="noConversion"/>
  </si>
  <si>
    <t>기초금액</t>
    <phoneticPr fontId="7" type="noConversion"/>
  </si>
  <si>
    <t>위치</t>
    <phoneticPr fontId="7" type="noConversion"/>
  </si>
  <si>
    <t>기간</t>
    <phoneticPr fontId="7" type="noConversion"/>
  </si>
  <si>
    <t>공사 수의계약 안내 공고</t>
    <phoneticPr fontId="7"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</si>
  <si>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7"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</si>
  <si>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</si>
  <si>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7" type="noConversion"/>
  </si>
  <si>
    <t>구분</t>
    <phoneticPr fontId="7" type="noConversion"/>
  </si>
  <si>
    <t xml:space="preserve">  ○ 동일가격 견적서 제출자가 2인 이상인 경우에는 전자입찰 특별유의서 제15조 규정에 의거 전자조달시스템을 통해 자동으로 결정합니다.</t>
    <phoneticPr fontId="7" type="noConversion"/>
  </si>
  <si>
    <t xml:space="preserve">  ○ 기성대가 및 준공대가 청구시 보험료 등에 대한 정산서와 납입확인서(하도급공사 포함)를 첨부하여 대가를 청구하여야 합니다.</t>
    <phoneticPr fontId="7" type="noConversion"/>
  </si>
  <si>
    <t xml:space="preserve">  ○ 국민연금보험료 납부의무자는 계약의 대가(선금,기성금,준공금등) 청구시 연금보험료 납부사실증명서를 제출하여야 합니다.</t>
    <phoneticPr fontId="7" type="noConversion"/>
  </si>
  <si>
    <t>- 다 음 -</t>
  </si>
  <si>
    <t>(법령·계약예규 등) 국가법령정보센터(http://www.law.go.kr)에서 검색</t>
  </si>
  <si>
    <t>(조달청 고시 등) 조달청 홈페이지(http://pps.go.kr) 정보제공/업무별자료/시설공사에서 검색</t>
  </si>
  <si>
    <t>[유의사항]</t>
  </si>
  <si>
    <t xml:space="preserve">    2. 국가종합전자조달시스템 전자입찰특별유의서</t>
    <phoneticPr fontId="7" type="noConversion"/>
  </si>
  <si>
    <t xml:space="preserve">    3. 국가종합전자조달시스템 입찰참가자격등록규정</t>
    <phoneticPr fontId="7" type="noConversion"/>
  </si>
  <si>
    <t xml:space="preserve">    4. 지방자치단체 입찰 및 계약 집행기준</t>
    <phoneticPr fontId="7" type="noConversion"/>
  </si>
  <si>
    <t xml:space="preserve">    5. 지방자치단체 입찰시 낙찰자 결정기준</t>
    <phoneticPr fontId="7"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</si>
  <si>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7" type="noConversion"/>
  </si>
  <si>
    <t xml:space="preserve">    1. 입찰 및 수의계약안내 공고</t>
    <phoneticPr fontId="7" type="noConversion"/>
  </si>
  <si>
    <t xml:space="preserve">  ○ 「하도급지킴이」이용에 관한 자세한 사항은 “나라장터시스템 - 하도급지킴이 시스템 사용안내(업체)”를 참고하여 주시기 바랍니다.</t>
    <phoneticPr fontId="7" type="noConversion"/>
  </si>
  <si>
    <t>1. 수의계약 공고에 부치는 사항</t>
    <phoneticPr fontId="7"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</si>
  <si>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7" type="noConversion"/>
  </si>
  <si>
    <t xml:space="preserve">  ○ 본 건이 유찰될 경우 개찰결과를 확인 후 재입찰 공고된 일정에따라 재입찰 하시기 바랍니다.(별도 통보 없음)</t>
    <phoneticPr fontId="7"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</si>
  <si>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7" type="noConversion"/>
  </si>
  <si>
    <t>※ 정확한 자료 검색이 되지 않을 경우 입찰공고 담당자에게 확인</t>
    <phoneticPr fontId="7" type="noConversion"/>
  </si>
  <si>
    <t>공사명</t>
    <phoneticPr fontId="7" type="noConversion"/>
  </si>
  <si>
    <t>합계</t>
    <phoneticPr fontId="7" type="noConversion"/>
  </si>
  <si>
    <t>국민연금
보험료</t>
    <phoneticPr fontId="7" type="noConversion"/>
  </si>
  <si>
    <t>국민건강
보험료</t>
    <phoneticPr fontId="7" type="noConversion"/>
  </si>
  <si>
    <t>노인장기
요양보험료</t>
    <phoneticPr fontId="7" type="noConversion"/>
  </si>
  <si>
    <t>퇴직공제
부금비</t>
    <phoneticPr fontId="7" type="noConversion"/>
  </si>
  <si>
    <t>산업안전
보건관리비</t>
    <phoneticPr fontId="7" type="noConversion"/>
  </si>
  <si>
    <t>안전관리비</t>
    <phoneticPr fontId="7" type="noConversion"/>
  </si>
  <si>
    <t>품질관리비</t>
    <phoneticPr fontId="7" type="noConversion"/>
  </si>
  <si>
    <t xml:space="preserve">  ※ 국민연금보험료등 금액 상세 (A값)</t>
    <phoneticPr fontId="7" type="noConversion"/>
  </si>
  <si>
    <t>정보통신공사업</t>
    <phoneticPr fontId="7" type="noConversion"/>
  </si>
  <si>
    <t>전문소방시설공사업</t>
    <phoneticPr fontId="7" type="noConversion"/>
  </si>
  <si>
    <t xml:space="preserve"> 수의계약에 참가하는 자는 다음의 공고서 및 각종 규정 등을 반드시 열람하고 숙지하여야 하며, 숙지하지 못함에 따라 발생하는 모든 책임은 견적서 제출자 에게 있음을 알려드립니다.</t>
    <phoneticPr fontId="7" type="noConversion"/>
  </si>
  <si>
    <t>정읍시 농업기술센터 재무관</t>
    <phoneticPr fontId="7"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</si>
  <si>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7"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</si>
  <si>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7" type="noConversion"/>
  </si>
  <si>
    <t>기타공사</t>
    <phoneticPr fontId="7" type="noConversion"/>
  </si>
  <si>
    <t>관급자재
(관급자)</t>
    <phoneticPr fontId="7" type="noConversion"/>
  </si>
  <si>
    <t>-</t>
    <phoneticPr fontId="7" type="noConversion"/>
  </si>
  <si>
    <t xml:space="preserve">    &lt;자료 검색&gt;</t>
    <phoneticPr fontId="7"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</si>
  <si>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전북특별자치도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t>
    </r>
    <r>
      <rPr>
        <sz val="14"/>
        <color theme="1"/>
        <rFont val="맑은 고딕"/>
        <family val="3"/>
        <charset val="129"/>
        <scheme val="minor"/>
      </rPr>
      <t>하고 있어야 합니다.(1.수의견적에부치는사항 참조)</t>
    </r>
    <phoneticPr fontId="7" type="noConversion"/>
  </si>
  <si>
    <t xml:space="preserve">  ○ 본 건은 전자입찰방식으로 집행되므로 나라장터(G2B)입찰참가자격 등록을 한 자이어야 하며 미등록업체는 견적서 개찰일 전일까지 국가종합전자조달시스템 입찰
      참가자격 등록 규정에 따라 조달청에 입찰참가자격을 등록하고 전자 입찰 시스템을 이용하여 견적서를 제출하여야 합니다.
</t>
    <phoneticPr fontId="7"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</si>
  <si>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89.745% 이상으로 제출한 자 중 최저가격을 제출한 자부터
      순서대로 수의계약운영요령 〈별표 1〉의 배제사유 및 「공직자의 이해충돌 방지법」 제12조 제1항 각 호에 해당하지 아니한 자를 계약상대자로 결정합니다.
</t>
    </r>
    <phoneticPr fontId="7"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</si>
  <si>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특별유의서 등의 규정에 의합니다.</t>
    </r>
    <phoneticPr fontId="7" type="noConversion"/>
  </si>
  <si>
    <t xml:space="preserve">  ○ 개찰결과 기초금액 및 기타 본 공고와 상이한 내용으로 개찰이 진행되었을 경우 개찰결과(입찰순위)를 무효로 하고 재공고 입찰을 실시합니다.</t>
    <phoneticPr fontId="7"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</si>
  <si>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집행기준(행정안전부 예규)의 규정에 따라
     사후 정산을 하여야 합니다.</t>
    </r>
    <phoneticPr fontId="7" type="noConversion"/>
  </si>
  <si>
    <r>
      <t xml:space="preserve">  ○ 계약상대자는 예정가격에 계상된 </t>
    </r>
    <r>
      <rPr>
        <b/>
        <u/>
        <sz val="14"/>
        <color theme="1"/>
        <rFont val="맑은 고딕"/>
        <family val="3"/>
        <charset val="129"/>
        <scheme val="minor"/>
      </rPr>
      <t xml:space="preserve">국민건강보험료, 국민연금보험료, 노인장기요양보험료, 산업안전보건관리비, 퇴직공제부금비의 금액을 견적금액(산출내역)에 조정
</t>
    </r>
    <r>
      <rPr>
        <b/>
        <sz val="14"/>
        <color theme="1"/>
        <rFont val="맑은 고딕"/>
        <family val="3"/>
        <charset val="129"/>
        <scheme val="minor"/>
      </rPr>
      <t xml:space="preserve">      </t>
    </r>
    <r>
      <rPr>
        <b/>
        <u/>
        <sz val="14"/>
        <color theme="1"/>
        <rFont val="맑은 고딕"/>
        <family val="3"/>
        <charset val="129"/>
        <scheme val="minor"/>
      </rPr>
      <t>없이 반영</t>
    </r>
    <r>
      <rPr>
        <sz val="14"/>
        <color theme="1"/>
        <rFont val="맑은 고딕"/>
        <family val="3"/>
        <charset val="129"/>
        <scheme val="minor"/>
      </rPr>
      <t xml:space="preserve">하여야 합니다. </t>
    </r>
    <phoneticPr fontId="7"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</si>
  <si>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이용하여야 합니다.
</t>
    </r>
    <phoneticPr fontId="7" type="noConversion"/>
  </si>
  <si>
    <t xml:space="preserve">  ○ 견적서 제출 시 [붙임 ]“하도급지킴이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7"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</si>
  <si>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7" type="noConversion"/>
  </si>
  <si>
    <t xml:space="preserve">  ○  또한, 하도급 대금, 노무비, 장비ㆍ자재대금을「하도급지킴이」를 이용하여 전자적으로 지급하여야 합니다. 수요기관의 하도급대금,  노무비, 장비ㆍ자재 대금의 직접
      지급 또는 적정 지급 여부 확인에 적극 응하여야 하며. 하도급대금 등 지급에 있어“인출 제한”기능을 사용합니다.
</t>
    <phoneticPr fontId="7"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</si>
  <si>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청렴서약서를 계약체결시 제출하도록
      해야 합니다.
</t>
    </r>
    <phoneticPr fontId="7"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</si>
  <si>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7"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</si>
  <si>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t>
    </r>
    <r>
      <rPr>
        <sz val="14"/>
        <color theme="1"/>
        <rFont val="맑은 고딕"/>
        <family val="3"/>
        <charset val="129"/>
        <scheme val="minor"/>
      </rPr>
      <t>보건 확보 의무시행서약서를
      제출하여야 합니다.</t>
    </r>
    <phoneticPr fontId="7"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</si>
  <si>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입찰자에게 있습니다. </t>
    <phoneticPr fontId="7" type="noConversion"/>
  </si>
  <si>
    <t xml:space="preserve">  ○ 본 입찰(전자견적 접수)와 관련하여 부패행위, 비리행위 및 불공정행위 등 이의사항이 있는경우 정읍시 농업정책과(☎063-539-6141),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7" type="noConversion"/>
  </si>
  <si>
    <t>공사업종</t>
    <phoneticPr fontId="7" type="noConversion"/>
  </si>
  <si>
    <r>
      <t xml:space="preserve">정읍시 반려동물 놀이터 및 동물보호센터 신축 </t>
    </r>
    <r>
      <rPr>
        <b/>
        <sz val="14"/>
        <color rgb="FF0000FF"/>
        <rFont val="맑은 고딕"/>
        <family val="3"/>
        <charset val="129"/>
        <scheme val="minor"/>
      </rPr>
      <t>통신</t>
    </r>
    <r>
      <rPr>
        <sz val="14"/>
        <color rgb="FF000000"/>
        <rFont val="맑은 고딕"/>
        <family val="3"/>
        <charset val="129"/>
        <scheme val="minor"/>
      </rPr>
      <t>공사</t>
    </r>
    <phoneticPr fontId="7" type="noConversion"/>
  </si>
  <si>
    <r>
      <t xml:space="preserve">정읍시 반려동물 놀이터 및 동물보호센터 신축 </t>
    </r>
    <r>
      <rPr>
        <b/>
        <sz val="14"/>
        <color rgb="FF0000FF"/>
        <rFont val="맑은 고딕"/>
        <family val="3"/>
        <charset val="129"/>
        <scheme val="minor"/>
      </rPr>
      <t>소방</t>
    </r>
    <r>
      <rPr>
        <sz val="14"/>
        <color rgb="FF000000"/>
        <rFont val="맑은 고딕"/>
        <family val="3"/>
        <charset val="129"/>
        <scheme val="minor"/>
      </rPr>
      <t>공사</t>
    </r>
    <phoneticPr fontId="7" type="noConversion"/>
  </si>
  <si>
    <t>정읍시 용계동 730-1번지 일원</t>
    <phoneticPr fontId="7" type="noConversion"/>
  </si>
  <si>
    <t>축산과</t>
    <phoneticPr fontId="7" type="noConversion"/>
  </si>
  <si>
    <t>동물보호팀</t>
    <phoneticPr fontId="7" type="noConversion"/>
  </si>
  <si>
    <t>정승우</t>
    <phoneticPr fontId="7" type="noConversion"/>
  </si>
  <si>
    <t>063-539-6402</t>
    <phoneticPr fontId="7"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</si>
  <si>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t>
    </r>
    <r>
      <rPr>
        <b/>
        <sz val="18"/>
        <color rgb="FF0000FF"/>
        <rFont val="맑은 고딕"/>
        <family val="3"/>
        <charset val="129"/>
        <scheme val="minor"/>
      </rPr>
      <t>(축산과 정승우☎063-539-6402)</t>
    </r>
    <phoneticPr fontId="7"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</si>
  <si>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7"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</si>
  <si>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 등에 관한 법률」을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 등에 관한 법률」 제4조 및 제9조의 안전 및 보건 확보 의무사항을 이행하여야 합니다. 
    - 재해예방에 필요한 인력·예산·점검 등 안전보건관리체계의 구축 및 그 이행
    - 재해 발생 시 재발방지 대책의 수립 및 그 이행
    - 중앙행정기관·지자체가 관계 법령에 따라 개선, 시정 등을 명한 사항의 이행
    - 안전·보건 관계법령에 따른 의무이행에 필요한 관리상의 조치</t>
    </r>
    <phoneticPr fontId="7" type="noConversion"/>
  </si>
  <si>
    <t xml:space="preserve">  ○ 보충정보 제공처
    - 견적에 관한사항  : 정읍시 농업기술센터 농업정책과(☎063-539-6145 이화정)
    - 공사 및 설계내용 : 1번 발주부서에서 확인</t>
    <phoneticPr fontId="7" type="noConversion"/>
  </si>
  <si>
    <t>착공일로부터 180일 이내</t>
    <phoneticPr fontId="7"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</si>
  <si>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7" type="noConversion"/>
  </si>
  <si>
    <t xml:space="preserve">  ○ 계약담당자는 현장인 명부 등을 통해  노무비 청구내역을 확인하고 청구를 받은 날부터 5일 이내에 계약상대자의 노무비 전용계좌로
      그 노무비를 지급해야 합니다.</t>
    <phoneticPr fontId="7"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</si>
  <si>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7"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</si>
  <si>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7"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</si>
  <si>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7" type="noConversion"/>
  </si>
  <si>
    <t>정읍시농업기술센터 공고 제 2026 - 94</t>
    <phoneticPr fontId="7" type="noConversion"/>
  </si>
  <si>
    <t>2026.  9.  21.</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</si>
</sst>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30"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sz val="16"/>
      <color rgb="FF000000"/>
      <name val="새굴림"/>
      <family val="1"/>
      <charset val="129"/>
    </font>
    <font>
      <sz val="16"/>
      <color rgb="FF000000"/>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sz val="14"/>
      <color theme="1"/>
      <name val="Tahoma"/>
      <family val="3"/>
      <charset val="1"/>
    </font>
    <font>
      <sz val="16"/>
      <color theme="1"/>
      <name val="맑은 고딕"/>
      <family val="3"/>
      <charset val="129"/>
      <scheme val="minor"/>
    </font>
    <font>
      <b/>
      <u/>
      <sz val="14"/>
      <color theme="1"/>
      <name val="맑은 고딕"/>
      <family val="3"/>
      <charset val="129"/>
      <scheme val="minor"/>
    </font>
    <font>
      <b/>
      <sz val="18"/>
      <color rgb="FF0000FF"/>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92">
    <xf numFmtId="0" fontId="0" fillId="0" borderId="0" xfId="0">
      <alignment vertical="center"/>
    </xf>
    <xf numFmtId="0" fontId="3" fillId="0" borderId="0" xfId="0" applyFont="1" applyAlignment="1">
      <alignment horizontal="left" vertical="center"/>
    </xf>
    <xf numFmtId="0" fontId="4" fillId="0" borderId="0" xfId="0" applyFont="1" applyAlignment="1">
      <alignment horizontal="left" vertical="center"/>
    </xf>
    <xf numFmtId="0" fontId="9" fillId="0" borderId="0" xfId="0" applyFont="1">
      <alignment vertical="center"/>
    </xf>
    <xf numFmtId="0" fontId="5" fillId="0" borderId="0" xfId="0" applyFont="1" applyAlignment="1">
      <alignment horizontal="left" vertical="center"/>
    </xf>
    <xf numFmtId="0" fontId="2" fillId="3" borderId="0" xfId="0" applyFont="1" applyFill="1">
      <alignment vertical="center"/>
    </xf>
    <xf numFmtId="0" fontId="13" fillId="0" borderId="0" xfId="0" applyFont="1" applyBorder="1" applyAlignment="1">
      <alignment horizontal="center" vertical="center" wrapText="1"/>
    </xf>
    <xf numFmtId="0" fontId="17" fillId="0" borderId="0" xfId="0" applyFont="1" applyBorder="1" applyAlignment="1">
      <alignment horizontal="center" vertical="center" shrinkToFit="1"/>
    </xf>
    <xf numFmtId="177" fontId="18"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shrinkToFit="1"/>
    </xf>
    <xf numFmtId="179" fontId="14" fillId="0" borderId="0" xfId="0" applyNumberFormat="1" applyFont="1" applyBorder="1" applyAlignment="1">
      <alignment horizontal="center" vertical="center" wrapText="1"/>
    </xf>
    <xf numFmtId="0" fontId="15" fillId="0" borderId="0" xfId="0" applyFont="1" applyBorder="1" applyAlignment="1">
      <alignment horizontal="center" vertical="center" wrapText="1"/>
    </xf>
    <xf numFmtId="0" fontId="14" fillId="0" borderId="1" xfId="0" applyFont="1" applyBorder="1" applyAlignment="1">
      <alignment horizontal="center" vertical="center" shrinkToFit="1"/>
    </xf>
    <xf numFmtId="177" fontId="6" fillId="0" borderId="1" xfId="0" applyNumberFormat="1" applyFont="1" applyBorder="1" applyAlignment="1">
      <alignment horizontal="right" vertical="center" shrinkToFit="1"/>
    </xf>
    <xf numFmtId="177" fontId="6" fillId="0" borderId="1" xfId="1" applyNumberFormat="1" applyFont="1" applyBorder="1" applyAlignment="1">
      <alignment horizontal="right" vertical="center" shrinkToFit="1"/>
    </xf>
    <xf numFmtId="0" fontId="6" fillId="0" borderId="0" xfId="0" applyFont="1" applyBorder="1" applyAlignment="1">
      <alignment horizontal="center" vertical="center" wrapText="1"/>
    </xf>
    <xf numFmtId="0" fontId="12" fillId="0" borderId="0" xfId="0" applyFont="1">
      <alignment vertical="center"/>
    </xf>
    <xf numFmtId="181" fontId="10" fillId="0" borderId="0" xfId="0" applyNumberFormat="1" applyFont="1" applyAlignment="1">
      <alignment horizontal="left" vertical="center"/>
    </xf>
    <xf numFmtId="180" fontId="16"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20" fillId="0" borderId="0" xfId="0" applyFont="1" applyAlignment="1">
      <alignment horizontal="center" vertical="center"/>
    </xf>
    <xf numFmtId="0" fontId="11" fillId="0" borderId="0" xfId="0" applyFont="1" applyAlignment="1">
      <alignment horizontal="left" vertical="top" wrapText="1"/>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0" fontId="2" fillId="0" borderId="0" xfId="0" applyFont="1">
      <alignment vertical="center"/>
    </xf>
    <xf numFmtId="177" fontId="16" fillId="0" borderId="1" xfId="0" applyNumberFormat="1" applyFont="1" applyBorder="1" applyAlignment="1">
      <alignment horizontal="center" vertical="center" shrinkToFit="1"/>
    </xf>
    <xf numFmtId="177" fontId="16" fillId="0" borderId="1" xfId="0" applyNumberFormat="1" applyFont="1" applyBorder="1" applyAlignment="1">
      <alignment horizontal="center" vertical="center" shrinkToFit="1"/>
    </xf>
    <xf numFmtId="0" fontId="14" fillId="0" borderId="1" xfId="0" applyFont="1" applyBorder="1" applyAlignment="1">
      <alignment horizontal="center" vertical="center" wrapText="1" shrinkToFi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13" fillId="0" borderId="1" xfId="0" applyFont="1" applyBorder="1" applyAlignment="1">
      <alignment horizontal="center" vertical="center" wrapText="1"/>
    </xf>
    <xf numFmtId="0" fontId="6" fillId="0" borderId="1" xfId="0" applyFont="1" applyBorder="1" applyAlignment="1">
      <alignment horizontal="center" vertical="center" wrapText="1"/>
    </xf>
    <xf numFmtId="177" fontId="15" fillId="0" borderId="1" xfId="0" applyNumberFormat="1" applyFont="1" applyBorder="1" applyAlignment="1">
      <alignment horizontal="center" vertical="center" wrapText="1" shrinkToFit="1"/>
    </xf>
    <xf numFmtId="177" fontId="16" fillId="0" borderId="13" xfId="0" applyNumberFormat="1" applyFont="1" applyBorder="1" applyAlignment="1">
      <alignment horizontal="center" vertical="center" wrapText="1" shrinkToFit="1"/>
    </xf>
    <xf numFmtId="177" fontId="16" fillId="0" borderId="14" xfId="0" applyNumberFormat="1" applyFont="1" applyBorder="1" applyAlignment="1">
      <alignment horizontal="center" vertical="center" wrapText="1" shrinkToFit="1"/>
    </xf>
    <xf numFmtId="0" fontId="5" fillId="0" borderId="1" xfId="0" applyFont="1" applyBorder="1" applyAlignment="1">
      <alignment horizontal="center" vertical="center" wrapText="1"/>
    </xf>
    <xf numFmtId="0" fontId="15" fillId="0" borderId="1" xfId="0" applyFont="1" applyBorder="1" applyAlignment="1">
      <alignment horizontal="center" vertical="center" wrapText="1"/>
    </xf>
    <xf numFmtId="179" fontId="16" fillId="0" borderId="1" xfId="0" applyNumberFormat="1" applyFont="1" applyBorder="1" applyAlignment="1">
      <alignment horizontal="center" vertical="center" wrapText="1" shrinkToFit="1"/>
    </xf>
    <xf numFmtId="179" fontId="16" fillId="0" borderId="1" xfId="0" applyNumberFormat="1" applyFont="1" applyBorder="1" applyAlignment="1">
      <alignment horizontal="center" vertical="center" shrinkToFit="1"/>
    </xf>
    <xf numFmtId="0" fontId="24" fillId="4" borderId="8" xfId="0" applyFont="1" applyFill="1" applyBorder="1" applyAlignment="1">
      <alignment horizontal="left" vertical="center" wrapText="1"/>
    </xf>
    <xf numFmtId="0" fontId="24" fillId="4" borderId="0" xfId="0" applyFont="1" applyFill="1" applyBorder="1" applyAlignment="1">
      <alignment horizontal="left" vertical="center" wrapText="1"/>
    </xf>
    <xf numFmtId="0" fontId="24" fillId="4" borderId="9" xfId="0" applyFont="1" applyFill="1" applyBorder="1" applyAlignment="1">
      <alignment horizontal="left" vertical="center" wrapText="1"/>
    </xf>
    <xf numFmtId="0" fontId="11" fillId="0" borderId="0" xfId="0" applyFont="1" applyAlignment="1">
      <alignment horizontal="left" vertical="top" wrapText="1"/>
    </xf>
    <xf numFmtId="178" fontId="22" fillId="0" borderId="2" xfId="0" applyNumberFormat="1" applyFont="1" applyBorder="1" applyAlignment="1">
      <alignment horizontal="center" vertical="center"/>
    </xf>
    <xf numFmtId="178" fontId="22" fillId="0" borderId="4" xfId="0" applyNumberFormat="1" applyFont="1" applyBorder="1" applyAlignment="1">
      <alignment horizontal="center" vertical="center"/>
    </xf>
    <xf numFmtId="0" fontId="21" fillId="2" borderId="2" xfId="0" applyFont="1" applyFill="1" applyBorder="1" applyAlignment="1">
      <alignment horizontal="center" vertical="center"/>
    </xf>
    <xf numFmtId="0" fontId="21" fillId="2" borderId="3" xfId="0" applyFont="1" applyFill="1" applyBorder="1" applyAlignment="1">
      <alignment horizontal="center" vertical="center"/>
    </xf>
    <xf numFmtId="0" fontId="21" fillId="2" borderId="4"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3" xfId="0" applyFont="1" applyFill="1" applyBorder="1" applyAlignment="1">
      <alignment horizontal="center" vertical="center"/>
    </xf>
    <xf numFmtId="178" fontId="11" fillId="0" borderId="2" xfId="0" applyNumberFormat="1" applyFont="1" applyBorder="1" applyAlignment="1">
      <alignment horizontal="center" vertical="center"/>
    </xf>
    <xf numFmtId="178" fontId="1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6" fontId="11" fillId="0" borderId="2" xfId="0" applyNumberFormat="1" applyFont="1" applyBorder="1" applyAlignment="1">
      <alignment horizontal="center" vertical="center"/>
    </xf>
    <xf numFmtId="176" fontId="11" fillId="0" borderId="3" xfId="0" applyNumberFormat="1" applyFont="1" applyBorder="1" applyAlignment="1">
      <alignment horizontal="center" vertical="center"/>
    </xf>
    <xf numFmtId="176" fontId="11" fillId="0" borderId="4" xfId="0" applyNumberFormat="1" applyFont="1" applyBorder="1" applyAlignment="1">
      <alignment horizontal="center" vertical="center"/>
    </xf>
    <xf numFmtId="0" fontId="3" fillId="0" borderId="0" xfId="0" applyFont="1" applyAlignment="1">
      <alignment horizontal="center" vertical="center"/>
    </xf>
    <xf numFmtId="0" fontId="20"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3" fillId="4" borderId="5" xfId="0" applyFont="1" applyFill="1" applyBorder="1" applyAlignment="1">
      <alignment horizontal="left" vertical="center" wrapText="1"/>
    </xf>
    <xf numFmtId="0" fontId="23" fillId="4" borderId="6" xfId="0" applyFont="1" applyFill="1" applyBorder="1" applyAlignment="1">
      <alignment horizontal="left" vertical="center"/>
    </xf>
    <xf numFmtId="0" fontId="23" fillId="4" borderId="7" xfId="0" applyFont="1" applyFill="1" applyBorder="1" applyAlignment="1">
      <alignment horizontal="left" vertical="center"/>
    </xf>
    <xf numFmtId="0" fontId="24" fillId="4" borderId="8" xfId="0" applyFont="1" applyFill="1" applyBorder="1" applyAlignment="1">
      <alignment horizontal="center" vertical="center"/>
    </xf>
    <xf numFmtId="0" fontId="24" fillId="4" borderId="0" xfId="0" applyFont="1" applyFill="1" applyBorder="1" applyAlignment="1">
      <alignment horizontal="center" vertical="center"/>
    </xf>
    <xf numFmtId="0" fontId="24" fillId="4" borderId="9" xfId="0" applyFont="1" applyFill="1" applyBorder="1" applyAlignment="1">
      <alignment horizontal="center" vertical="center"/>
    </xf>
    <xf numFmtId="0" fontId="24" fillId="4" borderId="8" xfId="0" applyFont="1" applyFill="1" applyBorder="1" applyAlignment="1">
      <alignment horizontal="left" vertical="center"/>
    </xf>
    <xf numFmtId="0" fontId="24" fillId="4" borderId="0" xfId="0" applyFont="1" applyFill="1" applyBorder="1" applyAlignment="1">
      <alignment horizontal="left" vertical="center"/>
    </xf>
    <xf numFmtId="0" fontId="24" fillId="4" borderId="9" xfId="0" applyFont="1" applyFill="1" applyBorder="1" applyAlignment="1">
      <alignment horizontal="left" vertical="center"/>
    </xf>
    <xf numFmtId="0" fontId="24" fillId="4" borderId="10" xfId="0" applyFont="1" applyFill="1" applyBorder="1" applyAlignment="1">
      <alignment horizontal="left" vertical="center" wrapText="1"/>
    </xf>
    <xf numFmtId="0" fontId="24" fillId="4" borderId="11" xfId="0" applyFont="1" applyFill="1" applyBorder="1" applyAlignment="1">
      <alignment horizontal="left" vertical="center" wrapText="1"/>
    </xf>
    <xf numFmtId="0" fontId="24" fillId="4" borderId="12" xfId="0" applyFont="1" applyFill="1" applyBorder="1" applyAlignment="1">
      <alignment horizontal="left" vertical="center" wrapText="1"/>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176" fontId="22" fillId="0" borderId="2" xfId="0" applyNumberFormat="1" applyFont="1" applyBorder="1" applyAlignment="1">
      <alignment horizontal="center" vertical="center"/>
    </xf>
    <xf numFmtId="176" fontId="22" fillId="0" borderId="3" xfId="0" applyNumberFormat="1" applyFont="1" applyBorder="1" applyAlignment="1">
      <alignment horizontal="center" vertical="center"/>
    </xf>
    <xf numFmtId="176" fontId="22" fillId="0" borderId="4" xfId="0" applyNumberFormat="1" applyFont="1" applyBorder="1" applyAlignment="1">
      <alignment horizontal="center" vertical="center"/>
    </xf>
    <xf numFmtId="0" fontId="12" fillId="0" borderId="0" xfId="0" applyFont="1" applyBorder="1" applyAlignment="1">
      <alignment horizontal="left" vertical="top" wrapText="1"/>
    </xf>
    <xf numFmtId="0" fontId="19" fillId="0" borderId="0" xfId="0" applyFont="1" applyAlignment="1">
      <alignment horizontal="center" vertical="top"/>
    </xf>
    <xf numFmtId="31" fontId="8" fillId="0" borderId="0" xfId="0" applyNumberFormat="1" applyFont="1" applyAlignment="1">
      <alignment horizontal="center" vertical="center" wrapText="1"/>
    </xf>
    <xf numFmtId="31" fontId="8" fillId="0" borderId="0" xfId="0" applyNumberFormat="1" applyFont="1" applyAlignment="1">
      <alignment horizontal="center" vertical="center"/>
    </xf>
    <xf numFmtId="0" fontId="11" fillId="0" borderId="0" xfId="0" applyFont="1" applyAlignment="1">
      <alignment horizontal="left" vertical="top"/>
    </xf>
    <xf numFmtId="0" fontId="5" fillId="0" borderId="0" xfId="0" applyFont="1" applyAlignment="1">
      <alignment horizontal="left" vertical="top"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41" fontId="6" fillId="0" borderId="1" xfId="1" applyNumberFormat="1" applyFont="1" applyBorder="1" applyAlignment="1">
      <alignment horizontal="center" vertical="center" wrapText="1"/>
    </xf>
    <xf numFmtId="41" fontId="6" fillId="0" borderId="1" xfId="1"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204107</xdr:colOff>
          <xdr:row>44</xdr:row>
          <xdr:rowOff>367391</xdr:rowOff>
        </xdr:from>
        <xdr:to>
          <xdr:col>8</xdr:col>
          <xdr:colOff>2177143</xdr:colOff>
          <xdr:row>45</xdr:row>
          <xdr:rowOff>2231573</xdr:rowOff>
        </xdr:to>
        <xdr:pic>
          <xdr:nvPicPr>
            <xdr:cNvPr id="4" name="그림 3">
              <a:extLst>
                <a:ext uri="{FF2B5EF4-FFF2-40B4-BE49-F238E27FC236}">
                  <a16:creationId xmlns:a16="http://schemas.microsoft.com/office/drawing/2014/main" id="{8C82246F-DDF6-409D-A8BD-C68B41318677}"/>
                </a:ext>
              </a:extLst>
            </xdr:cNvPr>
            <xdr:cNvPicPr>
              <a:picLocks noChangeAspect="1" noChangeArrowheads="1"/>
              <a:extLst>
                <a:ext uri="{84589F7E-364E-4C9E-8A38-B11213B215E9}">
                  <a14:cameraTool cellRange="Sheet1!$B$1:$J$9" spid="_x0000_s2269"/>
                </a:ext>
              </a:extLst>
            </xdr:cNvPicPr>
          </xdr:nvPicPr>
          <xdr:blipFill>
            <a:blip xmlns:r="http://schemas.openxmlformats.org/officeDocument/2006/relationships" r:embed="rId1"/>
            <a:srcRect/>
            <a:stretch>
              <a:fillRect/>
            </a:stretch>
          </xdr:blipFill>
          <xdr:spPr bwMode="auto">
            <a:xfrm>
              <a:off x="204107" y="18138320"/>
              <a:ext cx="12926786" cy="229961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I75"/>
  <sheetViews>
    <sheetView showGridLines="0" tabSelected="1" showOutlineSymbols="0" view="pageBreakPreview" zoomScale="70" zoomScaleNormal="85" zoomScaleSheetLayoutView="70" zoomScalePageLayoutView="25" workbookViewId="0">
      <selection activeCell="A6" sqref="A6:XFD6"/>
    </sheetView>
  </sheetViews>
  <sheetFormatPr defaultRowHeight="16.5" outlineLevelRow="1" x14ac:dyDescent="0.3"/>
  <cols>
    <col min="1" max="1" width="15.625" customWidth="1"/>
    <col min="2" max="2" width="26.125" customWidth="1"/>
    <col min="3" max="3" width="16.5" customWidth="1"/>
    <col min="4" max="4" width="20.625" customWidth="1"/>
    <col min="5" max="6" width="10.375" customWidth="1"/>
    <col min="7" max="7" width="28" customWidth="1"/>
    <col min="8" max="8" width="16" customWidth="1"/>
    <col min="9" max="9" width="37.25" customWidth="1"/>
    <col min="10" max="10" width="4.5" customWidth="1"/>
  </cols>
  <sheetData>
    <row r="1" spans="1:9" ht="27.75" customHeight="1" x14ac:dyDescent="0.3">
      <c r="A1" s="60" t="s">
        <v>95</v>
      </c>
      <c r="B1" s="60"/>
      <c r="C1" s="17">
        <v>0</v>
      </c>
      <c r="D1" s="16"/>
    </row>
    <row r="2" spans="1:9" ht="28.5" customHeight="1" x14ac:dyDescent="0.3">
      <c r="A2" s="61" t="s">
        <v>17</v>
      </c>
      <c r="B2" s="61"/>
      <c r="C2" s="61"/>
      <c r="D2" s="61"/>
      <c r="E2" s="61"/>
      <c r="F2" s="61"/>
      <c r="G2" s="61"/>
      <c r="H2" s="61"/>
      <c r="I2" s="61"/>
    </row>
    <row r="3" spans="1:9" ht="16.5" customHeight="1" x14ac:dyDescent="0.3">
      <c r="A3" s="20"/>
      <c r="B3" s="20"/>
      <c r="C3" s="20"/>
      <c r="D3" s="20"/>
      <c r="E3" s="20"/>
      <c r="F3" s="20"/>
      <c r="G3" s="20"/>
      <c r="H3" s="20"/>
      <c r="I3" s="20"/>
    </row>
    <row r="4" spans="1:9" ht="28.5" customHeight="1" x14ac:dyDescent="0.3">
      <c r="A4" s="64" t="s">
        <v>53</v>
      </c>
      <c r="B4" s="65"/>
      <c r="C4" s="65"/>
      <c r="D4" s="65"/>
      <c r="E4" s="65"/>
      <c r="F4" s="65"/>
      <c r="G4" s="65"/>
      <c r="H4" s="65"/>
      <c r="I4" s="66"/>
    </row>
    <row r="5" spans="1:9" ht="16.5" customHeight="1" x14ac:dyDescent="0.3">
      <c r="A5" s="67" t="s">
        <v>25</v>
      </c>
      <c r="B5" s="68"/>
      <c r="C5" s="68"/>
      <c r="D5" s="68"/>
      <c r="E5" s="68"/>
      <c r="F5" s="68"/>
      <c r="G5" s="68"/>
      <c r="H5" s="68"/>
      <c r="I5" s="69"/>
    </row>
    <row r="6" spans="1:9" ht="20.25" customHeight="1" x14ac:dyDescent="0.3">
      <c r="A6" s="70" t="s">
        <v>34</v>
      </c>
      <c r="B6" s="71"/>
      <c r="C6" s="71"/>
      <c r="D6" s="71"/>
      <c r="E6" s="71"/>
      <c r="F6" s="71"/>
      <c r="G6" s="71"/>
      <c r="H6" s="71"/>
      <c r="I6" s="72"/>
    </row>
    <row r="7" spans="1:9" ht="20.25" customHeight="1" x14ac:dyDescent="0.3">
      <c r="A7" s="70" t="s">
        <v>29</v>
      </c>
      <c r="B7" s="71"/>
      <c r="C7" s="71"/>
      <c r="D7" s="71"/>
      <c r="E7" s="71"/>
      <c r="F7" s="71"/>
      <c r="G7" s="71"/>
      <c r="H7" s="71"/>
      <c r="I7" s="72"/>
    </row>
    <row r="8" spans="1:9" ht="20.25" customHeight="1" x14ac:dyDescent="0.3">
      <c r="A8" s="70" t="s">
        <v>30</v>
      </c>
      <c r="B8" s="71"/>
      <c r="C8" s="71"/>
      <c r="D8" s="71"/>
      <c r="E8" s="71"/>
      <c r="F8" s="71"/>
      <c r="G8" s="71"/>
      <c r="H8" s="71"/>
      <c r="I8" s="72"/>
    </row>
    <row r="9" spans="1:9" ht="20.25" customHeight="1" x14ac:dyDescent="0.3">
      <c r="A9" s="70" t="s">
        <v>31</v>
      </c>
      <c r="B9" s="71"/>
      <c r="C9" s="71"/>
      <c r="D9" s="71"/>
      <c r="E9" s="71"/>
      <c r="F9" s="71"/>
      <c r="G9" s="71"/>
      <c r="H9" s="71"/>
      <c r="I9" s="72"/>
    </row>
    <row r="10" spans="1:9" ht="20.25" customHeight="1" x14ac:dyDescent="0.3">
      <c r="A10" s="70" t="s">
        <v>32</v>
      </c>
      <c r="B10" s="71"/>
      <c r="C10" s="71"/>
      <c r="D10" s="71"/>
      <c r="E10" s="71"/>
      <c r="F10" s="71"/>
      <c r="G10" s="71"/>
      <c r="H10" s="71"/>
      <c r="I10" s="72"/>
    </row>
    <row r="11" spans="1:9" ht="20.25" customHeight="1" x14ac:dyDescent="0.3">
      <c r="A11" s="28" t="s">
        <v>60</v>
      </c>
      <c r="B11" s="29"/>
      <c r="C11" s="29"/>
      <c r="D11" s="29"/>
      <c r="E11" s="29"/>
      <c r="F11" s="29"/>
      <c r="G11" s="29"/>
      <c r="H11" s="29"/>
      <c r="I11" s="30"/>
    </row>
    <row r="12" spans="1:9" ht="20.25" customHeight="1" x14ac:dyDescent="0.3">
      <c r="A12" s="40" t="s">
        <v>26</v>
      </c>
      <c r="B12" s="41"/>
      <c r="C12" s="41"/>
      <c r="D12" s="41"/>
      <c r="E12" s="41"/>
      <c r="F12" s="41"/>
      <c r="G12" s="41"/>
      <c r="H12" s="41"/>
      <c r="I12" s="42"/>
    </row>
    <row r="13" spans="1:9" ht="20.25" customHeight="1" x14ac:dyDescent="0.3">
      <c r="A13" s="40" t="s">
        <v>27</v>
      </c>
      <c r="B13" s="41"/>
      <c r="C13" s="41"/>
      <c r="D13" s="41"/>
      <c r="E13" s="41"/>
      <c r="F13" s="41"/>
      <c r="G13" s="41"/>
      <c r="H13" s="41"/>
      <c r="I13" s="42"/>
    </row>
    <row r="14" spans="1:9" ht="20.25" customHeight="1" x14ac:dyDescent="0.3">
      <c r="A14" s="40" t="s">
        <v>40</v>
      </c>
      <c r="B14" s="41"/>
      <c r="C14" s="41"/>
      <c r="D14" s="41"/>
      <c r="E14" s="41"/>
      <c r="F14" s="41"/>
      <c r="G14" s="41"/>
      <c r="H14" s="41"/>
      <c r="I14" s="42"/>
    </row>
    <row r="15" spans="1:9" ht="20.25" customHeight="1" x14ac:dyDescent="0.3">
      <c r="A15" s="28" t="s">
        <v>28</v>
      </c>
      <c r="B15" s="29"/>
      <c r="C15" s="29"/>
      <c r="D15" s="29"/>
      <c r="E15" s="29"/>
      <c r="F15" s="29"/>
      <c r="G15" s="29"/>
      <c r="H15" s="29"/>
      <c r="I15" s="30"/>
    </row>
    <row r="16" spans="1:9" ht="20.25" customHeight="1" x14ac:dyDescent="0.3">
      <c r="A16" s="73" t="s">
        <v>33</v>
      </c>
      <c r="B16" s="74"/>
      <c r="C16" s="74"/>
      <c r="D16" s="74"/>
      <c r="E16" s="74"/>
      <c r="F16" s="74"/>
      <c r="G16" s="74"/>
      <c r="H16" s="74"/>
      <c r="I16" s="75"/>
    </row>
    <row r="17" spans="1:9" ht="35.25" customHeight="1" x14ac:dyDescent="0.3">
      <c r="A17" s="1" t="s">
        <v>36</v>
      </c>
      <c r="B17" s="3"/>
      <c r="C17" s="3"/>
      <c r="D17" s="3"/>
      <c r="E17" s="3"/>
      <c r="F17" s="3"/>
      <c r="G17" s="3"/>
      <c r="H17" s="3"/>
      <c r="I17" s="3"/>
    </row>
    <row r="18" spans="1:9" ht="20.25" x14ac:dyDescent="0.3">
      <c r="A18" s="62" t="s">
        <v>21</v>
      </c>
      <c r="B18" s="62" t="s">
        <v>0</v>
      </c>
      <c r="C18" s="62" t="s">
        <v>1</v>
      </c>
      <c r="D18" s="62"/>
      <c r="E18" s="62" t="s">
        <v>14</v>
      </c>
      <c r="F18" s="62"/>
      <c r="G18" s="19" t="s">
        <v>15</v>
      </c>
      <c r="H18" s="63" t="s">
        <v>4</v>
      </c>
      <c r="I18" s="62" t="s">
        <v>77</v>
      </c>
    </row>
    <row r="19" spans="1:9" ht="20.25" x14ac:dyDescent="0.3">
      <c r="A19" s="62"/>
      <c r="B19" s="62"/>
      <c r="C19" s="62"/>
      <c r="D19" s="62"/>
      <c r="E19" s="62"/>
      <c r="F19" s="62"/>
      <c r="G19" s="19" t="s">
        <v>16</v>
      </c>
      <c r="H19" s="63"/>
      <c r="I19" s="62"/>
    </row>
    <row r="20" spans="1:9" ht="42" customHeight="1" x14ac:dyDescent="0.3">
      <c r="A20" s="31" t="s">
        <v>57</v>
      </c>
      <c r="B20" s="32" t="s">
        <v>78</v>
      </c>
      <c r="C20" s="12" t="s">
        <v>8</v>
      </c>
      <c r="D20" s="14">
        <f>SUM(D21:D23)</f>
        <v>62840000</v>
      </c>
      <c r="E20" s="33">
        <v>62840000</v>
      </c>
      <c r="F20" s="33"/>
      <c r="G20" s="34" t="s">
        <v>80</v>
      </c>
      <c r="H20" s="25" t="s">
        <v>81</v>
      </c>
      <c r="I20" s="36" t="s">
        <v>51</v>
      </c>
    </row>
    <row r="21" spans="1:9" ht="42" customHeight="1" outlineLevel="1" x14ac:dyDescent="0.3">
      <c r="A21" s="31"/>
      <c r="B21" s="32"/>
      <c r="C21" s="12" t="s">
        <v>6</v>
      </c>
      <c r="D21" s="13">
        <f>D22*10</f>
        <v>57127272.727272727</v>
      </c>
      <c r="E21" s="33"/>
      <c r="F21" s="33"/>
      <c r="G21" s="35"/>
      <c r="H21" s="25" t="s">
        <v>82</v>
      </c>
      <c r="I21" s="37"/>
    </row>
    <row r="22" spans="1:9" ht="42" customHeight="1" outlineLevel="1" x14ac:dyDescent="0.3">
      <c r="A22" s="31"/>
      <c r="B22" s="32"/>
      <c r="C22" s="12" t="s">
        <v>9</v>
      </c>
      <c r="D22" s="13">
        <f>E20/11</f>
        <v>5712727.2727272725</v>
      </c>
      <c r="E22" s="33"/>
      <c r="F22" s="33"/>
      <c r="G22" s="38" t="s">
        <v>89</v>
      </c>
      <c r="H22" s="25" t="s">
        <v>83</v>
      </c>
      <c r="I22" s="37"/>
    </row>
    <row r="23" spans="1:9" ht="42" customHeight="1" outlineLevel="1" x14ac:dyDescent="0.3">
      <c r="A23" s="31"/>
      <c r="B23" s="32"/>
      <c r="C23" s="27" t="s">
        <v>58</v>
      </c>
      <c r="D23" s="13">
        <v>0</v>
      </c>
      <c r="E23" s="33"/>
      <c r="F23" s="33"/>
      <c r="G23" s="39"/>
      <c r="H23" s="18" t="s">
        <v>84</v>
      </c>
      <c r="I23" s="37"/>
    </row>
    <row r="24" spans="1:9" ht="42" customHeight="1" x14ac:dyDescent="0.3">
      <c r="A24" s="31" t="s">
        <v>57</v>
      </c>
      <c r="B24" s="32" t="s">
        <v>79</v>
      </c>
      <c r="C24" s="12" t="s">
        <v>8</v>
      </c>
      <c r="D24" s="14">
        <f>SUM(D25:D27)</f>
        <v>26306000</v>
      </c>
      <c r="E24" s="33">
        <v>26306000</v>
      </c>
      <c r="F24" s="33"/>
      <c r="G24" s="34" t="s">
        <v>80</v>
      </c>
      <c r="H24" s="26" t="s">
        <v>81</v>
      </c>
      <c r="I24" s="36" t="s">
        <v>52</v>
      </c>
    </row>
    <row r="25" spans="1:9" ht="42" customHeight="1" outlineLevel="1" x14ac:dyDescent="0.3">
      <c r="A25" s="31"/>
      <c r="B25" s="32"/>
      <c r="C25" s="12" t="s">
        <v>6</v>
      </c>
      <c r="D25" s="13">
        <f>D26*10</f>
        <v>23914545.454545453</v>
      </c>
      <c r="E25" s="33"/>
      <c r="F25" s="33"/>
      <c r="G25" s="35"/>
      <c r="H25" s="26" t="s">
        <v>82</v>
      </c>
      <c r="I25" s="37"/>
    </row>
    <row r="26" spans="1:9" ht="42" customHeight="1" outlineLevel="1" x14ac:dyDescent="0.3">
      <c r="A26" s="31"/>
      <c r="B26" s="32"/>
      <c r="C26" s="12" t="s">
        <v>9</v>
      </c>
      <c r="D26" s="13">
        <f>E24/11</f>
        <v>2391454.5454545454</v>
      </c>
      <c r="E26" s="33"/>
      <c r="F26" s="33"/>
      <c r="G26" s="38" t="s">
        <v>89</v>
      </c>
      <c r="H26" s="26" t="s">
        <v>83</v>
      </c>
      <c r="I26" s="37"/>
    </row>
    <row r="27" spans="1:9" ht="42" customHeight="1" outlineLevel="1" x14ac:dyDescent="0.3">
      <c r="A27" s="31"/>
      <c r="B27" s="32"/>
      <c r="C27" s="12" t="s">
        <v>7</v>
      </c>
      <c r="D27" s="13">
        <v>0</v>
      </c>
      <c r="E27" s="33"/>
      <c r="F27" s="33"/>
      <c r="G27" s="39"/>
      <c r="H27" s="18" t="s">
        <v>84</v>
      </c>
      <c r="I27" s="37"/>
    </row>
    <row r="28" spans="1:9" ht="18" customHeight="1" x14ac:dyDescent="0.3">
      <c r="A28" s="6"/>
      <c r="B28" s="15"/>
      <c r="C28" s="7"/>
      <c r="D28" s="8"/>
      <c r="E28" s="9"/>
      <c r="F28" s="10"/>
      <c r="G28" s="10"/>
      <c r="H28" s="9"/>
      <c r="I28" s="11"/>
    </row>
    <row r="29" spans="1:9" ht="27.75" customHeight="1" x14ac:dyDescent="0.3">
      <c r="A29" s="4" t="s">
        <v>5</v>
      </c>
      <c r="I29" s="5">
        <v>7</v>
      </c>
    </row>
    <row r="30" spans="1:9" ht="26.25" customHeight="1" x14ac:dyDescent="0.3">
      <c r="A30" s="46" t="s">
        <v>2</v>
      </c>
      <c r="B30" s="47"/>
      <c r="C30" s="48"/>
      <c r="D30" s="49" t="s">
        <v>10</v>
      </c>
      <c r="E30" s="51"/>
      <c r="F30" s="51"/>
      <c r="G30" s="50"/>
      <c r="H30" s="49" t="s">
        <v>11</v>
      </c>
      <c r="I30" s="50"/>
    </row>
    <row r="31" spans="1:9" ht="26.25" customHeight="1" x14ac:dyDescent="0.3">
      <c r="A31" s="54" t="s">
        <v>12</v>
      </c>
      <c r="B31" s="55"/>
      <c r="C31" s="56"/>
      <c r="D31" s="57">
        <v>46286</v>
      </c>
      <c r="E31" s="58"/>
      <c r="F31" s="58"/>
      <c r="G31" s="59"/>
      <c r="H31" s="52">
        <v>0.41666666666666669</v>
      </c>
      <c r="I31" s="53"/>
    </row>
    <row r="32" spans="1:9" ht="26.25" customHeight="1" x14ac:dyDescent="0.3">
      <c r="A32" s="54" t="s">
        <v>13</v>
      </c>
      <c r="B32" s="55"/>
      <c r="C32" s="56"/>
      <c r="D32" s="57">
        <f>D31+I29</f>
        <v>46293</v>
      </c>
      <c r="E32" s="58"/>
      <c r="F32" s="58"/>
      <c r="G32" s="59"/>
      <c r="H32" s="52">
        <v>0.41666666666666669</v>
      </c>
      <c r="I32" s="53"/>
    </row>
    <row r="33" spans="1:9" ht="26.25" customHeight="1" x14ac:dyDescent="0.3">
      <c r="A33" s="76" t="s">
        <v>3</v>
      </c>
      <c r="B33" s="77"/>
      <c r="C33" s="78"/>
      <c r="D33" s="79">
        <f>D32</f>
        <v>46293</v>
      </c>
      <c r="E33" s="80"/>
      <c r="F33" s="80"/>
      <c r="G33" s="81"/>
      <c r="H33" s="44">
        <v>0.45833333333333331</v>
      </c>
      <c r="I33" s="45"/>
    </row>
    <row r="34" spans="1:9" ht="12.75" customHeight="1" x14ac:dyDescent="0.3">
      <c r="A34" s="2"/>
      <c r="B34" s="2"/>
    </row>
    <row r="35" spans="1:9" ht="40.5" customHeight="1" x14ac:dyDescent="0.3">
      <c r="A35" s="43" t="s">
        <v>18</v>
      </c>
      <c r="B35" s="43"/>
      <c r="C35" s="43"/>
      <c r="D35" s="43"/>
      <c r="E35" s="43"/>
      <c r="F35" s="43"/>
      <c r="G35" s="43"/>
      <c r="H35" s="43"/>
      <c r="I35" s="43"/>
    </row>
    <row r="36" spans="1:9" ht="21.75" customHeight="1" x14ac:dyDescent="0.3">
      <c r="A36" s="43" t="s">
        <v>19</v>
      </c>
      <c r="B36" s="43"/>
      <c r="C36" s="43"/>
      <c r="D36" s="43"/>
      <c r="E36" s="43"/>
      <c r="F36" s="43"/>
      <c r="G36" s="43"/>
      <c r="H36" s="43"/>
      <c r="I36" s="43"/>
    </row>
    <row r="37" spans="1:9" ht="24" customHeight="1" x14ac:dyDescent="0.3">
      <c r="A37" s="43" t="s">
        <v>20</v>
      </c>
      <c r="B37" s="43"/>
      <c r="C37" s="43"/>
      <c r="D37" s="43"/>
      <c r="E37" s="43"/>
      <c r="F37" s="43"/>
      <c r="G37" s="43"/>
      <c r="H37" s="43"/>
      <c r="I37" s="43"/>
    </row>
    <row r="38" spans="1:9" ht="63" customHeight="1" x14ac:dyDescent="0.3">
      <c r="A38" s="43" t="s">
        <v>55</v>
      </c>
      <c r="B38" s="43"/>
      <c r="C38" s="43"/>
      <c r="D38" s="43"/>
      <c r="E38" s="43"/>
      <c r="F38" s="43"/>
      <c r="G38" s="43"/>
      <c r="H38" s="43"/>
      <c r="I38" s="43"/>
    </row>
    <row r="39" spans="1:9" ht="39.75" customHeight="1" x14ac:dyDescent="0.3">
      <c r="A39" s="43" t="s">
        <v>61</v>
      </c>
      <c r="B39" s="43"/>
      <c r="C39" s="43"/>
      <c r="D39" s="43"/>
      <c r="E39" s="43"/>
      <c r="F39" s="43"/>
      <c r="G39" s="43"/>
      <c r="H39" s="43"/>
      <c r="I39" s="43"/>
    </row>
    <row r="40" spans="1:9" ht="42.75" customHeight="1" x14ac:dyDescent="0.3">
      <c r="A40" s="43" t="s">
        <v>62</v>
      </c>
      <c r="B40" s="43"/>
      <c r="C40" s="43"/>
      <c r="D40" s="43"/>
      <c r="E40" s="43"/>
      <c r="F40" s="43"/>
      <c r="G40" s="43"/>
      <c r="H40" s="43"/>
      <c r="I40" s="43"/>
    </row>
    <row r="41" spans="1:9" ht="44.25" customHeight="1" x14ac:dyDescent="0.3">
      <c r="A41" s="43" t="s">
        <v>56</v>
      </c>
      <c r="B41" s="43"/>
      <c r="C41" s="43"/>
      <c r="D41" s="43"/>
      <c r="E41" s="43"/>
      <c r="F41" s="43"/>
      <c r="G41" s="43"/>
      <c r="H41" s="43"/>
      <c r="I41" s="43"/>
    </row>
    <row r="42" spans="1:9" ht="49.5" customHeight="1" x14ac:dyDescent="0.3">
      <c r="A42" s="43" t="s">
        <v>85</v>
      </c>
      <c r="B42" s="43"/>
      <c r="C42" s="43"/>
      <c r="D42" s="43"/>
      <c r="E42" s="43"/>
      <c r="F42" s="43"/>
      <c r="G42" s="43"/>
      <c r="H42" s="43"/>
      <c r="I42" s="43"/>
    </row>
    <row r="43" spans="1:9" ht="72.75" customHeight="1" x14ac:dyDescent="0.3">
      <c r="A43" s="43" t="s">
        <v>39</v>
      </c>
      <c r="B43" s="43"/>
      <c r="C43" s="43"/>
      <c r="D43" s="43"/>
      <c r="E43" s="43"/>
      <c r="F43" s="43"/>
      <c r="G43" s="43"/>
      <c r="H43" s="43"/>
      <c r="I43" s="43"/>
    </row>
    <row r="44" spans="1:9" ht="84" customHeight="1" x14ac:dyDescent="0.3">
      <c r="A44" s="43" t="s">
        <v>63</v>
      </c>
      <c r="B44" s="43"/>
      <c r="C44" s="43"/>
      <c r="D44" s="43"/>
      <c r="E44" s="43"/>
      <c r="F44" s="43"/>
      <c r="G44" s="43"/>
      <c r="H44" s="43"/>
      <c r="I44" s="43"/>
    </row>
    <row r="45" spans="1:9" ht="34.5" customHeight="1" x14ac:dyDescent="0.3">
      <c r="A45" s="82" t="s">
        <v>50</v>
      </c>
      <c r="B45" s="82"/>
      <c r="C45" s="82"/>
      <c r="D45" s="82"/>
      <c r="E45" s="82"/>
      <c r="F45" s="82"/>
      <c r="G45" s="82"/>
      <c r="H45" s="82"/>
      <c r="I45" s="82"/>
    </row>
    <row r="46" spans="1:9" ht="183.75" customHeight="1" x14ac:dyDescent="0.3">
      <c r="A46" s="21"/>
      <c r="B46" s="21"/>
      <c r="C46" s="21"/>
      <c r="D46" s="21"/>
      <c r="E46" s="21"/>
      <c r="F46" s="21"/>
      <c r="G46" s="21"/>
      <c r="H46" s="21"/>
      <c r="I46" s="21"/>
    </row>
    <row r="47" spans="1:9" ht="63" customHeight="1" x14ac:dyDescent="0.3">
      <c r="A47" s="43" t="s">
        <v>37</v>
      </c>
      <c r="B47" s="43"/>
      <c r="C47" s="43"/>
      <c r="D47" s="43"/>
      <c r="E47" s="43"/>
      <c r="F47" s="43"/>
      <c r="G47" s="43"/>
      <c r="H47" s="43"/>
      <c r="I47" s="43"/>
    </row>
    <row r="48" spans="1:9" ht="22.5" customHeight="1" x14ac:dyDescent="0.3">
      <c r="A48" s="43" t="s">
        <v>22</v>
      </c>
      <c r="B48" s="43"/>
      <c r="C48" s="43"/>
      <c r="D48" s="43"/>
      <c r="E48" s="43"/>
      <c r="F48" s="43"/>
      <c r="G48" s="43"/>
      <c r="H48" s="43"/>
      <c r="I48" s="43"/>
    </row>
    <row r="49" spans="1:9" ht="41.25" customHeight="1" x14ac:dyDescent="0.3">
      <c r="A49" s="43" t="s">
        <v>64</v>
      </c>
      <c r="B49" s="43"/>
      <c r="C49" s="43"/>
      <c r="D49" s="43"/>
      <c r="E49" s="43"/>
      <c r="F49" s="43"/>
      <c r="G49" s="43"/>
      <c r="H49" s="43"/>
      <c r="I49" s="43"/>
    </row>
    <row r="50" spans="1:9" ht="24" customHeight="1" x14ac:dyDescent="0.3">
      <c r="A50" s="43" t="s">
        <v>65</v>
      </c>
      <c r="B50" s="43"/>
      <c r="C50" s="43"/>
      <c r="D50" s="43"/>
      <c r="E50" s="43"/>
      <c r="F50" s="43"/>
      <c r="G50" s="43"/>
      <c r="H50" s="43"/>
      <c r="I50" s="43"/>
    </row>
    <row r="51" spans="1:9" ht="25.5" customHeight="1" x14ac:dyDescent="0.3">
      <c r="A51" s="43" t="s">
        <v>38</v>
      </c>
      <c r="B51" s="43"/>
      <c r="C51" s="43"/>
      <c r="D51" s="43"/>
      <c r="E51" s="43"/>
      <c r="F51" s="43"/>
      <c r="G51" s="43"/>
      <c r="H51" s="43"/>
      <c r="I51" s="43"/>
    </row>
    <row r="52" spans="1:9" ht="67.5" customHeight="1" x14ac:dyDescent="0.3">
      <c r="A52" s="43" t="s">
        <v>90</v>
      </c>
      <c r="B52" s="43"/>
      <c r="C52" s="43"/>
      <c r="D52" s="43"/>
      <c r="E52" s="43"/>
      <c r="F52" s="43"/>
      <c r="G52" s="43"/>
      <c r="H52" s="43"/>
      <c r="I52" s="43"/>
    </row>
    <row r="53" spans="1:9" ht="46.5" customHeight="1" x14ac:dyDescent="0.3">
      <c r="A53" s="43" t="s">
        <v>91</v>
      </c>
      <c r="B53" s="43"/>
      <c r="C53" s="43"/>
      <c r="D53" s="43"/>
      <c r="E53" s="43"/>
      <c r="F53" s="43"/>
      <c r="G53" s="43"/>
      <c r="H53" s="43"/>
      <c r="I53" s="43"/>
    </row>
    <row r="54" spans="1:9" ht="51.75" customHeight="1" x14ac:dyDescent="0.3">
      <c r="A54" s="43" t="s">
        <v>92</v>
      </c>
      <c r="B54" s="43"/>
      <c r="C54" s="43"/>
      <c r="D54" s="43"/>
      <c r="E54" s="43"/>
      <c r="F54" s="43"/>
      <c r="G54" s="43"/>
      <c r="H54" s="43"/>
      <c r="I54" s="43"/>
    </row>
    <row r="55" spans="1:9" ht="66" customHeight="1" x14ac:dyDescent="0.3">
      <c r="A55" s="43" t="s">
        <v>93</v>
      </c>
      <c r="B55" s="43"/>
      <c r="C55" s="43"/>
      <c r="D55" s="43"/>
      <c r="E55" s="43"/>
      <c r="F55" s="43"/>
      <c r="G55" s="43"/>
      <c r="H55" s="43"/>
      <c r="I55" s="43"/>
    </row>
    <row r="56" spans="1:9" ht="70.5" customHeight="1" x14ac:dyDescent="0.3">
      <c r="A56" s="43" t="s">
        <v>94</v>
      </c>
      <c r="B56" s="43"/>
      <c r="C56" s="43"/>
      <c r="D56" s="43"/>
      <c r="E56" s="43"/>
      <c r="F56" s="43"/>
      <c r="G56" s="43"/>
      <c r="H56" s="43"/>
      <c r="I56" s="43"/>
    </row>
    <row r="57" spans="1:9" ht="67.5" customHeight="1" x14ac:dyDescent="0.3">
      <c r="A57" s="43" t="s">
        <v>66</v>
      </c>
      <c r="B57" s="86"/>
      <c r="C57" s="86"/>
      <c r="D57" s="86"/>
      <c r="E57" s="86"/>
      <c r="F57" s="86"/>
      <c r="G57" s="86"/>
      <c r="H57" s="86"/>
      <c r="I57" s="86"/>
    </row>
    <row r="58" spans="1:9" ht="48.75" customHeight="1" x14ac:dyDescent="0.3">
      <c r="A58" s="43" t="s">
        <v>67</v>
      </c>
      <c r="B58" s="43"/>
      <c r="C58" s="43"/>
      <c r="D58" s="43"/>
      <c r="E58" s="43"/>
      <c r="F58" s="43"/>
      <c r="G58" s="43"/>
      <c r="H58" s="43"/>
      <c r="I58" s="43"/>
    </row>
    <row r="59" spans="1:9" ht="22.5" customHeight="1" x14ac:dyDescent="0.3">
      <c r="A59" s="43" t="s">
        <v>23</v>
      </c>
      <c r="B59" s="43"/>
      <c r="C59" s="43"/>
      <c r="D59" s="43"/>
      <c r="E59" s="43"/>
      <c r="F59" s="43"/>
      <c r="G59" s="43"/>
      <c r="H59" s="43"/>
      <c r="I59" s="43"/>
    </row>
    <row r="60" spans="1:9" ht="51" customHeight="1" x14ac:dyDescent="0.3">
      <c r="A60" s="87" t="s">
        <v>86</v>
      </c>
      <c r="B60" s="87"/>
      <c r="C60" s="87"/>
      <c r="D60" s="87"/>
      <c r="E60" s="87"/>
      <c r="F60" s="87"/>
      <c r="G60" s="87"/>
      <c r="H60" s="87"/>
      <c r="I60" s="87"/>
    </row>
    <row r="61" spans="1:9" ht="60" customHeight="1" x14ac:dyDescent="0.3">
      <c r="A61" s="43" t="s">
        <v>68</v>
      </c>
      <c r="B61" s="43"/>
      <c r="C61" s="43"/>
      <c r="D61" s="43"/>
      <c r="E61" s="43"/>
      <c r="F61" s="43"/>
      <c r="G61" s="43"/>
      <c r="H61" s="43"/>
      <c r="I61" s="43"/>
    </row>
    <row r="62" spans="1:9" ht="85.5" customHeight="1" x14ac:dyDescent="0.3">
      <c r="A62" s="43" t="s">
        <v>69</v>
      </c>
      <c r="B62" s="43"/>
      <c r="C62" s="43"/>
      <c r="D62" s="43"/>
      <c r="E62" s="43"/>
      <c r="F62" s="43"/>
      <c r="G62" s="43"/>
      <c r="H62" s="43"/>
      <c r="I62" s="43"/>
    </row>
    <row r="63" spans="1:9" ht="37.5" customHeight="1" x14ac:dyDescent="0.3">
      <c r="A63" s="43" t="s">
        <v>70</v>
      </c>
      <c r="B63" s="43"/>
      <c r="C63" s="43"/>
      <c r="D63" s="43"/>
      <c r="E63" s="43"/>
      <c r="F63" s="43"/>
      <c r="G63" s="43"/>
      <c r="H63" s="43"/>
      <c r="I63" s="43"/>
    </row>
    <row r="64" spans="1:9" ht="40.5" customHeight="1" x14ac:dyDescent="0.3">
      <c r="A64" s="43" t="s">
        <v>71</v>
      </c>
      <c r="B64" s="43"/>
      <c r="C64" s="43"/>
      <c r="D64" s="43"/>
      <c r="E64" s="43"/>
      <c r="F64" s="43"/>
      <c r="G64" s="43"/>
      <c r="H64" s="43"/>
      <c r="I64" s="43"/>
    </row>
    <row r="65" spans="1:9" ht="22.5" customHeight="1" x14ac:dyDescent="0.3">
      <c r="A65" s="43" t="s">
        <v>35</v>
      </c>
      <c r="B65" s="43"/>
      <c r="C65" s="43"/>
      <c r="D65" s="43"/>
      <c r="E65" s="43"/>
      <c r="F65" s="43"/>
      <c r="G65" s="43"/>
      <c r="H65" s="43"/>
      <c r="I65" s="43"/>
    </row>
    <row r="66" spans="1:9" ht="60" customHeight="1" x14ac:dyDescent="0.3">
      <c r="A66" s="43" t="s">
        <v>72</v>
      </c>
      <c r="B66" s="86"/>
      <c r="C66" s="86"/>
      <c r="D66" s="86"/>
      <c r="E66" s="86"/>
      <c r="F66" s="86"/>
      <c r="G66" s="86"/>
      <c r="H66" s="86"/>
      <c r="I66" s="86"/>
    </row>
    <row r="67" spans="1:9" ht="172.5" customHeight="1" x14ac:dyDescent="0.3">
      <c r="A67" s="43" t="s">
        <v>87</v>
      </c>
      <c r="B67" s="43"/>
      <c r="C67" s="43"/>
      <c r="D67" s="43"/>
      <c r="E67" s="43"/>
      <c r="F67" s="43"/>
      <c r="G67" s="43"/>
      <c r="H67" s="43"/>
      <c r="I67" s="43"/>
    </row>
    <row r="68" spans="1:9" ht="60" customHeight="1" x14ac:dyDescent="0.3">
      <c r="A68" s="43" t="s">
        <v>73</v>
      </c>
      <c r="B68" s="86"/>
      <c r="C68" s="86"/>
      <c r="D68" s="86"/>
      <c r="E68" s="86"/>
      <c r="F68" s="86"/>
      <c r="G68" s="86"/>
      <c r="H68" s="86"/>
      <c r="I68" s="86"/>
    </row>
    <row r="69" spans="1:9" ht="39.75" customHeight="1" x14ac:dyDescent="0.3">
      <c r="A69" s="43" t="s">
        <v>74</v>
      </c>
      <c r="B69" s="43"/>
      <c r="C69" s="43"/>
      <c r="D69" s="43"/>
      <c r="E69" s="43"/>
      <c r="F69" s="43"/>
      <c r="G69" s="43"/>
      <c r="H69" s="43"/>
      <c r="I69" s="43"/>
    </row>
    <row r="70" spans="1:9" ht="41.25" customHeight="1" x14ac:dyDescent="0.3">
      <c r="A70" s="43" t="s">
        <v>75</v>
      </c>
      <c r="B70" s="43"/>
      <c r="C70" s="43"/>
      <c r="D70" s="43"/>
      <c r="E70" s="43"/>
      <c r="F70" s="43"/>
      <c r="G70" s="43"/>
      <c r="H70" s="43"/>
      <c r="I70" s="43"/>
    </row>
    <row r="71" spans="1:9" ht="22.5" customHeight="1" x14ac:dyDescent="0.3">
      <c r="A71" s="43" t="s">
        <v>24</v>
      </c>
      <c r="B71" s="43"/>
      <c r="C71" s="43"/>
      <c r="D71" s="43"/>
      <c r="E71" s="43"/>
      <c r="F71" s="43"/>
      <c r="G71" s="43"/>
      <c r="H71" s="43"/>
      <c r="I71" s="43"/>
    </row>
    <row r="72" spans="1:9" ht="62.25" customHeight="1" x14ac:dyDescent="0.3">
      <c r="A72" s="43" t="s">
        <v>76</v>
      </c>
      <c r="B72" s="43"/>
      <c r="C72" s="43"/>
      <c r="D72" s="43"/>
      <c r="E72" s="43"/>
      <c r="F72" s="43"/>
      <c r="G72" s="43"/>
      <c r="H72" s="43"/>
      <c r="I72" s="43"/>
    </row>
    <row r="73" spans="1:9" ht="63" customHeight="1" x14ac:dyDescent="0.3">
      <c r="A73" s="43" t="s">
        <v>88</v>
      </c>
      <c r="B73" s="43"/>
      <c r="C73" s="43"/>
      <c r="D73" s="43"/>
      <c r="E73" s="43"/>
      <c r="F73" s="43"/>
      <c r="G73" s="43"/>
      <c r="H73" s="43"/>
      <c r="I73" s="43"/>
    </row>
    <row r="74" spans="1:9" ht="30" customHeight="1" x14ac:dyDescent="0.3">
      <c r="A74" s="84" t="s">
        <v>96</v>
      </c>
      <c r="B74" s="85"/>
      <c r="C74" s="85"/>
      <c r="D74" s="85"/>
      <c r="E74" s="85"/>
      <c r="F74" s="85"/>
      <c r="G74" s="85"/>
      <c r="H74" s="85"/>
      <c r="I74" s="85"/>
    </row>
    <row r="75" spans="1:9" ht="41.25" x14ac:dyDescent="0.3">
      <c r="A75" s="83" t="s">
        <v>54</v>
      </c>
      <c r="B75" s="83"/>
      <c r="C75" s="83"/>
      <c r="D75" s="83"/>
      <c r="E75" s="83"/>
      <c r="F75" s="83"/>
      <c r="G75" s="83"/>
      <c r="H75" s="83"/>
      <c r="I75" s="83"/>
    </row>
  </sheetData>
  <mergeCells count="85">
    <mergeCell ref="A63:I63"/>
    <mergeCell ref="A61:I61"/>
    <mergeCell ref="A60:I60"/>
    <mergeCell ref="A67:I67"/>
    <mergeCell ref="A75:I75"/>
    <mergeCell ref="A73:I73"/>
    <mergeCell ref="A74:I74"/>
    <mergeCell ref="A72:I72"/>
    <mergeCell ref="A51:I51"/>
    <mergeCell ref="A71:I71"/>
    <mergeCell ref="A70:I70"/>
    <mergeCell ref="A68:I68"/>
    <mergeCell ref="A59:I59"/>
    <mergeCell ref="A66:I66"/>
    <mergeCell ref="A58:I58"/>
    <mergeCell ref="A65:I65"/>
    <mergeCell ref="A62:I62"/>
    <mergeCell ref="A69:I69"/>
    <mergeCell ref="A57:I57"/>
    <mergeCell ref="A64:I64"/>
    <mergeCell ref="A52:I52"/>
    <mergeCell ref="A53:I53"/>
    <mergeCell ref="A54:I54"/>
    <mergeCell ref="A55:I55"/>
    <mergeCell ref="A56:I56"/>
    <mergeCell ref="A41:I41"/>
    <mergeCell ref="A45:I45"/>
    <mergeCell ref="A50:I50"/>
    <mergeCell ref="A47:I47"/>
    <mergeCell ref="A49:I49"/>
    <mergeCell ref="A44:I44"/>
    <mergeCell ref="H32:I32"/>
    <mergeCell ref="D33:G33"/>
    <mergeCell ref="A39:I39"/>
    <mergeCell ref="D32:G32"/>
    <mergeCell ref="A38:I38"/>
    <mergeCell ref="A35:I35"/>
    <mergeCell ref="A1:B1"/>
    <mergeCell ref="A2:I2"/>
    <mergeCell ref="A18:A19"/>
    <mergeCell ref="B18:B19"/>
    <mergeCell ref="C18:D19"/>
    <mergeCell ref="E18:F19"/>
    <mergeCell ref="H18:H19"/>
    <mergeCell ref="I18:I19"/>
    <mergeCell ref="A4:I4"/>
    <mergeCell ref="A5:I5"/>
    <mergeCell ref="A6:I6"/>
    <mergeCell ref="A7:I7"/>
    <mergeCell ref="A8:I8"/>
    <mergeCell ref="A9:I9"/>
    <mergeCell ref="A10:I10"/>
    <mergeCell ref="A16:I16"/>
    <mergeCell ref="A14:I14"/>
    <mergeCell ref="A37:I37"/>
    <mergeCell ref="A48:I48"/>
    <mergeCell ref="A40:I40"/>
    <mergeCell ref="H33:I33"/>
    <mergeCell ref="A36:I36"/>
    <mergeCell ref="A30:C30"/>
    <mergeCell ref="H30:I30"/>
    <mergeCell ref="D30:G30"/>
    <mergeCell ref="A43:I43"/>
    <mergeCell ref="H31:I31"/>
    <mergeCell ref="A31:C31"/>
    <mergeCell ref="D31:G31"/>
    <mergeCell ref="A32:C32"/>
    <mergeCell ref="A42:I42"/>
    <mergeCell ref="A33:C33"/>
    <mergeCell ref="A15:I15"/>
    <mergeCell ref="A11:I11"/>
    <mergeCell ref="A24:A27"/>
    <mergeCell ref="B24:B27"/>
    <mergeCell ref="E24:F27"/>
    <mergeCell ref="G24:G25"/>
    <mergeCell ref="I24:I27"/>
    <mergeCell ref="G26:G27"/>
    <mergeCell ref="A20:A23"/>
    <mergeCell ref="B20:B23"/>
    <mergeCell ref="E20:F23"/>
    <mergeCell ref="G20:G21"/>
    <mergeCell ref="I20:I23"/>
    <mergeCell ref="G22:G23"/>
    <mergeCell ref="A12:I12"/>
    <mergeCell ref="A13:I13"/>
  </mergeCells>
  <phoneticPr fontId="7" type="noConversion"/>
  <printOptions horizontalCentered="1"/>
  <pageMargins left="0.31496062992125984" right="0.31496062992125984" top="0.57999999999999996" bottom="0.52" header="0.31496062992125984" footer="0.31496062992125984"/>
  <pageSetup paperSize="9" scale="49" fitToHeight="0" orientation="portrait" r:id="rId1"/>
  <rowBreaks count="1" manualBreakCount="1">
    <brk id="38"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J9"/>
  <sheetViews>
    <sheetView topLeftCell="B1" zoomScale="85" zoomScaleNormal="85" workbookViewId="0">
      <selection activeCell="E24" sqref="E24"/>
    </sheetView>
  </sheetViews>
  <sheetFormatPr defaultRowHeight="16.5" x14ac:dyDescent="0.3"/>
  <cols>
    <col min="1" max="1" width="10.5" bestFit="1" customWidth="1"/>
    <col min="2" max="2" width="30.125" customWidth="1"/>
    <col min="3" max="3" width="14.875" bestFit="1" customWidth="1"/>
    <col min="4" max="5" width="13.625" bestFit="1" customWidth="1"/>
    <col min="6" max="6" width="15.375" bestFit="1" customWidth="1"/>
    <col min="7" max="7" width="13.625" bestFit="1" customWidth="1"/>
    <col min="8" max="10" width="15.375" bestFit="1" customWidth="1"/>
  </cols>
  <sheetData>
    <row r="1" spans="1:10" ht="51" customHeight="1" x14ac:dyDescent="0.3">
      <c r="B1" s="22" t="s">
        <v>41</v>
      </c>
      <c r="C1" s="22" t="s">
        <v>42</v>
      </c>
      <c r="D1" s="23" t="s">
        <v>43</v>
      </c>
      <c r="E1" s="23" t="s">
        <v>44</v>
      </c>
      <c r="F1" s="23" t="s">
        <v>45</v>
      </c>
      <c r="G1" s="23" t="s">
        <v>46</v>
      </c>
      <c r="H1" s="23" t="s">
        <v>47</v>
      </c>
      <c r="I1" s="22" t="s">
        <v>48</v>
      </c>
      <c r="J1" s="22" t="s">
        <v>49</v>
      </c>
    </row>
    <row r="2" spans="1:10" x14ac:dyDescent="0.3">
      <c r="A2" s="24">
        <v>38034695</v>
      </c>
      <c r="B2" s="32" t="str">
        <f>견적경쟁!$B$20</f>
        <v>정읍시 반려동물 놀이터 및 동물보호센터 신축 통신공사</v>
      </c>
      <c r="C2" s="88">
        <f>SUM(D2:J5)</f>
        <v>2805025</v>
      </c>
      <c r="D2" s="90">
        <v>887288</v>
      </c>
      <c r="E2" s="90">
        <v>671537</v>
      </c>
      <c r="F2" s="90">
        <v>88239</v>
      </c>
      <c r="G2" s="90">
        <v>0</v>
      </c>
      <c r="H2" s="90">
        <v>1157961</v>
      </c>
      <c r="I2" s="90">
        <v>0</v>
      </c>
      <c r="J2" s="90">
        <v>0</v>
      </c>
    </row>
    <row r="3" spans="1:10" x14ac:dyDescent="0.3">
      <c r="B3" s="32"/>
      <c r="C3" s="89"/>
      <c r="D3" s="90"/>
      <c r="E3" s="90"/>
      <c r="F3" s="90"/>
      <c r="G3" s="90"/>
      <c r="H3" s="90"/>
      <c r="I3" s="90"/>
      <c r="J3" s="90"/>
    </row>
    <row r="4" spans="1:10" x14ac:dyDescent="0.3">
      <c r="B4" s="32"/>
      <c r="C4" s="89"/>
      <c r="D4" s="90"/>
      <c r="E4" s="90"/>
      <c r="F4" s="90"/>
      <c r="G4" s="90"/>
      <c r="H4" s="90"/>
      <c r="I4" s="90"/>
      <c r="J4" s="90"/>
    </row>
    <row r="5" spans="1:10" x14ac:dyDescent="0.3">
      <c r="B5" s="32"/>
      <c r="C5" s="89"/>
      <c r="D5" s="90"/>
      <c r="E5" s="90"/>
      <c r="F5" s="90"/>
      <c r="G5" s="90"/>
      <c r="H5" s="90"/>
      <c r="I5" s="90"/>
      <c r="J5" s="90"/>
    </row>
    <row r="6" spans="1:10" x14ac:dyDescent="0.3">
      <c r="A6" s="24">
        <v>25150315</v>
      </c>
      <c r="B6" s="32" t="str">
        <f>견적경쟁!B24</f>
        <v>정읍시 반려동물 놀이터 및 동물보호센터 신축 소방공사</v>
      </c>
      <c r="C6" s="88">
        <f>SUM(D6:J9)</f>
        <v>1271443</v>
      </c>
      <c r="D6" s="90">
        <v>457467</v>
      </c>
      <c r="E6" s="90">
        <v>346230</v>
      </c>
      <c r="F6" s="90">
        <v>45494</v>
      </c>
      <c r="G6" s="91" t="s">
        <v>59</v>
      </c>
      <c r="H6" s="91">
        <v>422252</v>
      </c>
      <c r="I6" s="91">
        <v>0</v>
      </c>
      <c r="J6" s="91">
        <v>0</v>
      </c>
    </row>
    <row r="7" spans="1:10" x14ac:dyDescent="0.3">
      <c r="B7" s="32"/>
      <c r="C7" s="89"/>
      <c r="D7" s="90"/>
      <c r="E7" s="90"/>
      <c r="F7" s="90"/>
      <c r="G7" s="91"/>
      <c r="H7" s="91"/>
      <c r="I7" s="91"/>
      <c r="J7" s="91"/>
    </row>
    <row r="8" spans="1:10" x14ac:dyDescent="0.3">
      <c r="B8" s="32"/>
      <c r="C8" s="89"/>
      <c r="D8" s="90"/>
      <c r="E8" s="90"/>
      <c r="F8" s="90"/>
      <c r="G8" s="91"/>
      <c r="H8" s="91"/>
      <c r="I8" s="91"/>
      <c r="J8" s="91"/>
    </row>
    <row r="9" spans="1:10" x14ac:dyDescent="0.3">
      <c r="B9" s="32"/>
      <c r="C9" s="89"/>
      <c r="D9" s="90"/>
      <c r="E9" s="90"/>
      <c r="F9" s="90"/>
      <c r="G9" s="91"/>
      <c r="H9" s="91"/>
      <c r="I9" s="91"/>
      <c r="J9" s="91"/>
    </row>
  </sheetData>
  <mergeCells count="18">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s>
  <phoneticPr fontId="7"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2024-02-29T08:17:10Z</cp:lastPrinted>
  <dcterms:created xsi:type="dcterms:W3CDTF">2015-03-26T23:58:32Z</dcterms:created>
  <dcterms:modified xsi:type="dcterms:W3CDTF">2026-09-17T01:46:05Z</dcterms:modified>
</cp:coreProperties>
</file>